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EsteLivro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43624F6A-6C7D-4BCE-B970-27B43AFA2258}" xr6:coauthVersionLast="47" xr6:coauthVersionMax="47" xr10:uidLastSave="{00000000-0000-0000-0000-000000000000}"/>
  <bookViews>
    <workbookView xWindow="-110" yWindow="-110" windowWidth="38620" windowHeight="21100" tabRatio="852" xr2:uid="{00000000-000D-0000-FFFF-FFFF00000000}"/>
  </bookViews>
  <sheets>
    <sheet name="ÍNDICE" sheetId="1" r:id="rId1"/>
    <sheet name="1" sheetId="2" r:id="rId2"/>
    <sheet name="2" sheetId="3" r:id="rId3"/>
    <sheet name="3" sheetId="36" r:id="rId4"/>
    <sheet name="4" sheetId="38" r:id="rId5"/>
    <sheet name="5" sheetId="6" r:id="rId6"/>
    <sheet name="6" sheetId="7" r:id="rId7"/>
    <sheet name="7" sheetId="8" r:id="rId8"/>
    <sheet name="8" sheetId="18" r:id="rId9"/>
    <sheet name="9" sheetId="19" r:id="rId10"/>
    <sheet name="10" sheetId="41" r:id="rId11"/>
    <sheet name="11" sheetId="21" r:id="rId12"/>
    <sheet name="12" sheetId="9" r:id="rId13"/>
    <sheet name="13" sheetId="10" r:id="rId14"/>
    <sheet name="14" sheetId="11" r:id="rId15"/>
    <sheet name="15" sheetId="12" r:id="rId16"/>
    <sheet name="16" sheetId="40" r:id="rId17"/>
    <sheet name="17" sheetId="13" r:id="rId18"/>
    <sheet name="18" sheetId="14" r:id="rId19"/>
    <sheet name="19" sheetId="15" r:id="rId20"/>
    <sheet name="20" sheetId="16" r:id="rId21"/>
    <sheet name="21" sheetId="42" r:id="rId22"/>
    <sheet name="22" sheetId="17" r:id="rId23"/>
    <sheet name="23" sheetId="22" r:id="rId24"/>
    <sheet name="24" sheetId="23" r:id="rId25"/>
    <sheet name="25" sheetId="24" r:id="rId26"/>
    <sheet name="26" sheetId="25" r:id="rId27"/>
    <sheet name="27" sheetId="26" r:id="rId28"/>
    <sheet name="28" sheetId="27" r:id="rId29"/>
    <sheet name="29" sheetId="37" r:id="rId30"/>
    <sheet name="30" sheetId="43" r:id="rId31"/>
    <sheet name="31" sheetId="30" r:id="rId32"/>
    <sheet name="32" sheetId="32" r:id="rId33"/>
  </sheets>
  <externalReferences>
    <externalReference r:id="rId34"/>
    <externalReference r:id="rId35"/>
    <externalReference r:id="rId36"/>
    <externalReference r:id="rId37"/>
    <externalReference r:id="rId38"/>
  </externalReferences>
  <definedNames>
    <definedName name="année" localSheetId="21">[1]Dialog!$H$20</definedName>
    <definedName name="année">[1]Dialog!$H$20</definedName>
    <definedName name="Annex_III_TableIIIB_GNFR_Codes" localSheetId="21">#REF!</definedName>
    <definedName name="Annex_III_TableIIIB_GNFR_Codes" localSheetId="3">#REF!</definedName>
    <definedName name="Annex_III_TableIIIB_GNFR_Codes">#REF!</definedName>
    <definedName name="Ano" localSheetId="21">#REF!</definedName>
    <definedName name="Ano" localSheetId="3">#REF!</definedName>
    <definedName name="Ano">#REF!</definedName>
    <definedName name="_xlnm.Print_Area" localSheetId="1">'1'!$B$1:$GM$15</definedName>
    <definedName name="_xlnm.Print_Area" localSheetId="10">'10'!$B$1:$BG$12</definedName>
    <definedName name="_xlnm.Print_Area" localSheetId="11">'11'!$B$1:$GL$19</definedName>
    <definedName name="_xlnm.Print_Area" localSheetId="12">'12'!$B$1:$ES$14</definedName>
    <definedName name="_xlnm.Print_Area" localSheetId="13">'13'!$B$1:$EH$8</definedName>
    <definedName name="_xlnm.Print_Area" localSheetId="14">'14'!$B$1:$BG$13</definedName>
    <definedName name="_xlnm.Print_Area" localSheetId="15">'15'!$B$1:$BF$17</definedName>
    <definedName name="_xlnm.Print_Area" localSheetId="16">'16'!$B$1:$AB$7</definedName>
    <definedName name="_xlnm.Print_Area" localSheetId="17">'17'!$B$1:$BG$20</definedName>
    <definedName name="_xlnm.Print_Area" localSheetId="18">'18'!$B$1:$BG$22</definedName>
    <definedName name="_xlnm.Print_Area" localSheetId="19">'19'!$B$1:$GY$10</definedName>
    <definedName name="_xlnm.Print_Area" localSheetId="2">'2'!$B$1:$BG$8</definedName>
    <definedName name="_xlnm.Print_Area" localSheetId="20">'20'!$B$1:$BL$23</definedName>
    <definedName name="_xlnm.Print_Area" localSheetId="21">'21'!$B$1:$GL$20</definedName>
    <definedName name="_xlnm.Print_Area" localSheetId="22">'22'!$B$1:$GL$9</definedName>
    <definedName name="_xlnm.Print_Area" localSheetId="23">'23'!$B$1:$GM$13</definedName>
    <definedName name="_xlnm.Print_Area" localSheetId="24">'24'!$B$1:$BK$23</definedName>
    <definedName name="_xlnm.Print_Area" localSheetId="25">'25'!$B$1:$AV$8</definedName>
    <definedName name="_xlnm.Print_Area" localSheetId="26">'26'!$B$1:$GL$28</definedName>
    <definedName name="_xlnm.Print_Area" localSheetId="27">'27'!$B$1:$BG$12</definedName>
    <definedName name="_xlnm.Print_Area" localSheetId="28">'28'!$B$1:$BG$30</definedName>
    <definedName name="_xlnm.Print_Area" localSheetId="29">'29'!$B$1:$CN$17</definedName>
    <definedName name="_xlnm.Print_Area" localSheetId="3">'3'!$B$1:$BH$25</definedName>
    <definedName name="_xlnm.Print_Area" localSheetId="30">'30'!$B$1:$BG$10</definedName>
    <definedName name="_xlnm.Print_Area" localSheetId="31">'31'!$B$1:$AV$30</definedName>
    <definedName name="_xlnm.Print_Area" localSheetId="32">'32'!$B$1:$BF$11</definedName>
    <definedName name="_xlnm.Print_Area" localSheetId="4">'4'!$B$1:$ES$11</definedName>
    <definedName name="_xlnm.Print_Area" localSheetId="5">'5'!$B$1:$ER$27</definedName>
    <definedName name="_xlnm.Print_Area" localSheetId="6">'6'!$B$1:$O$26</definedName>
    <definedName name="_xlnm.Print_Area" localSheetId="7">'7'!$B$1:$GM$16</definedName>
    <definedName name="_xlnm.Print_Area" localSheetId="8">'8'!$B$1:$GL$25</definedName>
    <definedName name="_xlnm.Print_Area" localSheetId="9">'9'!$B$1:$BG$11</definedName>
    <definedName name="CRF_InventoryYear">[2]Sheet1!$C$6</definedName>
    <definedName name="CRF_Submission">[2]Sheet1!$C$30</definedName>
    <definedName name="d" localSheetId="21">#REF!</definedName>
    <definedName name="d" localSheetId="3">#REF!</definedName>
    <definedName name="d">#REF!</definedName>
    <definedName name="dsa" localSheetId="21">#REF!</definedName>
    <definedName name="dsa" localSheetId="3">#REF!</definedName>
    <definedName name="dsa">#REF!</definedName>
    <definedName name="e" localSheetId="21">#REF!</definedName>
    <definedName name="e" localSheetId="3">#REF!</definedName>
    <definedName name="e">#REF!</definedName>
    <definedName name="er" localSheetId="21">#REF!</definedName>
    <definedName name="er" localSheetId="3">#REF!</definedName>
    <definedName name="er">#REF!</definedName>
    <definedName name="ert" localSheetId="21">#REF!</definedName>
    <definedName name="ert" localSheetId="3">#REF!</definedName>
    <definedName name="ert">#REF!</definedName>
    <definedName name="euro" localSheetId="21">#REF!</definedName>
    <definedName name="euro" localSheetId="3">#REF!</definedName>
    <definedName name="euro">#REF!</definedName>
    <definedName name="ew" localSheetId="21">#REF!</definedName>
    <definedName name="ew" localSheetId="3">#REF!</definedName>
    <definedName name="ew">#REF!</definedName>
    <definedName name="f" localSheetId="21">#REF!</definedName>
    <definedName name="f" localSheetId="3">#REF!</definedName>
    <definedName name="f">#REF!</definedName>
    <definedName name="fg" localSheetId="21">#REF!</definedName>
    <definedName name="fg" localSheetId="3">#REF!</definedName>
    <definedName name="fg">#REF!</definedName>
    <definedName name="FID_1">[3]AGR_Fuels!$A$2</definedName>
    <definedName name="gg" localSheetId="21">#REF!</definedName>
    <definedName name="gg" localSheetId="3">#REF!</definedName>
    <definedName name="gg">#REF!</definedName>
    <definedName name="gh" localSheetId="21">#REF!</definedName>
    <definedName name="gh" localSheetId="3">#REF!</definedName>
    <definedName name="gh">#REF!</definedName>
    <definedName name="gj" localSheetId="21">#REF!</definedName>
    <definedName name="gj" localSheetId="3">#REF!</definedName>
    <definedName name="gj">#REF!</definedName>
    <definedName name="h" localSheetId="21">#REF!</definedName>
    <definedName name="h" localSheetId="3">#REF!</definedName>
    <definedName name="h">#REF!</definedName>
    <definedName name="HighwayShapeLength" localSheetId="21">#REF!</definedName>
    <definedName name="HighwayShapeLength" localSheetId="3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j" localSheetId="21">#REF!</definedName>
    <definedName name="j" localSheetId="3">#REF!</definedName>
    <definedName name="j">#REF!</definedName>
    <definedName name="jj" localSheetId="21">#REF!</definedName>
    <definedName name="jj" localSheetId="3">#REF!</definedName>
    <definedName name="jj">#REF!</definedName>
    <definedName name="lg" localSheetId="21">[4]Textes!$B$1</definedName>
    <definedName name="lg">[4]Textes!$B$1</definedName>
    <definedName name="lib3c">[5]Início!$A$135:$A$138</definedName>
    <definedName name="liberta2i">[5]Início!$A$128:$A$133</definedName>
    <definedName name="lista2h">[5]Início!$A$123:$A$126</definedName>
    <definedName name="OLE_LINK3" localSheetId="3">'3'!$B$2</definedName>
    <definedName name="p" localSheetId="21">[1]Textes!$A$7:$X$176</definedName>
    <definedName name="p">[1]Textes!$A$7:$X$176</definedName>
    <definedName name="pays" localSheetId="21">[1]Textes!$A$201:$Y$228</definedName>
    <definedName name="pays">[1]Textes!$A$201:$Y$228</definedName>
    <definedName name="Prod" localSheetId="21">[4]Textes!$A$7:$X$176</definedName>
    <definedName name="Prod">[4]Textes!$A$7:$X$176</definedName>
    <definedName name="q" localSheetId="21">[1]Textes!$B$1</definedName>
    <definedName name="q">[1]Textes!$B$1</definedName>
    <definedName name="re" localSheetId="21">#REF!</definedName>
    <definedName name="re" localSheetId="3">#REF!</definedName>
    <definedName name="re">#REF!</definedName>
    <definedName name="rt" localSheetId="21">#REF!</definedName>
    <definedName name="rt" localSheetId="3">#REF!</definedName>
    <definedName name="rt">#REF!</definedName>
    <definedName name="rtw" localSheetId="3">#REF!</definedName>
    <definedName name="rtw">#REF!</definedName>
    <definedName name="rty" localSheetId="3">#REF!</definedName>
    <definedName name="rty">#REF!</definedName>
    <definedName name="ry" localSheetId="21">#REF!</definedName>
    <definedName name="ry" localSheetId="3">#REF!</definedName>
    <definedName name="ry">#REF!</definedName>
    <definedName name="s" localSheetId="21">#REF!</definedName>
    <definedName name="s" localSheetId="3">#REF!</definedName>
    <definedName name="s">#REF!</definedName>
    <definedName name="tipo">[5]Início!$A$113:$A$121</definedName>
    <definedName name="tipo2">[5]Início!$A$120:$A$121</definedName>
    <definedName name="titres" localSheetId="21">[4]Textes!$A$179:$Z$197</definedName>
    <definedName name="titres">[4]Textes!$A$179:$Z$197</definedName>
    <definedName name="_xlnm.Print_Titles" localSheetId="1">'1'!$A:$C,'1'!$1:$3</definedName>
    <definedName name="_xlnm.Print_Titles" localSheetId="11">'11'!$A:$C,'11'!$1:$3</definedName>
    <definedName name="_xlnm.Print_Titles" localSheetId="12">'12'!$A:$C,'12'!$1:$3</definedName>
    <definedName name="_xlnm.Print_Titles" localSheetId="13">'13'!$A:$C,'13'!$1:$3</definedName>
    <definedName name="_xlnm.Print_Titles" localSheetId="16">'16'!$A:$C,'16'!$1:$3</definedName>
    <definedName name="_xlnm.Print_Titles" localSheetId="19">'19'!$A:$C,'19'!$1:$3</definedName>
    <definedName name="_xlnm.Print_Titles" localSheetId="21">'21'!$A:$C,'21'!$1:$3</definedName>
    <definedName name="_xlnm.Print_Titles" localSheetId="23">'23'!$A:$C,'23'!$1:$3</definedName>
    <definedName name="_xlnm.Print_Titles" localSheetId="24">'24'!$A:$C,'24'!$1:$3</definedName>
    <definedName name="_xlnm.Print_Titles" localSheetId="25">'25'!$B:$B,'25'!$1:$3</definedName>
    <definedName name="_xlnm.Print_Titles" localSheetId="26">'26'!$A:$C,'26'!$1:$3</definedName>
    <definedName name="_xlnm.Print_Titles" localSheetId="28">'28'!$B:$C,'28'!$1:$3</definedName>
    <definedName name="_xlnm.Print_Titles" localSheetId="29">'29'!$A:$C,'29'!$1:$3</definedName>
    <definedName name="_xlnm.Print_Titles" localSheetId="30">'30'!$A:$C,'30'!$1:$3</definedName>
    <definedName name="_xlnm.Print_Titles" localSheetId="31">'31'!$A:$C,'31'!$1:$3</definedName>
    <definedName name="_xlnm.Print_Titles" localSheetId="4">'4'!$A:$B,'4'!$1:$3</definedName>
    <definedName name="_xlnm.Print_Titles" localSheetId="8">'8'!$A:$C,'8'!$1:$3</definedName>
    <definedName name="tr" localSheetId="21">#REF!</definedName>
    <definedName name="tr" localSheetId="3">#REF!</definedName>
    <definedName name="tr">#REF!</definedName>
    <definedName name="tre" localSheetId="3">#REF!</definedName>
    <definedName name="tre">#REF!</definedName>
    <definedName name="v" localSheetId="21">#REF!</definedName>
    <definedName name="v" localSheetId="3">#REF!</definedName>
    <definedName name="v">#REF!</definedName>
    <definedName name="vb" localSheetId="21">#REF!</definedName>
    <definedName name="vb" localSheetId="3">#REF!</definedName>
    <definedName name="vb">#REF!</definedName>
    <definedName name="weh" localSheetId="21">#REF!</definedName>
    <definedName name="weh" localSheetId="3">#REF!</definedName>
    <definedName name="weh">#REF!</definedName>
    <definedName name="wer" localSheetId="21">#REF!</definedName>
    <definedName name="wer" localSheetId="3">#REF!</definedName>
    <definedName name="wer">#REF!</definedName>
    <definedName name="wq" localSheetId="21">#REF!</definedName>
    <definedName name="wq" localSheetId="3">#REF!</definedName>
    <definedName name="wq">#REF!</definedName>
    <definedName name="xc" localSheetId="21">#REF!</definedName>
    <definedName name="xc" localSheetId="3">#REF!</definedName>
    <definedName name="xc">#REF!</definedName>
    <definedName name="yt" localSheetId="3">#REF!</definedName>
    <definedName name="yt">#REF!</definedName>
    <definedName name="ytu" localSheetId="21">#REF!</definedName>
    <definedName name="ytu" localSheetId="3">#REF!</definedName>
    <definedName name="ytu">#REF!</definedName>
    <definedName name="yu" localSheetId="21">#REF!</definedName>
    <definedName name="yu" localSheetId="3">#REF!</definedName>
    <definedName name="y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M6" i="25" l="1"/>
  <c r="GM7" i="25"/>
  <c r="GM8" i="25"/>
  <c r="GM9" i="25"/>
  <c r="GM10" i="25"/>
  <c r="GM11" i="25"/>
  <c r="GM12" i="25"/>
  <c r="GM24" i="25"/>
  <c r="GM25" i="25"/>
  <c r="GM26" i="25"/>
  <c r="GM5" i="25"/>
  <c r="GN6" i="21" l="1"/>
  <c r="GN7" i="21"/>
  <c r="GN5" i="21"/>
  <c r="CJ17" i="37" l="1"/>
  <c r="CJ16" i="37"/>
  <c r="AV23" i="27" l="1"/>
  <c r="AQ23" i="27"/>
  <c r="AL23" i="27"/>
  <c r="AG23" i="27"/>
  <c r="W23" i="27"/>
  <c r="R23" i="27"/>
  <c r="M23" i="27"/>
  <c r="H23" i="27"/>
  <c r="FQ39" i="42" l="1"/>
  <c r="FQ40" i="42"/>
  <c r="FQ41" i="42"/>
  <c r="FQ34" i="42"/>
  <c r="FQ36" i="42"/>
  <c r="FQ37" i="42"/>
  <c r="FQ38" i="42"/>
  <c r="FQ20" i="17" l="1"/>
  <c r="FM5" i="15" l="1"/>
  <c r="BF21" i="16" l="1"/>
  <c r="BF6" i="16"/>
  <c r="BF7" i="16"/>
  <c r="BF8" i="16"/>
  <c r="BF9" i="16"/>
  <c r="BF10" i="16"/>
  <c r="BF11" i="16"/>
  <c r="BF12" i="16"/>
  <c r="BF13" i="16"/>
  <c r="BF14" i="16"/>
  <c r="BF15" i="16"/>
  <c r="BF16" i="16"/>
  <c r="BF17" i="16"/>
  <c r="BF18" i="16"/>
  <c r="BF19" i="16"/>
  <c r="BF20" i="16"/>
  <c r="BF5" i="16"/>
  <c r="FZ33" i="8" l="1"/>
  <c r="FI12" i="22" l="1"/>
  <c r="FI11" i="22"/>
  <c r="FI10" i="22"/>
  <c r="FI9" i="22"/>
  <c r="FI8" i="22"/>
  <c r="FI7" i="22"/>
  <c r="FI6" i="22"/>
  <c r="FI5" i="22"/>
  <c r="FI4" i="22"/>
  <c r="FH14" i="42" l="1"/>
  <c r="FH13" i="42"/>
  <c r="FH12" i="42"/>
  <c r="FH7" i="42"/>
  <c r="FH6" i="42"/>
  <c r="FH5" i="42"/>
  <c r="FE9" i="15"/>
  <c r="FE8" i="15"/>
  <c r="FE7" i="15"/>
  <c r="FE6" i="15"/>
  <c r="FE5" i="15"/>
  <c r="FE4" i="15"/>
  <c r="AQ12" i="14" l="1"/>
  <c r="AQ11" i="14"/>
  <c r="AQ10" i="14"/>
  <c r="AQ9" i="14"/>
  <c r="AQ8" i="14"/>
  <c r="AQ7" i="14"/>
  <c r="AQ6" i="14"/>
  <c r="AQ5" i="14"/>
  <c r="AL12" i="14"/>
  <c r="AL11" i="14"/>
  <c r="AL10" i="14"/>
  <c r="AL9" i="14"/>
  <c r="AL8" i="14"/>
  <c r="AL7" i="14"/>
  <c r="AL6" i="14"/>
  <c r="AL5" i="14"/>
  <c r="AG12" i="14"/>
  <c r="AG11" i="14"/>
  <c r="AG10" i="14"/>
  <c r="AG9" i="14"/>
  <c r="AG8" i="14"/>
  <c r="AG7" i="14"/>
  <c r="AG6" i="14"/>
  <c r="AG5" i="14"/>
  <c r="AB12" i="14"/>
  <c r="AB11" i="14"/>
  <c r="AB10" i="14"/>
  <c r="AB9" i="14"/>
  <c r="AB8" i="14"/>
  <c r="AB7" i="14"/>
  <c r="AB6" i="14"/>
  <c r="AB5" i="14"/>
  <c r="W6" i="14"/>
  <c r="W7" i="14"/>
  <c r="W8" i="14"/>
  <c r="W9" i="14"/>
  <c r="W10" i="14"/>
  <c r="W11" i="14"/>
  <c r="W12" i="14"/>
  <c r="W5" i="14"/>
  <c r="R6" i="14"/>
  <c r="R7" i="14"/>
  <c r="R8" i="14"/>
  <c r="R9" i="14"/>
  <c r="R10" i="14"/>
  <c r="R11" i="14"/>
  <c r="R12" i="14"/>
  <c r="M6" i="14"/>
  <c r="M7" i="14"/>
  <c r="M8" i="14"/>
  <c r="M9" i="14"/>
  <c r="M10" i="14"/>
  <c r="H6" i="14"/>
  <c r="H7" i="14"/>
  <c r="H8" i="14"/>
  <c r="H9" i="14"/>
  <c r="H10" i="14"/>
  <c r="H11" i="14"/>
  <c r="H12" i="14"/>
  <c r="H5" i="14"/>
  <c r="M5" i="14"/>
  <c r="R5" i="14"/>
  <c r="M11" i="14"/>
  <c r="M12" i="14"/>
  <c r="BF13" i="37"/>
  <c r="BF12" i="37"/>
  <c r="BF11" i="37"/>
  <c r="BF10" i="37"/>
  <c r="BF9" i="37"/>
  <c r="BF8" i="37"/>
  <c r="BF7" i="37"/>
  <c r="BF6" i="37"/>
  <c r="BF5" i="37"/>
  <c r="BF4" i="37"/>
  <c r="FE12" i="22" l="1"/>
  <c r="FE11" i="22"/>
  <c r="FE10" i="22"/>
  <c r="FE9" i="22"/>
  <c r="FE8" i="22"/>
  <c r="FE7" i="22"/>
  <c r="FE6" i="22"/>
  <c r="FE5" i="22"/>
  <c r="FE4" i="22"/>
  <c r="EZ4" i="22"/>
  <c r="FD14" i="42"/>
  <c r="FD13" i="42"/>
  <c r="FD12" i="42"/>
  <c r="FD11" i="42"/>
  <c r="FD7" i="42"/>
  <c r="FD6" i="42"/>
  <c r="FD5" i="42"/>
  <c r="FA9" i="15"/>
  <c r="FA8" i="15"/>
  <c r="FA7" i="15"/>
  <c r="FA6" i="15"/>
  <c r="FA5" i="15"/>
  <c r="FA4" i="15"/>
  <c r="FQ35" i="42" l="1"/>
  <c r="EY23" i="18"/>
  <c r="EY22" i="18"/>
  <c r="EY21" i="18"/>
  <c r="EY20" i="18"/>
  <c r="EY19" i="18"/>
  <c r="EY18" i="18"/>
  <c r="EY17" i="18"/>
  <c r="EY16" i="18"/>
  <c r="EY15" i="18"/>
  <c r="EY14" i="18"/>
  <c r="EY13" i="18"/>
  <c r="EY12" i="18"/>
  <c r="EY11" i="18"/>
  <c r="EY10" i="18"/>
  <c r="EY9" i="18"/>
  <c r="EY8" i="18"/>
  <c r="EY7" i="18"/>
  <c r="EY6" i="18"/>
  <c r="EY5" i="18" l="1"/>
  <c r="EU5" i="18"/>
  <c r="EQ5" i="18"/>
  <c r="EM5" i="18"/>
  <c r="BA13" i="37" l="1"/>
  <c r="BA12" i="37"/>
  <c r="BA11" i="37"/>
  <c r="BA10" i="37"/>
  <c r="BA9" i="37"/>
  <c r="BA8" i="37"/>
  <c r="BA7" i="37"/>
  <c r="BA6" i="37"/>
  <c r="BA5" i="37"/>
  <c r="BA4" i="37"/>
  <c r="AV22" i="27" l="1"/>
  <c r="AV21" i="27"/>
  <c r="AV20" i="27"/>
  <c r="AV18" i="27"/>
  <c r="AV17" i="27"/>
  <c r="AV16" i="27"/>
  <c r="AV15" i="27"/>
  <c r="AV13" i="27"/>
  <c r="AV12" i="27"/>
  <c r="AV11" i="27"/>
  <c r="AV10" i="27"/>
  <c r="AV8" i="27"/>
  <c r="AV7" i="27"/>
  <c r="AV6" i="27"/>
  <c r="AV5" i="27"/>
  <c r="EZ12" i="22" l="1"/>
  <c r="EZ11" i="22"/>
  <c r="EZ10" i="22"/>
  <c r="EZ9" i="22"/>
  <c r="EZ8" i="22"/>
  <c r="EZ7" i="22"/>
  <c r="EZ6" i="22"/>
  <c r="EZ5" i="22"/>
  <c r="EY17" i="42"/>
  <c r="EY16" i="42"/>
  <c r="EY15" i="42"/>
  <c r="EY14" i="42"/>
  <c r="EY13" i="42"/>
  <c r="EY12" i="42"/>
  <c r="EY11" i="42"/>
  <c r="EY10" i="42"/>
  <c r="EY9" i="42"/>
  <c r="EY8" i="42"/>
  <c r="EY7" i="42"/>
  <c r="EY6" i="42"/>
  <c r="EY5" i="42"/>
  <c r="EV9" i="15"/>
  <c r="EV8" i="15"/>
  <c r="EV7" i="15"/>
  <c r="EV6" i="15"/>
  <c r="EV5" i="15"/>
  <c r="EV4" i="15"/>
  <c r="EU8" i="42" l="1"/>
  <c r="EU9" i="42"/>
  <c r="EU10" i="42"/>
  <c r="AW13" i="37" l="1"/>
  <c r="AW12" i="37"/>
  <c r="AW11" i="37"/>
  <c r="AW10" i="37"/>
  <c r="AW9" i="37"/>
  <c r="AW8" i="37"/>
  <c r="AW7" i="37"/>
  <c r="AW6" i="37"/>
  <c r="AW5" i="37"/>
  <c r="AW4" i="37"/>
  <c r="EV12" i="22" l="1"/>
  <c r="EV11" i="22"/>
  <c r="EV10" i="22"/>
  <c r="EV9" i="22"/>
  <c r="EV8" i="22"/>
  <c r="EV7" i="22"/>
  <c r="EV6" i="22"/>
  <c r="EV5" i="22"/>
  <c r="EV4" i="22"/>
  <c r="EU17" i="42"/>
  <c r="EU16" i="42"/>
  <c r="EU15" i="42"/>
  <c r="EU14" i="42"/>
  <c r="EU13" i="42"/>
  <c r="EU12" i="42"/>
  <c r="EU11" i="42"/>
  <c r="EU7" i="42"/>
  <c r="EU6" i="42"/>
  <c r="EU5" i="42"/>
  <c r="ER9" i="15"/>
  <c r="ER8" i="15"/>
  <c r="ER7" i="15"/>
  <c r="ER6" i="15"/>
  <c r="ER5" i="15"/>
  <c r="ER4" i="15"/>
  <c r="EU23" i="18" l="1"/>
  <c r="EU22" i="18"/>
  <c r="EU21" i="18"/>
  <c r="EU20" i="18"/>
  <c r="EU19" i="18"/>
  <c r="EU18" i="18"/>
  <c r="EU17" i="18"/>
  <c r="EU16" i="18"/>
  <c r="EU15" i="18"/>
  <c r="EU14" i="18"/>
  <c r="EU13" i="18"/>
  <c r="EU12" i="18"/>
  <c r="EU11" i="18"/>
  <c r="EU10" i="18"/>
  <c r="EU9" i="18"/>
  <c r="EU8" i="18"/>
  <c r="EU7" i="18"/>
  <c r="EU6" i="18"/>
  <c r="AS13" i="37" l="1"/>
  <c r="AS12" i="37"/>
  <c r="AS5" i="37"/>
  <c r="AS6" i="37"/>
  <c r="AS7" i="37"/>
  <c r="AS8" i="37"/>
  <c r="AS9" i="37"/>
  <c r="AS10" i="37"/>
  <c r="AS11" i="37"/>
  <c r="AS4" i="37"/>
  <c r="AQ22" i="27" l="1"/>
  <c r="AQ21" i="27"/>
  <c r="AQ20" i="27"/>
  <c r="AQ18" i="27"/>
  <c r="AQ17" i="27"/>
  <c r="AQ16" i="27"/>
  <c r="AQ15" i="27"/>
  <c r="AQ13" i="27"/>
  <c r="AQ12" i="27"/>
  <c r="AQ11" i="27"/>
  <c r="AQ10" i="27"/>
  <c r="AQ8" i="27"/>
  <c r="AQ7" i="27"/>
  <c r="AQ6" i="27"/>
  <c r="AQ5" i="27"/>
  <c r="ER12" i="22" l="1"/>
  <c r="FA12" i="22" s="1"/>
  <c r="ER11" i="22"/>
  <c r="FA11" i="22" s="1"/>
  <c r="ER10" i="22"/>
  <c r="FA10" i="22" s="1"/>
  <c r="ER9" i="22"/>
  <c r="FA9" i="22" s="1"/>
  <c r="ER8" i="22"/>
  <c r="FA8" i="22" s="1"/>
  <c r="ER7" i="22"/>
  <c r="FA7" i="22" s="1"/>
  <c r="ER6" i="22"/>
  <c r="FA6" i="22" s="1"/>
  <c r="ER5" i="22"/>
  <c r="FA5" i="22" s="1"/>
  <c r="ER4" i="22"/>
  <c r="FA4" i="22" s="1"/>
  <c r="EQ17" i="42"/>
  <c r="EQ16" i="42"/>
  <c r="EQ15" i="42"/>
  <c r="EQ14" i="42"/>
  <c r="EQ13" i="42"/>
  <c r="EQ12" i="42"/>
  <c r="EQ11" i="42"/>
  <c r="EQ10" i="42"/>
  <c r="EQ9" i="42"/>
  <c r="EQ8" i="42"/>
  <c r="EQ7" i="42"/>
  <c r="EQ6" i="42"/>
  <c r="EQ5" i="42"/>
  <c r="EN9" i="15"/>
  <c r="EW9" i="15" s="1"/>
  <c r="EN8" i="15"/>
  <c r="EW8" i="15" s="1"/>
  <c r="EN7" i="15"/>
  <c r="EW7" i="15" s="1"/>
  <c r="EN6" i="15"/>
  <c r="EW6" i="15" s="1"/>
  <c r="EN5" i="15"/>
  <c r="EW5" i="15" s="1"/>
  <c r="EN4" i="15"/>
  <c r="EW4" i="15" s="1"/>
  <c r="EQ23" i="18" l="1"/>
  <c r="EQ6" i="18"/>
  <c r="EQ22" i="18"/>
  <c r="EQ21" i="18"/>
  <c r="EQ20" i="18"/>
  <c r="EQ19" i="18"/>
  <c r="EQ18" i="18"/>
  <c r="EQ17" i="18"/>
  <c r="EQ16" i="18"/>
  <c r="EQ15" i="18"/>
  <c r="EQ14" i="18"/>
  <c r="EQ13" i="18"/>
  <c r="EQ12" i="18"/>
  <c r="EQ11" i="18"/>
  <c r="EQ10" i="18"/>
  <c r="EQ9" i="18"/>
  <c r="EQ8" i="18"/>
  <c r="EQ7" i="18"/>
  <c r="EH5" i="18" l="1"/>
  <c r="ED5" i="18"/>
  <c r="DZ5" i="18"/>
  <c r="DV5" i="18"/>
  <c r="EI4" i="22"/>
  <c r="EI5" i="22"/>
  <c r="EI6" i="22"/>
  <c r="EI7" i="22"/>
  <c r="EI8" i="22"/>
  <c r="EI9" i="22"/>
  <c r="EI10" i="22"/>
  <c r="EI11" i="22"/>
  <c r="EI12" i="22"/>
  <c r="EH21" i="18" l="1"/>
  <c r="EH20" i="18"/>
  <c r="EH19" i="18"/>
  <c r="EH18" i="18"/>
  <c r="EH17" i="18"/>
  <c r="EH16" i="18"/>
  <c r="EH15" i="18"/>
  <c r="EH14" i="18"/>
  <c r="EH13" i="18"/>
  <c r="EH12" i="18"/>
  <c r="EH11" i="18"/>
  <c r="EH10" i="18"/>
  <c r="EH9" i="18"/>
  <c r="EH8" i="18"/>
  <c r="EH7" i="18"/>
  <c r="EH6" i="18"/>
  <c r="EE12" i="22" l="1"/>
  <c r="EE11" i="22"/>
  <c r="EE10" i="22"/>
  <c r="EE9" i="22"/>
  <c r="EE8" i="22"/>
  <c r="EE7" i="22"/>
  <c r="EE6" i="22"/>
  <c r="EE5" i="22"/>
  <c r="EE4" i="22"/>
  <c r="ED9" i="15"/>
  <c r="ED8" i="15"/>
  <c r="ED7" i="15"/>
  <c r="ED6" i="15"/>
  <c r="ED5" i="15"/>
  <c r="ED4" i="15"/>
  <c r="ED21" i="18" l="1"/>
  <c r="ED20" i="18"/>
  <c r="ED19" i="18"/>
  <c r="ED18" i="18"/>
  <c r="ED17" i="18"/>
  <c r="ED16" i="18"/>
  <c r="ED15" i="18"/>
  <c r="ED14" i="18"/>
  <c r="ED13" i="18"/>
  <c r="ED12" i="18"/>
  <c r="ED11" i="18"/>
  <c r="ED10" i="18"/>
  <c r="ED9" i="18"/>
  <c r="ED8" i="18"/>
  <c r="ED7" i="18"/>
  <c r="ED6" i="18"/>
  <c r="EA12" i="22" l="1"/>
  <c r="EA11" i="22"/>
  <c r="EA10" i="22"/>
  <c r="EA9" i="22"/>
  <c r="EA8" i="22"/>
  <c r="EA7" i="22"/>
  <c r="EA6" i="22"/>
  <c r="EA5" i="22"/>
  <c r="EA4" i="22"/>
  <c r="DZ9" i="15"/>
  <c r="DZ8" i="15"/>
  <c r="DZ7" i="15"/>
  <c r="DZ6" i="15"/>
  <c r="DZ5" i="15"/>
  <c r="DZ4" i="15"/>
  <c r="DZ21" i="18" l="1"/>
  <c r="DZ20" i="18"/>
  <c r="DZ19" i="18"/>
  <c r="DZ18" i="18"/>
  <c r="DZ17" i="18"/>
  <c r="DZ16" i="18"/>
  <c r="DZ15" i="18"/>
  <c r="DZ14" i="18"/>
  <c r="DZ13" i="18"/>
  <c r="DZ12" i="18"/>
  <c r="DZ11" i="18"/>
  <c r="DZ10" i="18"/>
  <c r="DZ9" i="18"/>
  <c r="DZ8" i="18"/>
  <c r="DZ7" i="18"/>
  <c r="DZ6" i="18"/>
  <c r="DW4" i="22" l="1"/>
  <c r="DW12" i="22"/>
  <c r="DW11" i="22"/>
  <c r="DW10" i="22"/>
  <c r="DW9" i="22"/>
  <c r="DW8" i="22"/>
  <c r="DW7" i="22"/>
  <c r="DW6" i="22"/>
  <c r="DW5" i="22"/>
  <c r="DE8" i="17"/>
  <c r="DE7" i="17"/>
  <c r="DE6" i="17"/>
  <c r="DE5" i="17"/>
  <c r="DE4" i="17"/>
  <c r="DV9" i="15" l="1"/>
  <c r="DV8" i="15"/>
  <c r="DV7" i="15"/>
  <c r="DV6" i="15"/>
  <c r="DV5" i="15"/>
  <c r="DV4" i="15"/>
  <c r="DQ21" i="18"/>
  <c r="DQ20" i="18"/>
  <c r="DQ19" i="18"/>
  <c r="DQ18" i="18"/>
  <c r="DQ17" i="18"/>
  <c r="DQ16" i="18"/>
  <c r="DQ15" i="18"/>
  <c r="DQ14" i="18"/>
  <c r="DQ13" i="18"/>
  <c r="DQ12" i="18"/>
  <c r="DQ11" i="18"/>
  <c r="DQ10" i="18"/>
  <c r="DQ9" i="18"/>
  <c r="DQ8" i="18"/>
  <c r="DQ7" i="18"/>
  <c r="DQ6" i="18"/>
  <c r="DQ5" i="18"/>
  <c r="AL22" i="27" l="1"/>
  <c r="AL21" i="27"/>
  <c r="AL20" i="27"/>
  <c r="AL18" i="27"/>
  <c r="AL17" i="27"/>
  <c r="AL16" i="27"/>
  <c r="AL15" i="27"/>
  <c r="AL13" i="27"/>
  <c r="AL12" i="27"/>
  <c r="AL11" i="27"/>
  <c r="AL10" i="27"/>
  <c r="AL8" i="27"/>
  <c r="AL7" i="27"/>
  <c r="AL6" i="27"/>
  <c r="AL5" i="27"/>
  <c r="AL13" i="14" l="1"/>
  <c r="DQ8" i="15" l="1"/>
  <c r="DR12" i="22" l="1"/>
  <c r="DR11" i="22"/>
  <c r="DR10" i="22"/>
  <c r="DR9" i="22"/>
  <c r="DR8" i="22"/>
  <c r="DR7" i="22"/>
  <c r="DR6" i="22"/>
  <c r="DR5" i="22"/>
  <c r="DR4" i="22"/>
  <c r="DN12" i="22"/>
  <c r="DN11" i="22"/>
  <c r="DN10" i="22"/>
  <c r="DN9" i="22"/>
  <c r="DN8" i="22"/>
  <c r="DN7" i="22"/>
  <c r="DN6" i="22"/>
  <c r="DN5" i="22"/>
  <c r="DN4" i="22"/>
  <c r="DQ8" i="17" l="1"/>
  <c r="DQ7" i="17"/>
  <c r="DQ6" i="17"/>
  <c r="DQ5" i="17"/>
  <c r="DQ4" i="17"/>
  <c r="DM8" i="17"/>
  <c r="DM7" i="17"/>
  <c r="DM6" i="17"/>
  <c r="DM5" i="17"/>
  <c r="DM4" i="17"/>
  <c r="DQ9" i="15"/>
  <c r="DQ7" i="15"/>
  <c r="DQ6" i="15"/>
  <c r="DQ5" i="15"/>
  <c r="DQ4" i="15"/>
  <c r="DM9" i="15"/>
  <c r="DM8" i="15"/>
  <c r="DM7" i="15"/>
  <c r="DM6" i="15"/>
  <c r="DM5" i="15"/>
  <c r="DM4" i="15"/>
  <c r="DJ12" i="22" l="1"/>
  <c r="DJ11" i="22"/>
  <c r="DJ10" i="22"/>
  <c r="DJ9" i="22"/>
  <c r="DJ8" i="22"/>
  <c r="DJ7" i="22"/>
  <c r="DJ6" i="22"/>
  <c r="DJ5" i="22"/>
  <c r="DJ4" i="22"/>
  <c r="DI8" i="17"/>
  <c r="DR8" i="17" s="1"/>
  <c r="DI7" i="17"/>
  <c r="DR7" i="17" s="1"/>
  <c r="DI6" i="17"/>
  <c r="DR6" i="17" s="1"/>
  <c r="DI5" i="17"/>
  <c r="DR5" i="17" s="1"/>
  <c r="DI4" i="17"/>
  <c r="DR4" i="17" s="1"/>
  <c r="DI9" i="15"/>
  <c r="DI8" i="15"/>
  <c r="DI7" i="15"/>
  <c r="DI6" i="15"/>
  <c r="DI5" i="15"/>
  <c r="DI4" i="15"/>
  <c r="DF12" i="22" l="1"/>
  <c r="DF11" i="22"/>
  <c r="DF10" i="22"/>
  <c r="DF9" i="22"/>
  <c r="DF8" i="22"/>
  <c r="DF7" i="22"/>
  <c r="DF6" i="22"/>
  <c r="DF5" i="22"/>
  <c r="DF4" i="22"/>
  <c r="CZ8" i="17" l="1"/>
  <c r="CZ7" i="17"/>
  <c r="CZ6" i="17"/>
  <c r="CZ5" i="17"/>
  <c r="CZ4" i="17"/>
  <c r="CV4" i="17"/>
  <c r="CV8" i="17"/>
  <c r="CV7" i="17"/>
  <c r="CV6" i="17"/>
  <c r="CV5" i="17"/>
  <c r="CN8" i="17"/>
  <c r="CN7" i="17"/>
  <c r="CN6" i="17"/>
  <c r="CN5" i="17"/>
  <c r="CN4" i="17"/>
  <c r="CR5" i="17"/>
  <c r="CR6" i="17"/>
  <c r="CR7" i="17"/>
  <c r="CR8" i="17"/>
  <c r="CR4" i="17"/>
  <c r="DE9" i="15" l="1"/>
  <c r="DE8" i="15"/>
  <c r="DE7" i="15"/>
  <c r="DE6" i="15"/>
  <c r="DE5" i="15"/>
  <c r="DE4" i="15"/>
  <c r="CZ4" i="15"/>
  <c r="CZ5" i="15"/>
  <c r="CZ6" i="15"/>
  <c r="CZ7" i="15"/>
  <c r="CZ8" i="15"/>
  <c r="CZ9" i="15"/>
  <c r="AG22" i="27" l="1"/>
  <c r="AG21" i="27"/>
  <c r="AG20" i="27"/>
  <c r="AG18" i="27"/>
  <c r="AG17" i="27"/>
  <c r="AG16" i="27"/>
  <c r="AG15" i="27"/>
  <c r="AG13" i="27"/>
  <c r="AG12" i="27"/>
  <c r="AG11" i="27"/>
  <c r="AG10" i="27"/>
  <c r="AG8" i="27"/>
  <c r="AG7" i="27"/>
  <c r="AG6" i="27"/>
  <c r="AG5" i="27"/>
  <c r="CN9" i="15" l="1"/>
  <c r="CV5" i="15" l="1"/>
  <c r="CV6" i="15"/>
  <c r="CV7" i="15"/>
  <c r="CV8" i="15"/>
  <c r="CV9" i="15"/>
  <c r="CV4" i="15"/>
  <c r="CW12" i="22" l="1"/>
  <c r="CW11" i="22"/>
  <c r="CW10" i="22"/>
  <c r="CW9" i="22"/>
  <c r="CW8" i="22"/>
  <c r="CW7" i="22"/>
  <c r="CW6" i="22"/>
  <c r="CW5" i="22"/>
  <c r="CW4" i="22"/>
  <c r="CR20" i="18" l="1"/>
  <c r="CR19" i="18"/>
  <c r="CR18" i="18"/>
  <c r="CR17" i="18"/>
  <c r="CR16" i="18"/>
  <c r="CR15" i="18"/>
  <c r="CR14" i="18"/>
  <c r="CR13" i="18"/>
  <c r="CR12" i="18"/>
  <c r="CR11" i="18"/>
  <c r="CR10" i="18"/>
  <c r="CR9" i="18"/>
  <c r="CR8" i="18"/>
  <c r="CR7" i="18"/>
  <c r="CR6" i="18"/>
  <c r="CR5" i="18"/>
  <c r="CS5" i="22" l="1"/>
  <c r="CS6" i="22"/>
  <c r="CS7" i="22"/>
  <c r="CS8" i="22"/>
  <c r="CS9" i="22"/>
  <c r="CS10" i="22"/>
  <c r="CS11" i="22"/>
  <c r="CS12" i="22"/>
  <c r="CS4" i="22"/>
  <c r="CR6" i="15" l="1"/>
  <c r="CR5" i="15"/>
  <c r="CR4" i="15"/>
  <c r="CR9" i="15" l="1"/>
  <c r="CR8" i="15"/>
  <c r="AB18" i="18" l="1"/>
  <c r="AF18" i="18"/>
  <c r="AJ18" i="18"/>
  <c r="AB19" i="18"/>
  <c r="AF19" i="18"/>
  <c r="AJ19" i="18"/>
  <c r="X18" i="18"/>
  <c r="X19" i="18"/>
  <c r="AK18" i="18" l="1"/>
  <c r="AK19" i="18"/>
  <c r="S14" i="21"/>
  <c r="O14" i="21"/>
  <c r="K14" i="21"/>
  <c r="G14" i="21"/>
  <c r="S8" i="21"/>
  <c r="O8" i="21"/>
  <c r="K8" i="21"/>
  <c r="G8" i="21"/>
  <c r="S7" i="21"/>
  <c r="O7" i="21"/>
  <c r="K7" i="21"/>
  <c r="G7" i="21"/>
  <c r="S6" i="21"/>
  <c r="O6" i="21"/>
  <c r="K6" i="21"/>
  <c r="G6" i="21"/>
  <c r="S5" i="21"/>
  <c r="O5" i="21"/>
  <c r="K5" i="21"/>
  <c r="G5" i="21"/>
  <c r="BG4" i="22" l="1"/>
  <c r="CO5" i="22"/>
  <c r="CO12" i="22"/>
  <c r="CO11" i="22"/>
  <c r="CO10" i="22"/>
  <c r="CO9" i="22"/>
  <c r="CO8" i="22"/>
  <c r="CO7" i="22"/>
  <c r="CO6" i="22"/>
  <c r="CO4" i="22"/>
  <c r="CJ12" i="22"/>
  <c r="CJ11" i="22"/>
  <c r="CJ10" i="22"/>
  <c r="CJ9" i="22"/>
  <c r="CJ8" i="22"/>
  <c r="CJ7" i="22"/>
  <c r="CJ6" i="22"/>
  <c r="CJ5" i="22"/>
  <c r="CJ4" i="22"/>
  <c r="CF12" i="22"/>
  <c r="CF11" i="22"/>
  <c r="CF10" i="22"/>
  <c r="CF9" i="22"/>
  <c r="CF8" i="22"/>
  <c r="CF7" i="22"/>
  <c r="CF6" i="22"/>
  <c r="CF5" i="22"/>
  <c r="CF4" i="22"/>
  <c r="CB12" i="22"/>
  <c r="CB11" i="22"/>
  <c r="CB10" i="22"/>
  <c r="CB9" i="22"/>
  <c r="CB8" i="22"/>
  <c r="CB7" i="22"/>
  <c r="CB6" i="22"/>
  <c r="CB5" i="22"/>
  <c r="CB4" i="22"/>
  <c r="BX12" i="22"/>
  <c r="BX11" i="22"/>
  <c r="BX10" i="22"/>
  <c r="BX9" i="22"/>
  <c r="BX8" i="22"/>
  <c r="BX7" i="22"/>
  <c r="BX6" i="22"/>
  <c r="BX5" i="22"/>
  <c r="BX4" i="22"/>
  <c r="BS12" i="22"/>
  <c r="BS11" i="22"/>
  <c r="BS10" i="22"/>
  <c r="BS9" i="22"/>
  <c r="BS8" i="22"/>
  <c r="BS7" i="22"/>
  <c r="BS6" i="22"/>
  <c r="BS5" i="22"/>
  <c r="BS4" i="22"/>
  <c r="BO12" i="22"/>
  <c r="BO11" i="22"/>
  <c r="BO10" i="22"/>
  <c r="BO9" i="22"/>
  <c r="BO8" i="22"/>
  <c r="BO7" i="22"/>
  <c r="BO6" i="22"/>
  <c r="BO5" i="22"/>
  <c r="BO4" i="22"/>
  <c r="BK12" i="22"/>
  <c r="BK11" i="22"/>
  <c r="BK10" i="22"/>
  <c r="BK9" i="22"/>
  <c r="BK8" i="22"/>
  <c r="BK7" i="22"/>
  <c r="BK6" i="22"/>
  <c r="BK5" i="22"/>
  <c r="BK4" i="22"/>
  <c r="BG12" i="22"/>
  <c r="BG11" i="22"/>
  <c r="BG10" i="22"/>
  <c r="BG9" i="22"/>
  <c r="BG8" i="22"/>
  <c r="BG7" i="22"/>
  <c r="BG6" i="22"/>
  <c r="BG5" i="22"/>
  <c r="BB12" i="22"/>
  <c r="BB11" i="22"/>
  <c r="BB10" i="22"/>
  <c r="BB9" i="22"/>
  <c r="BB8" i="22"/>
  <c r="BB7" i="22"/>
  <c r="BB6" i="22"/>
  <c r="BB5" i="22"/>
  <c r="BB4" i="22"/>
  <c r="AX12" i="22"/>
  <c r="AX11" i="22"/>
  <c r="AX10" i="22"/>
  <c r="AX9" i="22"/>
  <c r="AX8" i="22"/>
  <c r="AX7" i="22"/>
  <c r="AX6" i="22"/>
  <c r="AX5" i="22"/>
  <c r="AX4" i="22"/>
  <c r="AT12" i="22"/>
  <c r="AT11" i="22"/>
  <c r="AT10" i="22"/>
  <c r="AT9" i="22"/>
  <c r="AT8" i="22"/>
  <c r="AT7" i="22"/>
  <c r="AT6" i="22"/>
  <c r="AT5" i="22"/>
  <c r="AT4" i="22"/>
  <c r="AP12" i="22"/>
  <c r="AP11" i="22"/>
  <c r="AP10" i="22"/>
  <c r="AP9" i="22"/>
  <c r="AP8" i="22"/>
  <c r="AP7" i="22"/>
  <c r="AP6" i="22"/>
  <c r="AP5" i="22"/>
  <c r="AP4" i="22"/>
  <c r="AK12" i="22"/>
  <c r="AK11" i="22"/>
  <c r="AK10" i="22"/>
  <c r="AK9" i="22"/>
  <c r="AK8" i="22"/>
  <c r="AK7" i="22"/>
  <c r="AK6" i="22"/>
  <c r="AK5" i="22"/>
  <c r="AK4" i="22"/>
  <c r="AG12" i="22"/>
  <c r="AG11" i="22"/>
  <c r="AG10" i="22"/>
  <c r="AG9" i="22"/>
  <c r="AG8" i="22"/>
  <c r="AG7" i="22"/>
  <c r="AG6" i="22"/>
  <c r="AG5" i="22"/>
  <c r="AG4" i="22"/>
  <c r="AC12" i="22"/>
  <c r="AC11" i="22"/>
  <c r="AC10" i="22"/>
  <c r="AC9" i="22"/>
  <c r="AC8" i="22"/>
  <c r="AC7" i="22"/>
  <c r="AC6" i="22"/>
  <c r="AC5" i="22"/>
  <c r="AC4" i="22"/>
  <c r="Y12" i="22"/>
  <c r="Y11" i="22"/>
  <c r="Y10" i="22"/>
  <c r="Y9" i="22"/>
  <c r="Y8" i="22"/>
  <c r="Y7" i="22"/>
  <c r="Y6" i="22"/>
  <c r="Y5" i="22"/>
  <c r="Y4" i="22"/>
  <c r="T12" i="22"/>
  <c r="T11" i="22"/>
  <c r="T10" i="22"/>
  <c r="T9" i="22"/>
  <c r="T8" i="22"/>
  <c r="T7" i="22"/>
  <c r="T6" i="22"/>
  <c r="T5" i="22"/>
  <c r="T4" i="22"/>
  <c r="P12" i="22"/>
  <c r="P11" i="22"/>
  <c r="P10" i="22"/>
  <c r="P9" i="22"/>
  <c r="P8" i="22"/>
  <c r="P7" i="22"/>
  <c r="P6" i="22"/>
  <c r="P5" i="22"/>
  <c r="P4" i="22"/>
  <c r="L12" i="22"/>
  <c r="L11" i="22"/>
  <c r="L10" i="22"/>
  <c r="L9" i="22"/>
  <c r="L8" i="22"/>
  <c r="L7" i="22"/>
  <c r="L6" i="22"/>
  <c r="L5" i="22"/>
  <c r="L4" i="22"/>
  <c r="H12" i="22"/>
  <c r="H11" i="22"/>
  <c r="H10" i="22"/>
  <c r="H9" i="22"/>
  <c r="H8" i="22"/>
  <c r="H7" i="22"/>
  <c r="H6" i="22"/>
  <c r="H5" i="22"/>
  <c r="H4" i="22"/>
  <c r="G6" i="15"/>
  <c r="G5" i="15"/>
  <c r="G4" i="15"/>
  <c r="K6" i="15"/>
  <c r="K5" i="15"/>
  <c r="K4" i="15"/>
  <c r="O6" i="15"/>
  <c r="O5" i="15"/>
  <c r="O4" i="15"/>
  <c r="S6" i="15"/>
  <c r="S5" i="15"/>
  <c r="S4" i="15"/>
  <c r="X6" i="15"/>
  <c r="X5" i="15"/>
  <c r="X4" i="15"/>
  <c r="AB6" i="15"/>
  <c r="AB5" i="15"/>
  <c r="AB4" i="15"/>
  <c r="AF6" i="15"/>
  <c r="AF5" i="15"/>
  <c r="AF4" i="15"/>
  <c r="AJ7" i="15"/>
  <c r="AJ6" i="15"/>
  <c r="AJ5" i="15"/>
  <c r="AJ4" i="15"/>
  <c r="AO9" i="15"/>
  <c r="AO8" i="15"/>
  <c r="AO7" i="15"/>
  <c r="AO6" i="15"/>
  <c r="AO5" i="15"/>
  <c r="AO4" i="15"/>
  <c r="AS9" i="15"/>
  <c r="AS8" i="15"/>
  <c r="AS7" i="15"/>
  <c r="AS6" i="15"/>
  <c r="AS5" i="15"/>
  <c r="AS4" i="15"/>
  <c r="AW9" i="15"/>
  <c r="AW8" i="15"/>
  <c r="AW7" i="15"/>
  <c r="AW6" i="15"/>
  <c r="AW5" i="15"/>
  <c r="AW4" i="15"/>
  <c r="BA9" i="15"/>
  <c r="BA8" i="15"/>
  <c r="BA7" i="15"/>
  <c r="BA6" i="15"/>
  <c r="BA5" i="15"/>
  <c r="BA4" i="15"/>
  <c r="BF9" i="15"/>
  <c r="BF8" i="15"/>
  <c r="BF7" i="15"/>
  <c r="BF6" i="15"/>
  <c r="BF5" i="15"/>
  <c r="BF4" i="15"/>
  <c r="BJ9" i="15"/>
  <c r="BJ8" i="15"/>
  <c r="BJ7" i="15"/>
  <c r="BJ6" i="15"/>
  <c r="BJ5" i="15"/>
  <c r="BJ4" i="15"/>
  <c r="BN9" i="15"/>
  <c r="BN8" i="15"/>
  <c r="BN7" i="15"/>
  <c r="BN6" i="15"/>
  <c r="BN5" i="15"/>
  <c r="BN4" i="15"/>
  <c r="BR9" i="15"/>
  <c r="BR8" i="15"/>
  <c r="BR7" i="15"/>
  <c r="BR6" i="15"/>
  <c r="BR5" i="15"/>
  <c r="BR4" i="15"/>
  <c r="BW9" i="15"/>
  <c r="BW8" i="15"/>
  <c r="BW7" i="15"/>
  <c r="BW6" i="15"/>
  <c r="BW5" i="15"/>
  <c r="BW4" i="15"/>
  <c r="CA9" i="15"/>
  <c r="CA8" i="15"/>
  <c r="CA7" i="15"/>
  <c r="CA6" i="15"/>
  <c r="CA5" i="15"/>
  <c r="CA4" i="15"/>
  <c r="CE9" i="15"/>
  <c r="CE8" i="15"/>
  <c r="CE7" i="15"/>
  <c r="CE6" i="15"/>
  <c r="CE5" i="15"/>
  <c r="CE4" i="15"/>
  <c r="CI9" i="15"/>
  <c r="CI8" i="15"/>
  <c r="CI7" i="15"/>
  <c r="CI6" i="15"/>
  <c r="CI5" i="15"/>
  <c r="CI4" i="15"/>
  <c r="CN8" i="15"/>
  <c r="CN7" i="15"/>
  <c r="CN6" i="15"/>
  <c r="CN5" i="15"/>
  <c r="CN4" i="15"/>
  <c r="T15" i="8" l="1"/>
  <c r="T14" i="8"/>
  <c r="T13" i="8"/>
  <c r="T12" i="8"/>
  <c r="T11" i="8"/>
  <c r="T10" i="8"/>
  <c r="T9" i="8"/>
  <c r="T8" i="8"/>
  <c r="T7" i="8"/>
  <c r="T6" i="8"/>
  <c r="T5" i="8"/>
  <c r="P15" i="8"/>
  <c r="P14" i="8"/>
  <c r="P13" i="8"/>
  <c r="P12" i="8"/>
  <c r="P11" i="8"/>
  <c r="P10" i="8"/>
  <c r="P9" i="8"/>
  <c r="P8" i="8"/>
  <c r="P7" i="8"/>
  <c r="P6" i="8"/>
  <c r="P5" i="8"/>
  <c r="L15" i="8"/>
  <c r="L14" i="8"/>
  <c r="L13" i="8"/>
  <c r="L12" i="8"/>
  <c r="L11" i="8"/>
  <c r="L10" i="8"/>
  <c r="L9" i="8"/>
  <c r="L8" i="8"/>
  <c r="L7" i="8"/>
  <c r="L6" i="8"/>
  <c r="L5" i="8"/>
  <c r="H15" i="8"/>
  <c r="H14" i="8"/>
  <c r="H13" i="8"/>
  <c r="H12" i="8"/>
  <c r="H11" i="8"/>
  <c r="H10" i="8"/>
  <c r="H9" i="8"/>
  <c r="H8" i="8"/>
  <c r="H7" i="8"/>
  <c r="H6" i="8"/>
  <c r="H5" i="8"/>
  <c r="S4" i="8"/>
  <c r="R4" i="8"/>
  <c r="Q4" i="8"/>
  <c r="O4" i="8"/>
  <c r="N4" i="8"/>
  <c r="M4" i="8"/>
  <c r="K4" i="8"/>
  <c r="J4" i="8"/>
  <c r="I4" i="8"/>
  <c r="G4" i="8"/>
  <c r="F4" i="8"/>
  <c r="E4" i="8"/>
  <c r="L4" i="8" l="1"/>
  <c r="T4" i="8"/>
  <c r="H4" i="8"/>
  <c r="P4" i="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S5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K5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X20" i="18"/>
  <c r="X17" i="18"/>
  <c r="X16" i="18"/>
  <c r="X15" i="18"/>
  <c r="X14" i="18"/>
  <c r="X13" i="18"/>
  <c r="X12" i="18"/>
  <c r="X11" i="18"/>
  <c r="X10" i="18"/>
  <c r="X9" i="18"/>
  <c r="X8" i="18"/>
  <c r="X7" i="18"/>
  <c r="X6" i="18"/>
  <c r="X5" i="18"/>
  <c r="AB20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AB5" i="18"/>
  <c r="AF20" i="18"/>
  <c r="AF17" i="18"/>
  <c r="AF16" i="18"/>
  <c r="AF15" i="18"/>
  <c r="AF14" i="18"/>
  <c r="AF13" i="18"/>
  <c r="AF12" i="18"/>
  <c r="AF11" i="18"/>
  <c r="AF10" i="18"/>
  <c r="AF9" i="18"/>
  <c r="AF8" i="18"/>
  <c r="AF7" i="18"/>
  <c r="AF6" i="18"/>
  <c r="AF5" i="18"/>
  <c r="AJ20" i="18"/>
  <c r="AJ17" i="18"/>
  <c r="AJ16" i="18"/>
  <c r="AJ15" i="18"/>
  <c r="AJ14" i="18"/>
  <c r="AJ13" i="18"/>
  <c r="AJ12" i="18"/>
  <c r="AJ11" i="18"/>
  <c r="AJ10" i="18"/>
  <c r="AJ9" i="18"/>
  <c r="AJ8" i="18"/>
  <c r="AJ7" i="18"/>
  <c r="AJ6" i="18"/>
  <c r="AJ5" i="18"/>
  <c r="AO20" i="18"/>
  <c r="AO19" i="18"/>
  <c r="AO18" i="18"/>
  <c r="AO17" i="18"/>
  <c r="AO16" i="18"/>
  <c r="AO15" i="18"/>
  <c r="AO14" i="18"/>
  <c r="AO13" i="18"/>
  <c r="AO12" i="18"/>
  <c r="AO11" i="18"/>
  <c r="AO10" i="18"/>
  <c r="AO9" i="18"/>
  <c r="AO8" i="18"/>
  <c r="AO7" i="18"/>
  <c r="AO6" i="18"/>
  <c r="AO5" i="18"/>
  <c r="AS20" i="18"/>
  <c r="AS19" i="18"/>
  <c r="AS18" i="18"/>
  <c r="AS17" i="18"/>
  <c r="AS16" i="18"/>
  <c r="AS15" i="18"/>
  <c r="AS14" i="18"/>
  <c r="AS13" i="18"/>
  <c r="AS12" i="18"/>
  <c r="AS11" i="18"/>
  <c r="AS10" i="18"/>
  <c r="AS9" i="18"/>
  <c r="AS8" i="18"/>
  <c r="AS7" i="18"/>
  <c r="AS6" i="18"/>
  <c r="AS5" i="18"/>
  <c r="AW20" i="18"/>
  <c r="AW19" i="18"/>
  <c r="AW18" i="18"/>
  <c r="AW17" i="18"/>
  <c r="AW16" i="18"/>
  <c r="AW15" i="18"/>
  <c r="AW14" i="18"/>
  <c r="AW13" i="18"/>
  <c r="AW12" i="18"/>
  <c r="AW11" i="18"/>
  <c r="AW10" i="18"/>
  <c r="AW9" i="18"/>
  <c r="AW8" i="18"/>
  <c r="AW7" i="18"/>
  <c r="AW6" i="18"/>
  <c r="AW5" i="18"/>
  <c r="BA20" i="18"/>
  <c r="BA19" i="18"/>
  <c r="BA18" i="18"/>
  <c r="BA17" i="18"/>
  <c r="BA16" i="18"/>
  <c r="BA15" i="18"/>
  <c r="BA14" i="18"/>
  <c r="BA13" i="18"/>
  <c r="BA12" i="18"/>
  <c r="BA11" i="18"/>
  <c r="BA10" i="18"/>
  <c r="BA9" i="18"/>
  <c r="BA8" i="18"/>
  <c r="BA7" i="18"/>
  <c r="BA6" i="18"/>
  <c r="BA5" i="18"/>
  <c r="BF20" i="18"/>
  <c r="BF19" i="18"/>
  <c r="BF18" i="18"/>
  <c r="BF17" i="18"/>
  <c r="BF16" i="18"/>
  <c r="BF15" i="18"/>
  <c r="BF14" i="18"/>
  <c r="BF13" i="18"/>
  <c r="BF12" i="18"/>
  <c r="BF11" i="18"/>
  <c r="BF10" i="18"/>
  <c r="BF9" i="18"/>
  <c r="BF8" i="18"/>
  <c r="BF7" i="18"/>
  <c r="BF6" i="18"/>
  <c r="BF5" i="18"/>
  <c r="BJ20" i="18"/>
  <c r="BJ19" i="18"/>
  <c r="BJ18" i="18"/>
  <c r="BJ17" i="18"/>
  <c r="BJ16" i="18"/>
  <c r="BJ15" i="18"/>
  <c r="BJ14" i="18"/>
  <c r="BJ13" i="18"/>
  <c r="BJ12" i="18"/>
  <c r="BJ11" i="18"/>
  <c r="BJ10" i="18"/>
  <c r="BJ9" i="18"/>
  <c r="BJ8" i="18"/>
  <c r="BJ7" i="18"/>
  <c r="BJ6" i="18"/>
  <c r="BJ5" i="18"/>
  <c r="BN20" i="18"/>
  <c r="BN19" i="18"/>
  <c r="BN18" i="18"/>
  <c r="BN17" i="18"/>
  <c r="BN16" i="18"/>
  <c r="BN15" i="18"/>
  <c r="BN14" i="18"/>
  <c r="BN13" i="18"/>
  <c r="BN12" i="18"/>
  <c r="BN11" i="18"/>
  <c r="BN10" i="18"/>
  <c r="BN9" i="18"/>
  <c r="BN8" i="18"/>
  <c r="BN7" i="18"/>
  <c r="BN6" i="18"/>
  <c r="BN5" i="18"/>
  <c r="BR20" i="18"/>
  <c r="BR19" i="18"/>
  <c r="BR18" i="18"/>
  <c r="BR17" i="18"/>
  <c r="BR16" i="18"/>
  <c r="BR15" i="18"/>
  <c r="BR14" i="18"/>
  <c r="BR13" i="18"/>
  <c r="BR12" i="18"/>
  <c r="BR11" i="18"/>
  <c r="BR10" i="18"/>
  <c r="BR9" i="18"/>
  <c r="BR8" i="18"/>
  <c r="BR7" i="18"/>
  <c r="BR6" i="18"/>
  <c r="BR5" i="18"/>
  <c r="BW20" i="18"/>
  <c r="BW19" i="18"/>
  <c r="BW18" i="18"/>
  <c r="BW17" i="18"/>
  <c r="BW16" i="18"/>
  <c r="BW15" i="18"/>
  <c r="BW14" i="18"/>
  <c r="BW13" i="18"/>
  <c r="BW12" i="18"/>
  <c r="BW11" i="18"/>
  <c r="BW10" i="18"/>
  <c r="BW9" i="18"/>
  <c r="BW8" i="18"/>
  <c r="BW7" i="18"/>
  <c r="BW6" i="18"/>
  <c r="BW5" i="18"/>
  <c r="CA20" i="18"/>
  <c r="CA19" i="18"/>
  <c r="CA18" i="18"/>
  <c r="CA17" i="18"/>
  <c r="CA16" i="18"/>
  <c r="CA15" i="18"/>
  <c r="CA14" i="18"/>
  <c r="CA13" i="18"/>
  <c r="CA12" i="18"/>
  <c r="CA11" i="18"/>
  <c r="CA10" i="18"/>
  <c r="CA9" i="18"/>
  <c r="CA8" i="18"/>
  <c r="CA7" i="18"/>
  <c r="CA6" i="18"/>
  <c r="CA5" i="18"/>
  <c r="CE20" i="18"/>
  <c r="CE19" i="18"/>
  <c r="CE18" i="18"/>
  <c r="CE17" i="18"/>
  <c r="CE16" i="18"/>
  <c r="CE15" i="18"/>
  <c r="CE14" i="18"/>
  <c r="CE13" i="18"/>
  <c r="CE12" i="18"/>
  <c r="CE11" i="18"/>
  <c r="CE10" i="18"/>
  <c r="CE9" i="18"/>
  <c r="CE8" i="18"/>
  <c r="CE7" i="18"/>
  <c r="CE6" i="18"/>
  <c r="CE5" i="18"/>
  <c r="CI20" i="18"/>
  <c r="CI19" i="18"/>
  <c r="CI18" i="18"/>
  <c r="CI17" i="18"/>
  <c r="CI16" i="18"/>
  <c r="CI15" i="18"/>
  <c r="CI14" i="18"/>
  <c r="CI13" i="18"/>
  <c r="CI12" i="18"/>
  <c r="CI11" i="18"/>
  <c r="CI10" i="18"/>
  <c r="CI9" i="18"/>
  <c r="CI8" i="18"/>
  <c r="CI7" i="18"/>
  <c r="CI6" i="18"/>
  <c r="CI5" i="18"/>
  <c r="CN20" i="18"/>
  <c r="CN19" i="18"/>
  <c r="CN18" i="18"/>
  <c r="CN17" i="18"/>
  <c r="CN16" i="18"/>
  <c r="CN15" i="18"/>
  <c r="CN14" i="18"/>
  <c r="CN13" i="18"/>
  <c r="CN12" i="18"/>
  <c r="CN11" i="18"/>
  <c r="CN10" i="18"/>
  <c r="CN9" i="18"/>
  <c r="CN8" i="18"/>
  <c r="CN7" i="18"/>
  <c r="CN6" i="18"/>
  <c r="CN5" i="18"/>
  <c r="T13" i="18" l="1"/>
  <c r="T15" i="18"/>
  <c r="T5" i="18"/>
  <c r="T19" i="18"/>
  <c r="T7" i="18"/>
  <c r="T9" i="18"/>
  <c r="T17" i="18"/>
  <c r="T11" i="18"/>
  <c r="CJ6" i="18"/>
  <c r="CJ8" i="18"/>
  <c r="CJ10" i="18"/>
  <c r="CJ12" i="18"/>
  <c r="CJ14" i="18"/>
  <c r="CJ16" i="18"/>
  <c r="CJ18" i="18"/>
  <c r="CJ20" i="18"/>
  <c r="BS6" i="18"/>
  <c r="BS8" i="18"/>
  <c r="BS10" i="18"/>
  <c r="BS12" i="18"/>
  <c r="BS14" i="18"/>
  <c r="BS16" i="18"/>
  <c r="BS18" i="18"/>
  <c r="BS20" i="18"/>
  <c r="BB6" i="18"/>
  <c r="BB8" i="18"/>
  <c r="BB10" i="18"/>
  <c r="BB12" i="18"/>
  <c r="BB14" i="18"/>
  <c r="BB16" i="18"/>
  <c r="BB18" i="18"/>
  <c r="BB20" i="18"/>
  <c r="AK6" i="18"/>
  <c r="AK8" i="18"/>
  <c r="AK10" i="18"/>
  <c r="AK12" i="18"/>
  <c r="AK14" i="18"/>
  <c r="AK16" i="18"/>
  <c r="AK20" i="18"/>
  <c r="CJ5" i="18"/>
  <c r="CJ7" i="18"/>
  <c r="CJ9" i="18"/>
  <c r="CJ11" i="18"/>
  <c r="CJ13" i="18"/>
  <c r="CJ15" i="18"/>
  <c r="CJ17" i="18"/>
  <c r="CJ19" i="18"/>
  <c r="BS5" i="18"/>
  <c r="BS7" i="18"/>
  <c r="BS9" i="18"/>
  <c r="BS11" i="18"/>
  <c r="BS13" i="18"/>
  <c r="BS15" i="18"/>
  <c r="BS17" i="18"/>
  <c r="BS19" i="18"/>
  <c r="BB5" i="18"/>
  <c r="BB7" i="18"/>
  <c r="BB9" i="18"/>
  <c r="BB11" i="18"/>
  <c r="BB13" i="18"/>
  <c r="BB15" i="18"/>
  <c r="BB17" i="18"/>
  <c r="BB19" i="18"/>
  <c r="AK5" i="18"/>
  <c r="AK7" i="18"/>
  <c r="AK9" i="18"/>
  <c r="AK11" i="18"/>
  <c r="AK13" i="18"/>
  <c r="AK15" i="18"/>
  <c r="AK17" i="18"/>
  <c r="T6" i="18"/>
  <c r="T8" i="18"/>
  <c r="T10" i="18"/>
  <c r="T12" i="18"/>
  <c r="T14" i="18"/>
  <c r="T16" i="18"/>
  <c r="T18" i="18"/>
  <c r="T20" i="18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O6" i="16"/>
  <c r="O5" i="16"/>
  <c r="U12" i="22" l="1"/>
  <c r="U11" i="22"/>
  <c r="U10" i="22"/>
  <c r="U9" i="22"/>
  <c r="U8" i="22"/>
  <c r="U7" i="22"/>
  <c r="U6" i="22"/>
  <c r="U5" i="22"/>
  <c r="AL12" i="22"/>
  <c r="AL11" i="22"/>
  <c r="AL10" i="22"/>
  <c r="AL9" i="22"/>
  <c r="AL8" i="22"/>
  <c r="AL7" i="22"/>
  <c r="AL6" i="22"/>
  <c r="AL5" i="22"/>
  <c r="BC12" i="22"/>
  <c r="BC11" i="22"/>
  <c r="BC10" i="22"/>
  <c r="BC9" i="22"/>
  <c r="BC8" i="22"/>
  <c r="BC7" i="22"/>
  <c r="BC6" i="22"/>
  <c r="BC5" i="22"/>
  <c r="BT6" i="22"/>
  <c r="BT7" i="22"/>
  <c r="BT8" i="22"/>
  <c r="BT9" i="22"/>
  <c r="BT10" i="22"/>
  <c r="BT11" i="22"/>
  <c r="BT12" i="22"/>
  <c r="BT5" i="22"/>
  <c r="W22" i="27" l="1"/>
  <c r="W21" i="27"/>
  <c r="W20" i="27"/>
  <c r="W18" i="27"/>
  <c r="W17" i="27"/>
  <c r="W16" i="27"/>
  <c r="W15" i="27"/>
  <c r="W13" i="27"/>
  <c r="W12" i="27"/>
  <c r="W11" i="27"/>
  <c r="W10" i="27"/>
  <c r="W8" i="27"/>
  <c r="W7" i="27"/>
  <c r="W6" i="27"/>
  <c r="W5" i="27"/>
  <c r="R22" i="27"/>
  <c r="R21" i="27"/>
  <c r="R20" i="27"/>
  <c r="R18" i="27"/>
  <c r="R17" i="27"/>
  <c r="R16" i="27"/>
  <c r="R15" i="27"/>
  <c r="R13" i="27"/>
  <c r="R12" i="27"/>
  <c r="R11" i="27"/>
  <c r="R10" i="27"/>
  <c r="R8" i="27"/>
  <c r="R7" i="27"/>
  <c r="R6" i="27"/>
  <c r="R5" i="27"/>
  <c r="M22" i="27"/>
  <c r="M21" i="27"/>
  <c r="M20" i="27"/>
  <c r="M18" i="27"/>
  <c r="M17" i="27"/>
  <c r="M16" i="27"/>
  <c r="M15" i="27"/>
  <c r="M13" i="27"/>
  <c r="M12" i="27"/>
  <c r="M11" i="27"/>
  <c r="M10" i="27"/>
  <c r="M8" i="27"/>
  <c r="M7" i="27"/>
  <c r="M6" i="27"/>
  <c r="M5" i="27"/>
  <c r="H6" i="27"/>
  <c r="H7" i="27"/>
  <c r="H8" i="27"/>
  <c r="H10" i="27"/>
  <c r="H11" i="27"/>
  <c r="H12" i="27"/>
  <c r="H13" i="27"/>
  <c r="H15" i="27"/>
  <c r="H16" i="27"/>
  <c r="H17" i="27"/>
  <c r="H18" i="27"/>
  <c r="H20" i="27"/>
  <c r="H21" i="27"/>
  <c r="H22" i="27"/>
  <c r="H5" i="27"/>
  <c r="AB13" i="14" l="1"/>
  <c r="W13" i="14"/>
  <c r="R13" i="14"/>
  <c r="M13" i="14"/>
  <c r="H13" i="14"/>
</calcChain>
</file>

<file path=xl/sharedStrings.xml><?xml version="1.0" encoding="utf-8"?>
<sst xmlns="http://schemas.openxmlformats.org/spreadsheetml/2006/main" count="3623" uniqueCount="645">
  <si>
    <t>Indicador Regional de Atividade Económica</t>
  </si>
  <si>
    <t>Turismo</t>
  </si>
  <si>
    <t>Nados-vivos</t>
  </si>
  <si>
    <t>HM</t>
  </si>
  <si>
    <t>H</t>
  </si>
  <si>
    <t>Óbitos</t>
  </si>
  <si>
    <t>Óbitos de menos de 1 ano</t>
  </si>
  <si>
    <t>Fetos mortos</t>
  </si>
  <si>
    <t>Saldo natural</t>
  </si>
  <si>
    <t>Casamentos</t>
  </si>
  <si>
    <t>4.ºT-18</t>
  </si>
  <si>
    <t>4.ºT-19</t>
  </si>
  <si>
    <t>Sessões efetuadas</t>
  </si>
  <si>
    <t>(N.º)</t>
  </si>
  <si>
    <t>Espetadores</t>
  </si>
  <si>
    <t>Receitas</t>
  </si>
  <si>
    <t>(€)</t>
  </si>
  <si>
    <t>1.ºT-19</t>
  </si>
  <si>
    <t>2.ºT-19</t>
  </si>
  <si>
    <t>3.ºT-19</t>
  </si>
  <si>
    <t xml:space="preserve">População total    </t>
  </si>
  <si>
    <t xml:space="preserve">População ativa                   </t>
  </si>
  <si>
    <t xml:space="preserve">População empregada </t>
  </si>
  <si>
    <t>(%)</t>
  </si>
  <si>
    <t xml:space="preserve"> </t>
  </si>
  <si>
    <t>M</t>
  </si>
  <si>
    <t>Total</t>
  </si>
  <si>
    <t>Total exceto habitação</t>
  </si>
  <si>
    <t>Extra</t>
  </si>
  <si>
    <t>1.ª</t>
  </si>
  <si>
    <t>2.ª</t>
  </si>
  <si>
    <t>Vendida no mercado regional</t>
  </si>
  <si>
    <t>Avicultura</t>
  </si>
  <si>
    <t>Ovos</t>
  </si>
  <si>
    <t>Frango</t>
  </si>
  <si>
    <t>(t)</t>
  </si>
  <si>
    <t>Leite de vaca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</si>
  <si>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litros)</t>
    </r>
  </si>
  <si>
    <t>Bovinos</t>
  </si>
  <si>
    <t>Atum e similares</t>
  </si>
  <si>
    <t>Cavala</t>
  </si>
  <si>
    <t>Chicharro</t>
  </si>
  <si>
    <t>Outros</t>
  </si>
  <si>
    <t>Butano</t>
  </si>
  <si>
    <t>Propano</t>
  </si>
  <si>
    <t xml:space="preserve">Gasolina s/ chumbo 95 </t>
  </si>
  <si>
    <t>Gasolina s/ chumbo 98</t>
  </si>
  <si>
    <t>Hídrica</t>
  </si>
  <si>
    <t>Eólica</t>
  </si>
  <si>
    <t>Fotovoltaica</t>
  </si>
  <si>
    <t>Térmica</t>
  </si>
  <si>
    <t>Número de edifícios</t>
  </si>
  <si>
    <t xml:space="preserve">              para habitação familiar</t>
  </si>
  <si>
    <t>Vendas de cimento</t>
  </si>
  <si>
    <t>Habitação</t>
  </si>
  <si>
    <t xml:space="preserve">      Portugal</t>
  </si>
  <si>
    <t xml:space="preserve">      R. A. Madeira</t>
  </si>
  <si>
    <t xml:space="preserve">Apartamentos </t>
  </si>
  <si>
    <t xml:space="preserve">Moradias </t>
  </si>
  <si>
    <t>Avaliação bancária de habitação</t>
  </si>
  <si>
    <t>Construção</t>
  </si>
  <si>
    <t xml:space="preserve"> Taxas de juro implícita </t>
  </si>
  <si>
    <t xml:space="preserve"> Capital em dívida</t>
  </si>
  <si>
    <t xml:space="preserve"> Prestação total </t>
  </si>
  <si>
    <t xml:space="preserve">Capital amortizado </t>
  </si>
  <si>
    <t xml:space="preserve">Juros totais </t>
  </si>
  <si>
    <t>Crédito à habitação</t>
  </si>
  <si>
    <t>Total alojamentos</t>
  </si>
  <si>
    <t>Número</t>
  </si>
  <si>
    <t>Valor</t>
  </si>
  <si>
    <t>Vendas de alojamentos familiares</t>
  </si>
  <si>
    <t>3.ºT-18</t>
  </si>
  <si>
    <t>Portugal</t>
  </si>
  <si>
    <t>R. A. Madeira</t>
  </si>
  <si>
    <t>Funchal</t>
  </si>
  <si>
    <t>Importação</t>
  </si>
  <si>
    <t xml:space="preserve">   Exportação</t>
  </si>
  <si>
    <t xml:space="preserve">   Saldo </t>
  </si>
  <si>
    <t xml:space="preserve">   Importação</t>
  </si>
  <si>
    <t>Comércio Internacional</t>
  </si>
  <si>
    <t>Mercado nacional</t>
  </si>
  <si>
    <t>Mercado internacional</t>
  </si>
  <si>
    <t>Bordados, tapeçarias e artigos de guarnição</t>
  </si>
  <si>
    <t>(kg)</t>
  </si>
  <si>
    <t>Mercado regional</t>
  </si>
  <si>
    <t>Transportes terrestres</t>
  </si>
  <si>
    <t xml:space="preserve">Passageiros transportados por meio de autocarro </t>
  </si>
  <si>
    <t>Passageiros transportados por cabo - teleféricos</t>
  </si>
  <si>
    <t>Bilhetes vendidos</t>
  </si>
  <si>
    <t xml:space="preserve">Receitas </t>
  </si>
  <si>
    <t>Registo de venda de veículos automóveis</t>
  </si>
  <si>
    <r>
      <t>Novos</t>
    </r>
    <r>
      <rPr>
        <vertAlign val="superscript"/>
        <sz val="8"/>
        <color theme="1"/>
        <rFont val="Arial"/>
        <family val="2"/>
      </rPr>
      <t>(1)</t>
    </r>
  </si>
  <si>
    <r>
      <t>Usados</t>
    </r>
    <r>
      <rPr>
        <vertAlign val="superscript"/>
        <sz val="8"/>
        <color theme="1"/>
        <rFont val="Arial"/>
        <family val="2"/>
      </rPr>
      <t>(2)</t>
    </r>
  </si>
  <si>
    <r>
      <t>Usados</t>
    </r>
    <r>
      <rPr>
        <vertAlign val="superscript"/>
        <sz val="8"/>
        <color theme="1"/>
        <rFont val="Arial"/>
        <family val="2"/>
      </rPr>
      <t xml:space="preserve">(2) </t>
    </r>
  </si>
  <si>
    <t>Tratores agrícolas</t>
  </si>
  <si>
    <t>Acidentes com vitimas</t>
  </si>
  <si>
    <t>Vítimas</t>
  </si>
  <si>
    <t>Mortos</t>
  </si>
  <si>
    <t>Feridos graves</t>
  </si>
  <si>
    <t>Feridos ligeiros</t>
  </si>
  <si>
    <t>Transportes aéreos</t>
  </si>
  <si>
    <t>Aeroporto da Madeira</t>
  </si>
  <si>
    <t>Passageiros desembarcados</t>
  </si>
  <si>
    <t>Passageiros embarcados</t>
  </si>
  <si>
    <t>Passageiros em trânsito</t>
  </si>
  <si>
    <t>Aeroporto do Porto Santo</t>
  </si>
  <si>
    <t>Transportes marítimos</t>
  </si>
  <si>
    <r>
      <t xml:space="preserve">Navios de cruzeiro </t>
    </r>
    <r>
      <rPr>
        <vertAlign val="superscript"/>
        <sz val="8"/>
        <color rgb="FF000000"/>
        <rFont val="Arial"/>
        <family val="2"/>
      </rPr>
      <t>(1)</t>
    </r>
  </si>
  <si>
    <t xml:space="preserve">   Passageiros em trânsito </t>
  </si>
  <si>
    <r>
      <t xml:space="preserve">Movimento de mercadorias </t>
    </r>
    <r>
      <rPr>
        <vertAlign val="superscript"/>
        <sz val="8"/>
        <color rgb="FF000000"/>
        <rFont val="Arial"/>
        <family val="2"/>
      </rPr>
      <t>(2)</t>
    </r>
  </si>
  <si>
    <t xml:space="preserve">   Mercadorias carregadas</t>
  </si>
  <si>
    <t>Porto Santo</t>
  </si>
  <si>
    <t>Caniçal</t>
  </si>
  <si>
    <t xml:space="preserve">   Mercadorias descarregadas </t>
  </si>
  <si>
    <r>
      <t>Embarcações de recreio nas marinas</t>
    </r>
    <r>
      <rPr>
        <vertAlign val="superscript"/>
        <sz val="8"/>
        <color rgb="FF000000"/>
        <rFont val="Arial"/>
        <family val="2"/>
      </rPr>
      <t>(3)</t>
    </r>
  </si>
  <si>
    <r>
      <t>Tripulantes e passageiros nas marinas</t>
    </r>
    <r>
      <rPr>
        <vertAlign val="superscript"/>
        <sz val="8"/>
        <color rgb="FF000000"/>
        <rFont val="Arial"/>
        <family val="2"/>
      </rPr>
      <t>(3)</t>
    </r>
  </si>
  <si>
    <t>Redes e serviços de alta velocidade em local fixo (FTTH/B)</t>
  </si>
  <si>
    <t>Clientes residenciais das redes e serviços de alta velocidade em local fixo</t>
  </si>
  <si>
    <t xml:space="preserve">Alojamentos cablados com Fibra Ótica (FTTH/B) </t>
  </si>
  <si>
    <t>Alojamento Turístico</t>
  </si>
  <si>
    <t>Hóspedes entrados</t>
  </si>
  <si>
    <t>Residentes em Portugal</t>
  </si>
  <si>
    <t>Residentes no estrangeiro</t>
  </si>
  <si>
    <t>Hóspedes</t>
  </si>
  <si>
    <t>Dormidas</t>
  </si>
  <si>
    <t>Estada Média</t>
  </si>
  <si>
    <t>Taxa de Ocupação-Quarto</t>
  </si>
  <si>
    <t>Proveitos totais</t>
  </si>
  <si>
    <t>Proveitos de aposento</t>
  </si>
  <si>
    <t>Golfe</t>
  </si>
  <si>
    <t>Voltas realizadas</t>
  </si>
  <si>
    <t>Rendimentos totais</t>
  </si>
  <si>
    <t>Sociedades constituídas e dissolvidas</t>
  </si>
  <si>
    <t>Sociedades constituídas</t>
  </si>
  <si>
    <t>Sociedades dissolvidas</t>
  </si>
  <si>
    <t>Empréstimos concedidos a:</t>
  </si>
  <si>
    <t xml:space="preserve">Sociedades não financeiras </t>
  </si>
  <si>
    <r>
      <t>Famílias e ISFLSF</t>
    </r>
    <r>
      <rPr>
        <vertAlign val="superscript"/>
        <sz val="8"/>
        <color theme="1"/>
        <rFont val="Arial"/>
        <family val="2"/>
      </rPr>
      <t>(2)</t>
    </r>
  </si>
  <si>
    <t>Para habitação</t>
  </si>
  <si>
    <t>Para consumo e outros fins</t>
  </si>
  <si>
    <t>Rácios de empréstimos vencido de:</t>
  </si>
  <si>
    <t>Percentagem de devedores com empréstimos vencidos:</t>
  </si>
  <si>
    <t>Sociedades Não Financeiras</t>
  </si>
  <si>
    <t xml:space="preserve">Famílias e ISFLSF </t>
  </si>
  <si>
    <t>Para Habitação</t>
  </si>
  <si>
    <t>Para Consumo e outros fins</t>
  </si>
  <si>
    <t>Dívida trimestral</t>
  </si>
  <si>
    <t>Empréstimos</t>
  </si>
  <si>
    <t>Títulos exceto ações</t>
  </si>
  <si>
    <t>Emprego, Remunerações e Ganhos na Administração Pública da RAM</t>
  </si>
  <si>
    <t>Subsector/Organismos</t>
  </si>
  <si>
    <t>Administração Regional da Madeira</t>
  </si>
  <si>
    <t xml:space="preserve">(N.º) </t>
  </si>
  <si>
    <t>Órgãos do Governo Regional da Madeira</t>
  </si>
  <si>
    <t>Órgãos de Soberania e Entidades Independentes</t>
  </si>
  <si>
    <t>Presidência do Governo Regional da Madeira</t>
  </si>
  <si>
    <t>Secretaria Regional de Saúde e Proteção Civil</t>
  </si>
  <si>
    <t> (€)</t>
  </si>
  <si>
    <t>Cinema</t>
  </si>
  <si>
    <t>Unidade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</si>
  <si>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)</t>
    </r>
  </si>
  <si>
    <t>Índice de Preços no Consumidor</t>
  </si>
  <si>
    <t>Comercialização de banana</t>
  </si>
  <si>
    <t>Produção animal e pesca</t>
  </si>
  <si>
    <t>Peixe-Espada Preto</t>
  </si>
  <si>
    <t>Total Pesca descarregada</t>
  </si>
  <si>
    <t>Total Gado abatido</t>
  </si>
  <si>
    <t>Introdução no consumo de combustíveis</t>
  </si>
  <si>
    <r>
      <t>Mix de produção de energia elétrica</t>
    </r>
    <r>
      <rPr>
        <b/>
        <vertAlign val="superscript"/>
        <sz val="10"/>
        <color rgb="FF244061"/>
        <rFont val="Arial Black"/>
        <family val="2"/>
      </rPr>
      <t>(1)</t>
    </r>
  </si>
  <si>
    <t xml:space="preserve">Fonte: Empresa de Eletricidade da Madeira, S.A.  </t>
  </si>
  <si>
    <r>
      <t>(10</t>
    </r>
    <r>
      <rPr>
        <vertAlign val="superscript"/>
        <sz val="8"/>
        <color rgb="FF000000"/>
        <rFont val="Arial"/>
        <family val="2"/>
      </rPr>
      <t xml:space="preserve">3 </t>
    </r>
    <r>
      <rPr>
        <sz val="8"/>
        <color rgb="FF000000"/>
        <rFont val="Arial"/>
        <family val="2"/>
      </rPr>
      <t>€)</t>
    </r>
  </si>
  <si>
    <t>Novos</t>
  </si>
  <si>
    <t>Existentes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</si>
  <si>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€)</t>
    </r>
  </si>
  <si>
    <t>Ligeiros</t>
  </si>
  <si>
    <t>Passageiros</t>
  </si>
  <si>
    <t>Mercadorias</t>
  </si>
  <si>
    <t>Tratores de espécie diversa</t>
  </si>
  <si>
    <t>Pesados</t>
  </si>
  <si>
    <t>Movimento total</t>
  </si>
  <si>
    <r>
      <t xml:space="preserve">Passageiros linha Mad-Pto.St e Mad-Portimão - Canárias </t>
    </r>
    <r>
      <rPr>
        <vertAlign val="superscript"/>
        <sz val="8"/>
        <color rgb="FF000000"/>
        <rFont val="Arial"/>
        <family val="2"/>
      </rPr>
      <t>(1)</t>
    </r>
  </si>
  <si>
    <t xml:space="preserve">  Fontes: </t>
  </si>
  <si>
    <t xml:space="preserve">  (1) APRAM – Administração dos Portos da Região Autónoma da Madeira, SA; Movimento de passageiros</t>
  </si>
  <si>
    <t xml:space="preserve">  (2) DREM – Inquérito ao Transporte Marítimo de Passageiros e Mercadorias (Diretiva Marítima)</t>
  </si>
  <si>
    <t xml:space="preserve">  (3) Alfândega do Funchal</t>
  </si>
  <si>
    <t xml:space="preserve">Fonte: Autoridade Nacional de Comunicações (ANACOM) </t>
  </si>
  <si>
    <t xml:space="preserve">Nota: A oferta do serviço por mais do que um operador na mesma região implica a possibilidade de múltipla cablagem de um mesmo alojamento. </t>
  </si>
  <si>
    <t>Isto significa que a soma dos alojamentos cablados por todos os operadores pode resultar em duplas contagens.</t>
  </si>
  <si>
    <r>
      <t>(10</t>
    </r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€)</t>
    </r>
  </si>
  <si>
    <r>
      <t>(10</t>
    </r>
    <r>
      <rPr>
        <vertAlign val="superscript"/>
        <sz val="8"/>
        <color theme="1"/>
        <rFont val="Arial"/>
        <family val="2"/>
      </rPr>
      <t xml:space="preserve">6 </t>
    </r>
    <r>
      <rPr>
        <sz val="8"/>
        <color theme="1"/>
        <rFont val="Arial"/>
        <family val="2"/>
      </rPr>
      <t>€)</t>
    </r>
  </si>
  <si>
    <t>Fonte: Banco de Portugal</t>
  </si>
  <si>
    <t xml:space="preserve">       </t>
  </si>
  <si>
    <t xml:space="preserve">   </t>
  </si>
  <si>
    <t xml:space="preserve">      </t>
  </si>
  <si>
    <t xml:space="preserve">     </t>
  </si>
  <si>
    <t xml:space="preserve">            </t>
  </si>
  <si>
    <r>
      <t xml:space="preserve">(2) </t>
    </r>
    <r>
      <rPr>
        <sz val="7"/>
        <color theme="1"/>
        <rFont val="Arial"/>
        <family val="2"/>
      </rPr>
      <t>ISFLSF – Instituições sem Fins Lucrativos ao Serviço das Famílias</t>
    </r>
  </si>
  <si>
    <t xml:space="preserve">Fonte: Sociedade Interbancária de Serviços (SIBS) </t>
  </si>
  <si>
    <t>Fonte: DREM, Banco de Portugal</t>
  </si>
  <si>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O acumulado no caso das caixas e dos TPA com operações corresponde a uma média anual.</t>
    </r>
  </si>
  <si>
    <t>Fonte: DREM</t>
  </si>
  <si>
    <t>Fonte: ANA – Aeroportos de Portugal, SA. (Aeroportos da Madeira)</t>
  </si>
  <si>
    <t xml:space="preserve">Fonte: Comando Regional da Polícia de Segurança Pública (PSP) </t>
  </si>
  <si>
    <t>Nota: A informação recolhida pela ACAP junto do Instituto de Registo e Notariado corresponde ao n.º de veículos novos adquiridos por residentes na RAM.</t>
  </si>
  <si>
    <t xml:space="preserve">             </t>
  </si>
  <si>
    <t>Pe - Valor preliminar</t>
  </si>
  <si>
    <t xml:space="preserve">  Fonte: INE     </t>
  </si>
  <si>
    <t xml:space="preserve">   Fonte: INE     </t>
  </si>
  <si>
    <t>Fonte: INE</t>
  </si>
  <si>
    <t>Fonte: DREM, Sistema de Informação das Operações Urbanísticas (SIOU) e Vendas de Cimento</t>
  </si>
  <si>
    <t>Po - Valor provisório estimado</t>
  </si>
  <si>
    <t>1.ºT-18</t>
  </si>
  <si>
    <t>2.ºT-18</t>
  </si>
  <si>
    <t>Fonte: DREM e Direção Regional de Pescas</t>
  </si>
  <si>
    <t>Comercializada</t>
  </si>
  <si>
    <t>Expedida</t>
  </si>
  <si>
    <t>Ano</t>
  </si>
  <si>
    <t xml:space="preserve">Fonte: DREM, Índice de Preços no Consumidor </t>
  </si>
  <si>
    <t>Fonte: DREM, Estatísticas do Emprego da Região Autónoma da Madeira</t>
  </si>
  <si>
    <t>Fonte: INE/ICA, Instituto do Cinema e do Audiovisual</t>
  </si>
  <si>
    <t>Po - Valor provisório</t>
  </si>
  <si>
    <t xml:space="preserve">         </t>
  </si>
  <si>
    <t>Mix de produção de energia elétrica</t>
  </si>
  <si>
    <t xml:space="preserve">Valor mediano das vendas de alojamentos familiares	</t>
  </si>
  <si>
    <t>Redes e serviços de alta velocidade em local fixo</t>
  </si>
  <si>
    <t>ÍNDICE</t>
  </si>
  <si>
    <t>x</t>
  </si>
  <si>
    <t>Fonte: Direção Regional de Agricultura</t>
  </si>
  <si>
    <t>1.ºT-17</t>
  </si>
  <si>
    <t>2.ºT-17</t>
  </si>
  <si>
    <t>3.ºT-17</t>
  </si>
  <si>
    <t>4.ºT-17</t>
  </si>
  <si>
    <t>4.ºT-16</t>
  </si>
  <si>
    <t>3.ºT-16</t>
  </si>
  <si>
    <t>2.ºT-16</t>
  </si>
  <si>
    <t>1.ºT-16</t>
  </si>
  <si>
    <t>1.ºT-15</t>
  </si>
  <si>
    <t>2.ºT-15</t>
  </si>
  <si>
    <t>3.ºT-15</t>
  </si>
  <si>
    <t>4.ºT-15</t>
  </si>
  <si>
    <t>1.ºT-20</t>
  </si>
  <si>
    <r>
      <t>(€/m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>)</t>
    </r>
  </si>
  <si>
    <t>0</t>
  </si>
  <si>
    <t xml:space="preserve">   Passageiros desembarcados</t>
  </si>
  <si>
    <t xml:space="preserve">   Passageiros embarcados</t>
  </si>
  <si>
    <t>Veículos automóveis</t>
  </si>
  <si>
    <t xml:space="preserve">Demografia 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</si>
  <si>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 xml:space="preserve"> €)</t>
    </r>
  </si>
  <si>
    <t>x - valor não disponível</t>
  </si>
  <si>
    <t xml:space="preserve">Po - Valor provisório           </t>
  </si>
  <si>
    <r>
      <t>(10</t>
    </r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>)</t>
    </r>
  </si>
  <si>
    <t>2.ºT-20</t>
  </si>
  <si>
    <r>
      <t>Comércio Intra-UE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</si>
  <si>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r>
      <t>Comércio Extra-UE</t>
    </r>
    <r>
      <rPr>
        <b/>
        <sz val="8"/>
        <color rgb="FFFFFFFF"/>
        <rFont val="Arial"/>
        <family val="2"/>
      </rPr>
      <t>'</t>
    </r>
    <r>
      <rPr>
        <b/>
        <sz val="8"/>
        <color theme="1"/>
        <rFont val="Arial"/>
        <family val="2"/>
      </rPr>
      <t>27</t>
    </r>
  </si>
  <si>
    <t>3.ºT-20</t>
  </si>
  <si>
    <t>Fonte: INE, Estatísticas Demográficas</t>
  </si>
  <si>
    <t>Entrados</t>
  </si>
  <si>
    <t>Findos</t>
  </si>
  <si>
    <t>Pendentes</t>
  </si>
  <si>
    <t>Pessoa Coletiva</t>
  </si>
  <si>
    <t>Pessoa Singular</t>
  </si>
  <si>
    <t>Falências/Insolvências decretadas</t>
  </si>
  <si>
    <t>Via Rápida</t>
  </si>
  <si>
    <t>4.ºT-20</t>
  </si>
  <si>
    <t>2 359</t>
  </si>
  <si>
    <t>10 293</t>
  </si>
  <si>
    <t>1 971</t>
  </si>
  <si>
    <t>8 586</t>
  </si>
  <si>
    <t>1 440</t>
  </si>
  <si>
    <t>Emprego</t>
  </si>
  <si>
    <t>1.ºT-21</t>
  </si>
  <si>
    <t xml:space="preserve">População desempregada   </t>
  </si>
  <si>
    <t xml:space="preserve">População inativa </t>
  </si>
  <si>
    <t xml:space="preserve">Taxa de atividade </t>
  </si>
  <si>
    <t>Taxa de desemprego</t>
  </si>
  <si>
    <t>fev-20</t>
  </si>
  <si>
    <t>mar-20</t>
  </si>
  <si>
    <t>abr-20</t>
  </si>
  <si>
    <t>mai-20</t>
  </si>
  <si>
    <t>jun-20</t>
  </si>
  <si>
    <t>jul-20</t>
  </si>
  <si>
    <t>ago-20</t>
  </si>
  <si>
    <t>set-20</t>
  </si>
  <si>
    <t>out-20</t>
  </si>
  <si>
    <t>nov-20</t>
  </si>
  <si>
    <t>dez-20</t>
  </si>
  <si>
    <t>Aquacultura</t>
  </si>
  <si>
    <t>Dourada</t>
  </si>
  <si>
    <t>x - Valor não disponível</t>
  </si>
  <si>
    <t>2.ºT-21</t>
  </si>
  <si>
    <t>Atividade da rede SIBS</t>
  </si>
  <si>
    <t>Levantamentos + Compras através de TPA</t>
  </si>
  <si>
    <t>Pagamentos</t>
  </si>
  <si>
    <r>
      <t>(10</t>
    </r>
    <r>
      <rPr>
        <vertAlign val="superscript"/>
        <sz val="8"/>
        <color rgb="FF000000"/>
        <rFont val="Arial"/>
        <family val="2"/>
      </rPr>
      <t>3</t>
    </r>
    <r>
      <rPr>
        <sz val="8"/>
        <color rgb="FF000000"/>
        <rFont val="Arial"/>
        <family val="2"/>
      </rPr>
      <t>€)</t>
    </r>
  </si>
  <si>
    <t>3.ºT-21</t>
  </si>
  <si>
    <t>Fogos concluídos em CN para habitação familiar</t>
  </si>
  <si>
    <t xml:space="preserve">         em construções novas (CN)</t>
  </si>
  <si>
    <t>Com cartões nacionais</t>
  </si>
  <si>
    <t>Com cartões internacionais</t>
  </si>
  <si>
    <t>Compras através de TPA</t>
  </si>
  <si>
    <t>4.ºT-21</t>
  </si>
  <si>
    <t>4,2§</t>
  </si>
  <si>
    <t>Remunerações</t>
  </si>
  <si>
    <t>Remuneração bruta mensal média por trabalhador</t>
  </si>
  <si>
    <t>Fonte: Cálculos do INE/DREM com base na Declaração Mensal de Remunerações da Segurança Social e na Relação Contributiva da Caixa Geral de Aposentações.,</t>
  </si>
  <si>
    <t>Remuneração bruta total</t>
  </si>
  <si>
    <t>Remuneração bruta regular</t>
  </si>
  <si>
    <t>Remuneração bruta base</t>
  </si>
  <si>
    <t>Nota: Foram incluídas apenas as empresas e outras organizações (fundações, institutos e outros organismos de natureza pública, privada ou do setor social) com sede fiscal na Região Autónoma da Madeira. Os resultados referem-se a trimestres móveis terminados no mês de referência.</t>
  </si>
  <si>
    <t>1.ºT-22</t>
  </si>
  <si>
    <t>2.ºT-22</t>
  </si>
  <si>
    <t>out-21</t>
  </si>
  <si>
    <t>fev-21</t>
  </si>
  <si>
    <t>mar-21</t>
  </si>
  <si>
    <t>mai-21</t>
  </si>
  <si>
    <t>jun-21</t>
  </si>
  <si>
    <t>jul-21</t>
  </si>
  <si>
    <t>ago-21</t>
  </si>
  <si>
    <t>set-21</t>
  </si>
  <si>
    <t>nov-21</t>
  </si>
  <si>
    <t>dez-21</t>
  </si>
  <si>
    <t>jan-22</t>
  </si>
  <si>
    <t>fev-22</t>
  </si>
  <si>
    <t>mar-22</t>
  </si>
  <si>
    <t>5,0§</t>
  </si>
  <si>
    <t>3.ºT-22</t>
  </si>
  <si>
    <t>3,9§</t>
  </si>
  <si>
    <t>abr-22</t>
  </si>
  <si>
    <t>mai-22</t>
  </si>
  <si>
    <t>jun-22</t>
  </si>
  <si>
    <t>Valor mediano das Rendas por m² de Novos Contratos de Arrendamento de Alojamentos Familiares</t>
  </si>
  <si>
    <t xml:space="preserve">Novos Contratos de Arrendamento de Alojamentos Familiares </t>
  </si>
  <si>
    <t>€</t>
  </si>
  <si>
    <t>Rendas de habitação</t>
  </si>
  <si>
    <t>Rendas de Habitação</t>
  </si>
  <si>
    <t>4.ºT-22</t>
  </si>
  <si>
    <t>jul-22</t>
  </si>
  <si>
    <t>ago-22</t>
  </si>
  <si>
    <t>set-22</t>
  </si>
  <si>
    <t>Contagem de tráfego</t>
  </si>
  <si>
    <t>Veículos</t>
  </si>
  <si>
    <t>Tráfego Médio Diário Ponderado</t>
  </si>
  <si>
    <t>Veículos/dia</t>
  </si>
  <si>
    <t>Vias Expresso</t>
  </si>
  <si>
    <r>
      <t xml:space="preserve">(1) </t>
    </r>
    <r>
      <rPr>
        <sz val="7"/>
        <color theme="1"/>
        <rFont val="Arial"/>
        <family val="2"/>
      </rPr>
      <t>Saldo no fim do trimestre/ano</t>
    </r>
  </si>
  <si>
    <t>1.ºT-23</t>
  </si>
  <si>
    <t>2.ºT-23</t>
  </si>
  <si>
    <t>nov-22</t>
  </si>
  <si>
    <t>out-22</t>
  </si>
  <si>
    <t>dez-22</t>
  </si>
  <si>
    <t>jan-23</t>
  </si>
  <si>
    <t>fev-23</t>
  </si>
  <si>
    <t>mar-23</t>
  </si>
  <si>
    <t>Levantamentos</t>
  </si>
  <si>
    <t>3.ºT-23</t>
  </si>
  <si>
    <t>abr-23</t>
  </si>
  <si>
    <t>mai-23</t>
  </si>
  <si>
    <t>jun-23</t>
  </si>
  <si>
    <t>4,7§</t>
  </si>
  <si>
    <t>3.ºT-23Pe</t>
  </si>
  <si>
    <t>4.ºT-23</t>
  </si>
  <si>
    <t>ago-23</t>
  </si>
  <si>
    <t>set-23</t>
  </si>
  <si>
    <t>jul-23</t>
  </si>
  <si>
    <t>4,4§</t>
  </si>
  <si>
    <t>1.ºT-24</t>
  </si>
  <si>
    <t xml:space="preserve">out-23 </t>
  </si>
  <si>
    <t xml:space="preserve">nov-23 </t>
  </si>
  <si>
    <t>dez-23</t>
  </si>
  <si>
    <t>4,3§</t>
  </si>
  <si>
    <t>out-23</t>
  </si>
  <si>
    <t>nov-23</t>
  </si>
  <si>
    <t>340 Rc</t>
  </si>
  <si>
    <t>55975 Rc</t>
  </si>
  <si>
    <t>263 Rc</t>
  </si>
  <si>
    <t>ə</t>
  </si>
  <si>
    <t>Acidentes de viação</t>
  </si>
  <si>
    <t>Carreiras urbanas</t>
  </si>
  <si>
    <t xml:space="preserve">Carreiras interurbanas </t>
  </si>
  <si>
    <r>
      <t xml:space="preserve">Fontes: </t>
    </r>
    <r>
      <rPr>
        <vertAlign val="superscript"/>
        <sz val="7"/>
        <color theme="1"/>
        <rFont val="Arial"/>
        <family val="2"/>
      </rPr>
      <t>(1)</t>
    </r>
    <r>
      <rPr>
        <sz val="7"/>
        <color theme="1"/>
        <rFont val="Arial"/>
        <family val="2"/>
      </rPr>
      <t xml:space="preserve"> ACAP – Associação Automóvel de Portugal</t>
    </r>
    <r>
      <rPr>
        <vertAlign val="superscript"/>
        <sz val="7"/>
        <color theme="1"/>
        <rFont val="Arial"/>
        <family val="2"/>
      </rPr>
      <t xml:space="preserve"> (2)</t>
    </r>
    <r>
      <rPr>
        <sz val="7"/>
        <color theme="1"/>
        <rFont val="Arial"/>
        <family val="2"/>
      </rPr>
      <t xml:space="preserve"> Direção Regional de Administração de Justiça (DRAJ)</t>
    </r>
  </si>
  <si>
    <t>2.ºT-24</t>
  </si>
  <si>
    <t>3,8§</t>
  </si>
  <si>
    <t>3,5§</t>
  </si>
  <si>
    <t>4,1§</t>
  </si>
  <si>
    <t>4,6§</t>
  </si>
  <si>
    <t>3,7§</t>
  </si>
  <si>
    <t>Nota: Valores obtidos a partir de ponderadores calibrados com base nas Estimativas Mensais de População Residente, calculadas especificamente para o Inquérito ao Emprego em função dos resultados definitivos dos Censos 2021.</t>
  </si>
  <si>
    <t>jan-24</t>
  </si>
  <si>
    <t>fev-24</t>
  </si>
  <si>
    <t>mar-24</t>
  </si>
  <si>
    <t xml:space="preserve"> 3 003</t>
  </si>
  <si>
    <t xml:space="preserve"> 3 154</t>
  </si>
  <si>
    <t xml:space="preserve"> 2 950</t>
  </si>
  <si>
    <t>Tráfego rodoviário</t>
  </si>
  <si>
    <t>Processos de falência, insolvência e recuperação de empresas</t>
  </si>
  <si>
    <t>3.ºT-24</t>
  </si>
  <si>
    <t>3,6§</t>
  </si>
  <si>
    <t>abr-24</t>
  </si>
  <si>
    <t>mai-24</t>
  </si>
  <si>
    <t>jun-24</t>
  </si>
  <si>
    <t>Secretaria Regional de Educação, Ciência e Tecnologia</t>
  </si>
  <si>
    <t>Secretaria Regional das Finanças</t>
  </si>
  <si>
    <t>Secretaria Regional de Equipamentos e Infraestruturas</t>
  </si>
  <si>
    <t>4.ºT-24</t>
  </si>
  <si>
    <t>jul-24</t>
  </si>
  <si>
    <t>ago-24</t>
  </si>
  <si>
    <t>set-24</t>
  </si>
  <si>
    <t>8,0§</t>
  </si>
  <si>
    <t>7,0§</t>
  </si>
  <si>
    <t>7,6§</t>
  </si>
  <si>
    <t>8,3§</t>
  </si>
  <si>
    <t>6,3§</t>
  </si>
  <si>
    <t>5,9§</t>
  </si>
  <si>
    <t>5,2§</t>
  </si>
  <si>
    <t>5,7§</t>
  </si>
  <si>
    <t>6,5§</t>
  </si>
  <si>
    <t>6,4§</t>
  </si>
  <si>
    <t>4,9§</t>
  </si>
  <si>
    <t>6,1§</t>
  </si>
  <si>
    <t>7,7§</t>
  </si>
  <si>
    <t>5,6§</t>
  </si>
  <si>
    <t>6,0§</t>
  </si>
  <si>
    <t>2024</t>
  </si>
  <si>
    <t>X</t>
  </si>
  <si>
    <t>//</t>
  </si>
  <si>
    <t>1.ºT-25</t>
  </si>
  <si>
    <t>out-24</t>
  </si>
  <si>
    <t>nov-24</t>
  </si>
  <si>
    <t>dez-24</t>
  </si>
  <si>
    <t>jan-25Po</t>
  </si>
  <si>
    <t>fev-25Po</t>
  </si>
  <si>
    <t>Taxa de Ocupação-Cama</t>
  </si>
  <si>
    <r>
      <t xml:space="preserve">Estabelecimentos (média) </t>
    </r>
    <r>
      <rPr>
        <vertAlign val="superscript"/>
        <sz val="8"/>
        <color theme="1"/>
        <rFont val="Arial"/>
        <family val="2"/>
      </rPr>
      <t>(a)</t>
    </r>
  </si>
  <si>
    <r>
      <t xml:space="preserve">Capacidade de alojamento (média) </t>
    </r>
    <r>
      <rPr>
        <vertAlign val="superscript"/>
        <sz val="8"/>
        <color theme="1"/>
        <rFont val="Arial"/>
        <family val="2"/>
      </rPr>
      <t>(a)</t>
    </r>
  </si>
  <si>
    <r>
      <t xml:space="preserve">RevPAR </t>
    </r>
    <r>
      <rPr>
        <vertAlign val="superscript"/>
        <sz val="8"/>
        <color theme="1"/>
        <rFont val="Arial"/>
        <family val="2"/>
      </rPr>
      <t>(b)</t>
    </r>
  </si>
  <si>
    <r>
      <t xml:space="preserve">ADR </t>
    </r>
    <r>
      <rPr>
        <vertAlign val="superscript"/>
        <sz val="8"/>
        <color theme="1"/>
        <rFont val="Arial"/>
        <family val="2"/>
      </rPr>
      <t>(c)</t>
    </r>
  </si>
  <si>
    <t>jul-24Pe</t>
  </si>
  <si>
    <t>ago-24Pe</t>
  </si>
  <si>
    <t>set-24Pe</t>
  </si>
  <si>
    <t>3.ºT-24Pe</t>
  </si>
  <si>
    <t>out-24Pe</t>
  </si>
  <si>
    <t>nov-24Pe</t>
  </si>
  <si>
    <t>dez-24Pe</t>
  </si>
  <si>
    <t>4.ºT-24Pe</t>
  </si>
  <si>
    <t>Depósitos em Instituições Financeiras Monetárias</t>
  </si>
  <si>
    <t>Emigrantes</t>
  </si>
  <si>
    <t>Sociedades não financeiras</t>
  </si>
  <si>
    <t>Secretaria Regional de Inclusão, Trabalho e Juventude</t>
  </si>
  <si>
    <t>2.ºT-25</t>
  </si>
  <si>
    <t>Os valores de 2021 e de 2022 foram revistos.</t>
  </si>
  <si>
    <t>Obras licenciadas (Po)</t>
  </si>
  <si>
    <t>Obras concluídas (Po)</t>
  </si>
  <si>
    <t>Pe - Valor preliminar, com exceção do cimento.</t>
  </si>
  <si>
    <t>2,9§</t>
  </si>
  <si>
    <t>4,8§</t>
  </si>
  <si>
    <t>Devedores:</t>
  </si>
  <si>
    <t>mar-25</t>
  </si>
  <si>
    <t xml:space="preserve">fev-25 </t>
  </si>
  <si>
    <t>jan-25</t>
  </si>
  <si>
    <r>
      <t>jan-25</t>
    </r>
    <r>
      <rPr>
        <b/>
        <vertAlign val="superscript"/>
        <sz val="8"/>
        <color theme="1"/>
        <rFont val="Arial"/>
        <family val="2"/>
      </rPr>
      <t>Pe</t>
    </r>
  </si>
  <si>
    <r>
      <t>fev-25</t>
    </r>
    <r>
      <rPr>
        <b/>
        <vertAlign val="superscript"/>
        <sz val="8"/>
        <color theme="1"/>
        <rFont val="Arial"/>
        <family val="2"/>
      </rPr>
      <t>Pe</t>
    </r>
  </si>
  <si>
    <r>
      <t>mar-25</t>
    </r>
    <r>
      <rPr>
        <b/>
        <vertAlign val="superscript"/>
        <sz val="8"/>
        <color theme="1"/>
        <rFont val="Arial"/>
        <family val="2"/>
      </rPr>
      <t>Pe</t>
    </r>
  </si>
  <si>
    <r>
      <t>1.ºT-25</t>
    </r>
    <r>
      <rPr>
        <b/>
        <vertAlign val="superscript"/>
        <sz val="8"/>
        <color theme="1"/>
        <rFont val="Arial"/>
        <family val="2"/>
      </rPr>
      <t>Pe</t>
    </r>
  </si>
  <si>
    <r>
      <t>abr-25</t>
    </r>
    <r>
      <rPr>
        <b/>
        <vertAlign val="superscript"/>
        <sz val="8"/>
        <color theme="1"/>
        <rFont val="Arial"/>
        <family val="2"/>
      </rPr>
      <t>Pe</t>
    </r>
  </si>
  <si>
    <r>
      <t>mai-25</t>
    </r>
    <r>
      <rPr>
        <b/>
        <vertAlign val="superscript"/>
        <sz val="8"/>
        <color theme="1"/>
        <rFont val="Arial"/>
        <family val="2"/>
      </rPr>
      <t>Pe</t>
    </r>
  </si>
  <si>
    <r>
      <t>jun-25</t>
    </r>
    <r>
      <rPr>
        <b/>
        <vertAlign val="superscript"/>
        <sz val="8"/>
        <color theme="1"/>
        <rFont val="Arial"/>
        <family val="2"/>
      </rPr>
      <t>Pe</t>
    </r>
  </si>
  <si>
    <r>
      <t>2.ºT-25</t>
    </r>
    <r>
      <rPr>
        <b/>
        <vertAlign val="superscript"/>
        <sz val="8"/>
        <color theme="1"/>
        <rFont val="Arial"/>
        <family val="2"/>
      </rPr>
      <t>Pe</t>
    </r>
  </si>
  <si>
    <r>
      <t>1.ºT-25</t>
    </r>
    <r>
      <rPr>
        <b/>
        <vertAlign val="superscript"/>
        <sz val="8"/>
        <color theme="1"/>
        <rFont val="Arial"/>
        <family val="2"/>
      </rPr>
      <t>Po</t>
    </r>
  </si>
  <si>
    <r>
      <t>2.ºT-25</t>
    </r>
    <r>
      <rPr>
        <b/>
        <vertAlign val="superscript"/>
        <sz val="8"/>
        <color theme="1"/>
        <rFont val="Arial"/>
        <family val="2"/>
      </rPr>
      <t>Po</t>
    </r>
  </si>
  <si>
    <t>Fogos licenciados em CN para habitação familiar</t>
  </si>
  <si>
    <t>3.ºT-25</t>
  </si>
  <si>
    <t>7,5§</t>
  </si>
  <si>
    <t>3,4§</t>
  </si>
  <si>
    <t>5,3§</t>
  </si>
  <si>
    <t>abr-25</t>
  </si>
  <si>
    <t>mai-25</t>
  </si>
  <si>
    <t>jun-25</t>
  </si>
  <si>
    <r>
      <t>3.ºT-25</t>
    </r>
    <r>
      <rPr>
        <b/>
        <vertAlign val="superscript"/>
        <sz val="8"/>
        <color theme="1"/>
        <rFont val="Arial"/>
        <family val="2"/>
      </rPr>
      <t>Po</t>
    </r>
  </si>
  <si>
    <r>
      <t>3.ºT-25</t>
    </r>
    <r>
      <rPr>
        <b/>
        <vertAlign val="superscript"/>
        <sz val="8"/>
        <color theme="1"/>
        <rFont val="Arial"/>
        <family val="2"/>
      </rPr>
      <t>Pe</t>
    </r>
  </si>
  <si>
    <r>
      <t>jul-25</t>
    </r>
    <r>
      <rPr>
        <b/>
        <vertAlign val="superscript"/>
        <sz val="8"/>
        <color theme="1"/>
        <rFont val="Arial"/>
        <family val="2"/>
      </rPr>
      <t>Pe</t>
    </r>
  </si>
  <si>
    <r>
      <t>ago-25</t>
    </r>
    <r>
      <rPr>
        <b/>
        <vertAlign val="superscript"/>
        <sz val="8"/>
        <color theme="1"/>
        <rFont val="Arial"/>
        <family val="2"/>
      </rPr>
      <t>Pe</t>
    </r>
  </si>
  <si>
    <r>
      <t>set-25</t>
    </r>
    <r>
      <rPr>
        <b/>
        <vertAlign val="superscript"/>
        <sz val="8"/>
        <color theme="1"/>
        <rFont val="Arial"/>
        <family val="2"/>
      </rPr>
      <t>Pe</t>
    </r>
  </si>
  <si>
    <t>4.ºT-25</t>
  </si>
  <si>
    <t>3,0§</t>
  </si>
  <si>
    <t>jul-25</t>
  </si>
  <si>
    <t>ago-25</t>
  </si>
  <si>
    <t>set-25</t>
  </si>
  <si>
    <r>
      <t>2025</t>
    </r>
    <r>
      <rPr>
        <b/>
        <vertAlign val="superscript"/>
        <sz val="8"/>
        <color theme="1"/>
        <rFont val="Arial"/>
        <family val="2"/>
      </rPr>
      <t>Po</t>
    </r>
  </si>
  <si>
    <r>
      <t>4.ºT-25</t>
    </r>
    <r>
      <rPr>
        <b/>
        <vertAlign val="superscript"/>
        <sz val="8"/>
        <color theme="1"/>
        <rFont val="Arial"/>
        <family val="2"/>
      </rPr>
      <t>Po</t>
    </r>
  </si>
  <si>
    <t>5,4§</t>
  </si>
  <si>
    <t>3,2§</t>
  </si>
  <si>
    <t>4.ºT25</t>
  </si>
  <si>
    <r>
      <t>4.ºT-25</t>
    </r>
    <r>
      <rPr>
        <b/>
        <vertAlign val="superscript"/>
        <sz val="8"/>
        <color theme="1"/>
        <rFont val="Arial"/>
        <family val="2"/>
      </rPr>
      <t>Pe</t>
    </r>
  </si>
  <si>
    <t>Comercialização de Vinho Madeira e de bordados</t>
  </si>
  <si>
    <r>
      <t>out-25</t>
    </r>
    <r>
      <rPr>
        <b/>
        <vertAlign val="superscript"/>
        <sz val="8"/>
        <color theme="1"/>
        <rFont val="Arial"/>
        <family val="2"/>
      </rPr>
      <t>Pe</t>
    </r>
  </si>
  <si>
    <r>
      <t>nov-25</t>
    </r>
    <r>
      <rPr>
        <b/>
        <vertAlign val="superscript"/>
        <sz val="8"/>
        <color theme="1"/>
        <rFont val="Arial"/>
        <family val="2"/>
      </rPr>
      <t>Pe</t>
    </r>
  </si>
  <si>
    <r>
      <t>dez-25</t>
    </r>
    <r>
      <rPr>
        <b/>
        <vertAlign val="superscript"/>
        <sz val="8"/>
        <color theme="1"/>
        <rFont val="Arial"/>
        <family val="2"/>
      </rPr>
      <t>Pe</t>
    </r>
  </si>
  <si>
    <t>Serviços e Fundos Autónomos da Adm. Regional da Madeira</t>
  </si>
  <si>
    <t>Secretaria Regional de Turismo, Cultura e Ambiente</t>
  </si>
  <si>
    <t>Secretaria Regional de Economia</t>
  </si>
  <si>
    <t xml:space="preserve">Secretaria Regional de Agricultura, Pescas </t>
  </si>
  <si>
    <t>Fundos de Segurança Social da Adm. Regional da Madeira</t>
  </si>
  <si>
    <t>Vinho Madeira comercializado</t>
  </si>
  <si>
    <t>2025</t>
  </si>
  <si>
    <r>
      <t>jul-23</t>
    </r>
    <r>
      <rPr>
        <b/>
        <vertAlign val="superscript"/>
        <sz val="8"/>
        <color theme="1"/>
        <rFont val="Arial"/>
        <family val="2"/>
      </rPr>
      <t>Pe</t>
    </r>
  </si>
  <si>
    <r>
      <t>ago-23</t>
    </r>
    <r>
      <rPr>
        <b/>
        <vertAlign val="superscript"/>
        <sz val="8"/>
        <color theme="1"/>
        <rFont val="Arial"/>
        <family val="2"/>
      </rPr>
      <t>Pe</t>
    </r>
  </si>
  <si>
    <r>
      <t>set-23</t>
    </r>
    <r>
      <rPr>
        <b/>
        <vertAlign val="superscript"/>
        <sz val="8"/>
        <color theme="1"/>
        <rFont val="Arial"/>
        <family val="2"/>
      </rPr>
      <t>Pe</t>
    </r>
  </si>
  <si>
    <r>
      <t>out-23</t>
    </r>
    <r>
      <rPr>
        <b/>
        <vertAlign val="superscript"/>
        <sz val="8"/>
        <color theme="1"/>
        <rFont val="Arial"/>
        <family val="2"/>
      </rPr>
      <t>Pe</t>
    </r>
  </si>
  <si>
    <r>
      <t>nov-23</t>
    </r>
    <r>
      <rPr>
        <b/>
        <vertAlign val="superscript"/>
        <sz val="8"/>
        <color theme="1"/>
        <rFont val="Arial"/>
        <family val="2"/>
      </rPr>
      <t>Pe</t>
    </r>
  </si>
  <si>
    <r>
      <t>dez-23</t>
    </r>
    <r>
      <rPr>
        <b/>
        <vertAlign val="superscript"/>
        <sz val="8"/>
        <color theme="1"/>
        <rFont val="Arial"/>
        <family val="2"/>
      </rPr>
      <t>Pe</t>
    </r>
  </si>
  <si>
    <r>
      <t>4.ºT-23</t>
    </r>
    <r>
      <rPr>
        <b/>
        <vertAlign val="superscript"/>
        <sz val="8"/>
        <color theme="1"/>
        <rFont val="Arial"/>
        <family val="2"/>
      </rPr>
      <t>Pe</t>
    </r>
  </si>
  <si>
    <r>
      <t>1.ºT-24</t>
    </r>
    <r>
      <rPr>
        <b/>
        <vertAlign val="superscript"/>
        <sz val="8"/>
        <color rgb="FF000000"/>
        <rFont val="Arial"/>
        <family val="2"/>
      </rPr>
      <t>Po</t>
    </r>
  </si>
  <si>
    <r>
      <t>2.ºT-24</t>
    </r>
    <r>
      <rPr>
        <b/>
        <vertAlign val="superscript"/>
        <sz val="8"/>
        <color rgb="FF000000"/>
        <rFont val="Arial"/>
        <family val="2"/>
      </rPr>
      <t>Po</t>
    </r>
  </si>
  <si>
    <r>
      <t>3.ºT-24</t>
    </r>
    <r>
      <rPr>
        <b/>
        <vertAlign val="superscript"/>
        <sz val="8"/>
        <color rgb="FF000000"/>
        <rFont val="Arial"/>
        <family val="2"/>
      </rPr>
      <t>Po</t>
    </r>
  </si>
  <si>
    <r>
      <t>4.ºT-24</t>
    </r>
    <r>
      <rPr>
        <b/>
        <vertAlign val="superscript"/>
        <sz val="8"/>
        <color rgb="FF000000"/>
        <rFont val="Arial"/>
        <family val="2"/>
      </rPr>
      <t>Po</t>
    </r>
  </si>
  <si>
    <t>Índice de Preços no Consumidor (Base 100=2025)</t>
  </si>
  <si>
    <t>Total exceto produtos alimentares não transformados e produtos energéticos</t>
  </si>
  <si>
    <t>Total exceto produtos alimentares não transformados</t>
  </si>
  <si>
    <t>Total exceto produtos energéticos</t>
  </si>
  <si>
    <t>Produtos alimentares não transformados</t>
  </si>
  <si>
    <t>Produtos alimentares transformados</t>
  </si>
  <si>
    <t>Produtos energéticos</t>
  </si>
  <si>
    <t>Bens</t>
  </si>
  <si>
    <t>Serviços</t>
  </si>
  <si>
    <t>1 - Produtos alimentares e bebidas não alcoólicas</t>
  </si>
  <si>
    <t>2 - Bebidas alcoólicas, tabaco e narcóticos</t>
  </si>
  <si>
    <t>3 - Vestuário e calçado</t>
  </si>
  <si>
    <t>4 - Habitação, água, eletricidade, gás e outros combustíveis</t>
  </si>
  <si>
    <t>5 - Acessórios para o lar, equipamento doméstico e manutenção corrente da habitação</t>
  </si>
  <si>
    <t>6 - Saúde</t>
  </si>
  <si>
    <t>7 - Transportes</t>
  </si>
  <si>
    <t>8 - Informação e comunicação</t>
  </si>
  <si>
    <t>9 - Lazer, recreação, desporto e cultura</t>
  </si>
  <si>
    <t>10 - Serviços de educação</t>
  </si>
  <si>
    <t>11 - Restaurantes e serviços de alojamento</t>
  </si>
  <si>
    <t>12 - Serviços financeiros e de seguros</t>
  </si>
  <si>
    <t>13 - Serviços de higiene e cuidados pessoais, proteção social e bens e serviços diversos</t>
  </si>
  <si>
    <t>Classes de despesa e agregados (ECOICOP 2)</t>
  </si>
  <si>
    <t>BOLETIM TRIMESTRAL DE ESTATÍSTICA - 1.º Trimestre 2026</t>
  </si>
  <si>
    <t>1.ºT-26</t>
  </si>
  <si>
    <t>4,5§</t>
  </si>
  <si>
    <t>out-25</t>
  </si>
  <si>
    <t>nov-25</t>
  </si>
  <si>
    <t>dez-25</t>
  </si>
  <si>
    <r>
      <t>jan-26</t>
    </r>
    <r>
      <rPr>
        <b/>
        <vertAlign val="superscript"/>
        <sz val="8"/>
        <color theme="1"/>
        <rFont val="Arial"/>
        <family val="2"/>
      </rPr>
      <t>Po</t>
    </r>
  </si>
  <si>
    <r>
      <t>fev-26</t>
    </r>
    <r>
      <rPr>
        <b/>
        <vertAlign val="superscript"/>
        <sz val="8"/>
        <color theme="1"/>
        <rFont val="Arial"/>
        <family val="2"/>
      </rPr>
      <t>Po</t>
    </r>
  </si>
  <si>
    <r>
      <t>mar-26</t>
    </r>
    <r>
      <rPr>
        <b/>
        <vertAlign val="superscript"/>
        <sz val="8"/>
        <color theme="1"/>
        <rFont val="Arial"/>
        <family val="2"/>
      </rPr>
      <t>Po</t>
    </r>
  </si>
  <si>
    <r>
      <t>1.ºT-26</t>
    </r>
    <r>
      <rPr>
        <b/>
        <vertAlign val="superscript"/>
        <sz val="8"/>
        <color theme="1"/>
        <rFont val="Arial"/>
        <family val="2"/>
      </rPr>
      <t>Po</t>
    </r>
  </si>
  <si>
    <r>
      <t>1.ºT-26</t>
    </r>
    <r>
      <rPr>
        <b/>
        <vertAlign val="superscript"/>
        <sz val="8"/>
        <color rgb="FF000000"/>
        <rFont val="Arial"/>
        <family val="2"/>
      </rPr>
      <t>Pe</t>
    </r>
  </si>
  <si>
    <t>Taxa de inatividade (16 e mais anos)</t>
  </si>
  <si>
    <t>7,3§</t>
  </si>
  <si>
    <t>7,1§</t>
  </si>
  <si>
    <t>6,9§</t>
  </si>
  <si>
    <t>7,4§</t>
  </si>
  <si>
    <t>6,7§</t>
  </si>
  <si>
    <t>6,2§</t>
  </si>
  <si>
    <t>10,6§</t>
  </si>
  <si>
    <t>8,8§</t>
  </si>
  <si>
    <t>6,8§</t>
  </si>
  <si>
    <t>6,6§</t>
  </si>
  <si>
    <t>7,8§</t>
  </si>
  <si>
    <t>8,1§</t>
  </si>
  <si>
    <t>8,4§</t>
  </si>
  <si>
    <t>9,1§</t>
  </si>
  <si>
    <t>8,7§</t>
  </si>
  <si>
    <t>8,9§</t>
  </si>
  <si>
    <r>
      <t>1.ºT-24</t>
    </r>
    <r>
      <rPr>
        <b/>
        <vertAlign val="superscript"/>
        <sz val="8"/>
        <color theme="1"/>
        <rFont val="Arial"/>
        <family val="2"/>
      </rPr>
      <t>Po</t>
    </r>
  </si>
  <si>
    <r>
      <t>2.ºT-24</t>
    </r>
    <r>
      <rPr>
        <b/>
        <vertAlign val="superscript"/>
        <sz val="8"/>
        <color theme="1"/>
        <rFont val="Arial"/>
        <family val="2"/>
      </rPr>
      <t>Po</t>
    </r>
  </si>
  <si>
    <r>
      <t>3.ºT-24</t>
    </r>
    <r>
      <rPr>
        <b/>
        <vertAlign val="superscript"/>
        <sz val="8"/>
        <color theme="1"/>
        <rFont val="Arial"/>
        <family val="2"/>
      </rPr>
      <t>Po</t>
    </r>
  </si>
  <si>
    <r>
      <t>4.ºT-24</t>
    </r>
    <r>
      <rPr>
        <b/>
        <vertAlign val="superscript"/>
        <sz val="8"/>
        <color theme="1"/>
        <rFont val="Arial"/>
        <family val="2"/>
      </rPr>
      <t>Po</t>
    </r>
  </si>
  <si>
    <r>
      <t>mar-25</t>
    </r>
    <r>
      <rPr>
        <b/>
        <vertAlign val="superscript"/>
        <sz val="8"/>
        <rFont val="Arial"/>
        <family val="2"/>
      </rPr>
      <t>Po</t>
    </r>
  </si>
  <si>
    <r>
      <t>1.ºT-25</t>
    </r>
    <r>
      <rPr>
        <b/>
        <vertAlign val="superscript"/>
        <sz val="8"/>
        <rFont val="Arial"/>
        <family val="2"/>
      </rPr>
      <t>Po</t>
    </r>
  </si>
  <si>
    <r>
      <t>abr-25</t>
    </r>
    <r>
      <rPr>
        <b/>
        <vertAlign val="superscript"/>
        <sz val="8"/>
        <rFont val="Arial"/>
        <family val="2"/>
      </rPr>
      <t>Po</t>
    </r>
  </si>
  <si>
    <r>
      <t>mai-25</t>
    </r>
    <r>
      <rPr>
        <b/>
        <vertAlign val="superscript"/>
        <sz val="8"/>
        <rFont val="Arial"/>
        <family val="2"/>
      </rPr>
      <t>Po</t>
    </r>
  </si>
  <si>
    <r>
      <t>jun-25</t>
    </r>
    <r>
      <rPr>
        <b/>
        <vertAlign val="superscript"/>
        <sz val="8"/>
        <rFont val="Arial"/>
        <family val="2"/>
      </rPr>
      <t>Po</t>
    </r>
  </si>
  <si>
    <r>
      <t>2.ºT-25</t>
    </r>
    <r>
      <rPr>
        <b/>
        <vertAlign val="superscript"/>
        <sz val="8"/>
        <rFont val="Arial"/>
        <family val="2"/>
      </rPr>
      <t>Po</t>
    </r>
  </si>
  <si>
    <r>
      <t>jul-25</t>
    </r>
    <r>
      <rPr>
        <b/>
        <vertAlign val="superscript"/>
        <sz val="8"/>
        <rFont val="Arial"/>
        <family val="2"/>
      </rPr>
      <t>Po</t>
    </r>
  </si>
  <si>
    <r>
      <t>ago-25</t>
    </r>
    <r>
      <rPr>
        <b/>
        <vertAlign val="superscript"/>
        <sz val="8"/>
        <rFont val="Arial"/>
        <family val="2"/>
      </rPr>
      <t>Po</t>
    </r>
  </si>
  <si>
    <r>
      <t>set-25</t>
    </r>
    <r>
      <rPr>
        <b/>
        <vertAlign val="superscript"/>
        <sz val="8"/>
        <rFont val="Arial"/>
        <family val="2"/>
      </rPr>
      <t>Po</t>
    </r>
  </si>
  <si>
    <r>
      <t>3.ºT-25</t>
    </r>
    <r>
      <rPr>
        <b/>
        <vertAlign val="superscript"/>
        <sz val="8"/>
        <rFont val="Arial"/>
        <family val="2"/>
      </rPr>
      <t>Po</t>
    </r>
  </si>
  <si>
    <r>
      <t>out-25</t>
    </r>
    <r>
      <rPr>
        <b/>
        <vertAlign val="superscript"/>
        <sz val="8"/>
        <rFont val="Arial"/>
        <family val="2"/>
      </rPr>
      <t>Po</t>
    </r>
  </si>
  <si>
    <r>
      <t>nov-25</t>
    </r>
    <r>
      <rPr>
        <b/>
        <vertAlign val="superscript"/>
        <sz val="8"/>
        <rFont val="Arial"/>
        <family val="2"/>
      </rPr>
      <t>Po</t>
    </r>
  </si>
  <si>
    <r>
      <t>dez-25</t>
    </r>
    <r>
      <rPr>
        <b/>
        <vertAlign val="superscript"/>
        <sz val="8"/>
        <rFont val="Arial"/>
        <family val="2"/>
      </rPr>
      <t>Po</t>
    </r>
  </si>
  <si>
    <r>
      <t>4.ºT-25</t>
    </r>
    <r>
      <rPr>
        <b/>
        <vertAlign val="superscript"/>
        <sz val="8"/>
        <rFont val="Arial"/>
        <family val="2"/>
      </rPr>
      <t>Po</t>
    </r>
  </si>
  <si>
    <t>x - valor não disponível ; § - valor com coeficiente de variação elevado</t>
  </si>
  <si>
    <t>Comércio internacional</t>
  </si>
  <si>
    <t>Fonte: Ministério da Justiça - Direção-Geral da Política de Justiça.</t>
  </si>
  <si>
    <r>
      <t>Remunerações</t>
    </r>
    <r>
      <rPr>
        <b/>
        <vertAlign val="superscript"/>
        <sz val="10"/>
        <color rgb="FF244061"/>
        <rFont val="Arial Black"/>
        <family val="2"/>
      </rPr>
      <t>(1)</t>
    </r>
  </si>
  <si>
    <r>
      <t>Indicador Regional de Atividade Económica</t>
    </r>
    <r>
      <rPr>
        <b/>
        <vertAlign val="superscript"/>
        <sz val="10"/>
        <color rgb="FF244061"/>
        <rFont val="Arial Black"/>
        <family val="2"/>
      </rPr>
      <t xml:space="preserve"> (1)</t>
    </r>
  </si>
  <si>
    <r>
      <rPr>
        <vertAlign val="superscript"/>
        <sz val="7"/>
        <color theme="1"/>
        <rFont val="Arial"/>
        <family val="2"/>
      </rPr>
      <t xml:space="preserve"> (1)</t>
    </r>
    <r>
      <rPr>
        <sz val="7"/>
        <color theme="1"/>
        <rFont val="Arial"/>
        <family val="2"/>
      </rPr>
      <t xml:space="preserve"> médias móveis de 3 meses; Po - valor provisório</t>
    </r>
  </si>
  <si>
    <r>
      <t xml:space="preserve">Nota: </t>
    </r>
    <r>
      <rPr>
        <vertAlign val="superscript"/>
        <sz val="7"/>
        <color theme="1"/>
        <rFont val="Arial"/>
        <family val="2"/>
      </rPr>
      <t xml:space="preserve">(1) </t>
    </r>
    <r>
      <rPr>
        <sz val="7"/>
        <color theme="1"/>
        <rFont val="Arial"/>
        <family val="2"/>
      </rPr>
      <t>Média móvel de 3 meses</t>
    </r>
  </si>
  <si>
    <r>
      <rPr>
        <vertAlign val="superscript"/>
        <sz val="7"/>
        <color rgb="FF000000"/>
        <rFont val="Arial"/>
        <family val="2"/>
      </rPr>
      <t>(1)</t>
    </r>
    <r>
      <rPr>
        <sz val="7"/>
        <color rgb="FF000000"/>
        <rFont val="Arial"/>
        <family val="2"/>
      </rPr>
      <t xml:space="preserve"> Corresponde ao valor mediano das observações da avaliação bancária de habitação.</t>
    </r>
  </si>
  <si>
    <r>
      <t>Avaliação bancária de habitação</t>
    </r>
    <r>
      <rPr>
        <b/>
        <vertAlign val="superscript"/>
        <sz val="10"/>
        <color rgb="FF244061"/>
        <rFont val="Arial Black"/>
        <family val="2"/>
      </rPr>
      <t>(1)</t>
    </r>
  </si>
  <si>
    <t>Fonte: Secretaria Regional de Equipamentos e Infraestruturas - Direção Regional de Estradas</t>
  </si>
  <si>
    <t>Nota: Os valores constantes nos quadros dizem respeito,  a ambos os sentidos, e ao somatório dos registos dos contadores instalados na Via Expresso e na Via Rápida, pelo que o mesmo veículo pode ser contado várias vezes no percurso que realiza.Os motociclos estão incluídos nos veículos ligeiros.</t>
  </si>
  <si>
    <r>
      <t xml:space="preserve">Notas: </t>
    </r>
    <r>
      <rPr>
        <vertAlign val="superscript"/>
        <sz val="7"/>
        <color theme="1"/>
        <rFont val="Arial"/>
        <family val="2"/>
      </rPr>
      <t>(a)</t>
    </r>
    <r>
      <rPr>
        <sz val="7"/>
        <color theme="1"/>
        <rFont val="Arial"/>
        <family val="2"/>
      </rPr>
      <t xml:space="preserve"> No ano 2025, são apenas contabilizados os estabelecimentos de alojamento turístico, com movimento de hóspedes, excluíndo os  alojamento local com capacidade inferior a 10 camas e os estabelecimentos com movimento nulo. </t>
    </r>
    <r>
      <rPr>
        <vertAlign val="superscript"/>
        <sz val="7"/>
        <color theme="1"/>
        <rFont val="Arial"/>
        <family val="2"/>
      </rPr>
      <t>(b)</t>
    </r>
    <r>
      <rPr>
        <sz val="7"/>
        <color theme="1"/>
        <rFont val="Arial"/>
        <family val="2"/>
      </rPr>
      <t xml:space="preserve"> RevPAR (Revenue Per Available Room) é o rendimento médio por quarto disponível.  </t>
    </r>
    <r>
      <rPr>
        <vertAlign val="superscript"/>
        <sz val="7"/>
        <color theme="1"/>
        <rFont val="Arial"/>
        <family val="2"/>
      </rPr>
      <t>(c)</t>
    </r>
    <r>
      <rPr>
        <sz val="7"/>
        <color theme="1"/>
        <rFont val="Arial"/>
        <family val="2"/>
      </rPr>
      <t xml:space="preserve"> ADR (Average Daily Rate) é o rendimento médio por quarto utilizado.	</t>
    </r>
  </si>
  <si>
    <r>
      <t>Empréstimos</t>
    </r>
    <r>
      <rPr>
        <b/>
        <vertAlign val="superscript"/>
        <sz val="10"/>
        <color rgb="FF244061"/>
        <rFont val="Arial Black"/>
        <family val="2"/>
      </rPr>
      <t xml:space="preserve"> (1)</t>
    </r>
  </si>
  <si>
    <r>
      <t>(10</t>
    </r>
    <r>
      <rPr>
        <vertAlign val="superscript"/>
        <sz val="8"/>
        <color rgb="FF000000"/>
        <rFont val="Arial"/>
        <family val="2"/>
      </rPr>
      <t xml:space="preserve">6 </t>
    </r>
    <r>
      <rPr>
        <sz val="8"/>
        <color rgb="FF000000"/>
        <rFont val="Arial"/>
        <family val="2"/>
      </rPr>
      <t>€)</t>
    </r>
  </si>
  <si>
    <r>
      <t xml:space="preserve">Remuneração base média mensal </t>
    </r>
    <r>
      <rPr>
        <vertAlign val="superscript"/>
        <sz val="8"/>
        <color theme="1"/>
        <rFont val="Arial"/>
        <family val="2"/>
      </rPr>
      <t>(3)</t>
    </r>
  </si>
  <si>
    <r>
      <t xml:space="preserve">Ganho médio mensal </t>
    </r>
    <r>
      <rPr>
        <vertAlign val="superscript"/>
        <sz val="8"/>
        <color theme="1"/>
        <rFont val="Arial"/>
        <family val="2"/>
      </rPr>
      <t>(3)</t>
    </r>
  </si>
  <si>
    <r>
      <t xml:space="preserve">Empresas Públicas classificadas no perímetro da APR </t>
    </r>
    <r>
      <rPr>
        <vertAlign val="superscript"/>
        <sz val="8"/>
        <color theme="1"/>
        <rFont val="Franklin Gothic Book"/>
        <family val="2"/>
      </rPr>
      <t>(2)</t>
    </r>
  </si>
  <si>
    <r>
      <t xml:space="preserve">Emprego </t>
    </r>
    <r>
      <rPr>
        <vertAlign val="superscript"/>
        <sz val="8"/>
        <color theme="1"/>
        <rFont val="Arial"/>
        <family val="2"/>
      </rPr>
      <t>(1)</t>
    </r>
  </si>
  <si>
    <t>(103 litros)</t>
  </si>
  <si>
    <t>fev-25</t>
  </si>
  <si>
    <t>jan-26Po</t>
  </si>
  <si>
    <t>fev-26Po</t>
  </si>
  <si>
    <t>mar-26Po</t>
  </si>
  <si>
    <t>jan-26Pe</t>
  </si>
  <si>
    <t>fev-26Pe</t>
  </si>
  <si>
    <t>mar-26Pe</t>
  </si>
  <si>
    <t>1.ºT-26Pe</t>
  </si>
  <si>
    <r>
      <t>1.ºT-26</t>
    </r>
    <r>
      <rPr>
        <b/>
        <vertAlign val="superscript"/>
        <sz val="8"/>
        <color theme="1"/>
        <rFont val="Arial"/>
        <family val="2"/>
      </rPr>
      <t>Pe</t>
    </r>
  </si>
  <si>
    <r>
      <t>1.ºT-26</t>
    </r>
    <r>
      <rPr>
        <b/>
        <vertAlign val="superscript"/>
        <sz val="8"/>
        <rFont val="Arial"/>
        <family val="2"/>
      </rPr>
      <t>Po</t>
    </r>
  </si>
  <si>
    <t>Fonte: Alfândega do Funchal e Direção Regional do Comércio, Indústria e Qualidade</t>
  </si>
  <si>
    <t>Nota: (1) Exclui os autoconsumos</t>
  </si>
  <si>
    <t>Fonte: DREM/INE, Estatísticas do Comércio Internacional de Bens</t>
  </si>
  <si>
    <t xml:space="preserve">Nota: Operadores sediados na Região Autónoma da Madeira. </t>
  </si>
  <si>
    <t xml:space="preserve">         A partir de 2019, as transações do Reino Unido estão em qualquer dos agregados sempre incluídas no comércio Extra-UE.</t>
  </si>
  <si>
    <t>Fonte: INE/DGPJ - Direção Geral da Política da Justiça, constituição e dissolução de pessoas coletivas e entidades equiparadas</t>
  </si>
  <si>
    <t xml:space="preserve"> Fonte: IVBAM - Instituto do Vinho, do Bordado e do Artesanato da Madeira, IP-RAM</t>
  </si>
  <si>
    <r>
      <t>2024</t>
    </r>
    <r>
      <rPr>
        <b/>
        <vertAlign val="superscript"/>
        <sz val="8"/>
        <color rgb="FF000000"/>
        <rFont val="Arial"/>
        <family val="2"/>
      </rPr>
      <t>Po</t>
    </r>
  </si>
  <si>
    <r>
      <t>1.ºT-25</t>
    </r>
    <r>
      <rPr>
        <b/>
        <vertAlign val="superscript"/>
        <sz val="8"/>
        <color rgb="FF000000"/>
        <rFont val="Arial"/>
        <family val="2"/>
      </rPr>
      <t>Pe</t>
    </r>
  </si>
  <si>
    <r>
      <t>2.ºT-25</t>
    </r>
    <r>
      <rPr>
        <b/>
        <vertAlign val="superscript"/>
        <sz val="8"/>
        <color rgb="FF000000"/>
        <rFont val="Arial"/>
        <family val="2"/>
      </rPr>
      <t>Pe</t>
    </r>
  </si>
  <si>
    <r>
      <t>3.ºT-25</t>
    </r>
    <r>
      <rPr>
        <b/>
        <vertAlign val="superscript"/>
        <sz val="8"/>
        <color rgb="FF000000"/>
        <rFont val="Arial"/>
        <family val="2"/>
      </rPr>
      <t>Pe</t>
    </r>
  </si>
  <si>
    <r>
      <t>4.ºT-25</t>
    </r>
    <r>
      <rPr>
        <b/>
        <vertAlign val="superscript"/>
        <sz val="8"/>
        <color rgb="FF000000"/>
        <rFont val="Arial"/>
        <family val="2"/>
      </rPr>
      <t>Pe</t>
    </r>
  </si>
  <si>
    <r>
      <t>2025</t>
    </r>
    <r>
      <rPr>
        <b/>
        <vertAlign val="superscript"/>
        <sz val="8"/>
        <color rgb="FF000000"/>
        <rFont val="Arial"/>
        <family val="2"/>
      </rPr>
      <t>Pe</t>
    </r>
  </si>
  <si>
    <t>Fontes: DGAEP - Direção-Geral da Administração e do Emprego Público</t>
  </si>
  <si>
    <t xml:space="preserve">Notas: (1) O volume de emprego refere-se ao último dia do trimestre, sendo a unidade de medida os postos de trabalho (N.º). </t>
  </si>
  <si>
    <t xml:space="preserve">(2) Inclui todas as empresas públicas classificadas no subsector da Administração Regional da Madeira em contas nacionais (SEC 2010). </t>
  </si>
  <si>
    <t>(3) As remunerações e os ganhos referem-se ao primeiro mês do trimestre, sendo quantificados em euros.</t>
  </si>
  <si>
    <t>Gasóleo rodoviário</t>
  </si>
  <si>
    <t>(GWh)</t>
  </si>
  <si>
    <t>Resíduos sólidos urbanos</t>
  </si>
  <si>
    <t xml:space="preserve">      Gás natural</t>
  </si>
  <si>
    <t>Comércio internacional de bens </t>
  </si>
  <si>
    <t xml:space="preserve">   Saldo da balança comercial</t>
  </si>
  <si>
    <t>Agricultura, silvicultura e pesca</t>
  </si>
  <si>
    <t>Indústria, construção, energia e água</t>
  </si>
  <si>
    <t>Comércio e serviços</t>
  </si>
  <si>
    <t>Dívida bruta</t>
  </si>
  <si>
    <t>Dívida líquida de depósitos</t>
  </si>
  <si>
    <t>Emprego, remunerações e ganhos na Administração Pública da RAM</t>
  </si>
  <si>
    <r>
      <t>jan-26</t>
    </r>
    <r>
      <rPr>
        <b/>
        <vertAlign val="superscript"/>
        <sz val="8"/>
        <color theme="1"/>
        <rFont val="Arial"/>
        <family val="2"/>
      </rPr>
      <t>Pe</t>
    </r>
  </si>
  <si>
    <r>
      <t>fev-26</t>
    </r>
    <r>
      <rPr>
        <b/>
        <vertAlign val="superscript"/>
        <sz val="8"/>
        <color theme="1"/>
        <rFont val="Arial"/>
        <family val="2"/>
      </rPr>
      <t>Pe</t>
    </r>
  </si>
  <si>
    <r>
      <t>mar-26</t>
    </r>
    <r>
      <rPr>
        <b/>
        <vertAlign val="superscript"/>
        <sz val="8"/>
        <color theme="1"/>
        <rFont val="Arial"/>
        <family val="2"/>
      </rPr>
      <t>Pe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</si>
</sst>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8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mmm"/>
    <numFmt numFmtId="167" formatCode="[$-816]mmm/yy;@"/>
    <numFmt numFmtId="168" formatCode="0.000000"/>
    <numFmt numFmtId="169" formatCode="0.000"/>
    <numFmt numFmtId="170" formatCode="###\ ###"/>
    <numFmt numFmtId="171" formatCode="###\ ###\ ###"/>
    <numFmt numFmtId="172" formatCode="###\ ###.#"/>
    <numFmt numFmtId="173" formatCode="###\ ###.##"/>
    <numFmt numFmtId="174" formatCode="_(&quot;€&quot;* #,##0.00_);_(&quot;€&quot;* \(#,##0.00\);_(&quot;€&quot;* &quot;-&quot;??_);_(@_)"/>
    <numFmt numFmtId="175" formatCode="0_)"/>
    <numFmt numFmtId="176" formatCode="#\ ###\ ###\ ##0"/>
    <numFmt numFmtId="177" formatCode="####\ ###"/>
    <numFmt numFmtId="178" formatCode="###\ ###\ ###\ ###"/>
    <numFmt numFmtId="179" formatCode="###\ ###\ ##0"/>
    <numFmt numFmtId="180" formatCode="#\ ###\ ##0"/>
    <numFmt numFmtId="181" formatCode="_-* #,##0.00\ [$€]_-;\-* #,##0.00\ [$€]_-;_-* &quot;-&quot;??\ [$€]_-;_-@_-"/>
    <numFmt numFmtId="182" formatCode="###\ ##0"/>
    <numFmt numFmtId="183" formatCode="_(&quot;€&quot;* #,##0_);_(&quot;€&quot;* \(#,##0\);_(&quot;€&quot;* &quot;-&quot;_);_(@_)"/>
    <numFmt numFmtId="184" formatCode="_(* #,##0_);_(* \(#,##0\);_(* &quot;-&quot;_);_(@_)"/>
    <numFmt numFmtId="185" formatCode="_(* #,##0.00_);_(* \(#,##0.00\);_(* &quot;-&quot;??_);_(@_)"/>
    <numFmt numFmtId="186" formatCode="#\ ##0"/>
    <numFmt numFmtId="187" formatCode="#,##0.00\ &quot;Esc.&quot;;[Red]\-#,##0.00\ &quot;Esc.&quot;"/>
    <numFmt numFmtId="188" formatCode="#,##0\ _€"/>
    <numFmt numFmtId="189" formatCode="#\ ###"/>
    <numFmt numFmtId="190" formatCode="mm/dd/yyyy\ hh:mm:ss"/>
    <numFmt numFmtId="191" formatCode="#\ ###\ ##0.0"/>
    <numFmt numFmtId="192" formatCode="###.00\ ###\ ###"/>
    <numFmt numFmtId="193" formatCode="####\ ###\ ###"/>
    <numFmt numFmtId="194" formatCode="##\ ##0_)"/>
    <numFmt numFmtId="195" formatCode="mmm\-yy"/>
    <numFmt numFmtId="196" formatCode="###\ ###.0"/>
    <numFmt numFmtId="197" formatCode="0.0%"/>
    <numFmt numFmtId="198" formatCode="#,##0.0"/>
  </numFmts>
  <fonts count="116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b/>
      <vertAlign val="superscript"/>
      <sz val="8"/>
      <color rgb="FF000000"/>
      <name val="Arial"/>
      <family val="2"/>
    </font>
    <font>
      <sz val="8"/>
      <color rgb="FF8DB3E2"/>
      <name val="Arial"/>
      <family val="2"/>
    </font>
    <font>
      <b/>
      <sz val="8"/>
      <color rgb="FFFFFFFF"/>
      <name val="Arial"/>
      <family val="2"/>
    </font>
    <font>
      <b/>
      <sz val="10"/>
      <color rgb="FF244061"/>
      <name val="Arial Black"/>
      <family val="2"/>
    </font>
    <font>
      <sz val="8"/>
      <name val="Calibri"/>
      <family val="2"/>
      <scheme val="minor"/>
    </font>
    <font>
      <vertAlign val="superscript"/>
      <sz val="8"/>
      <color theme="1"/>
      <name val="Arial"/>
      <family val="2"/>
    </font>
    <font>
      <sz val="7"/>
      <color rgb="FF000000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Franklin Gothic Book"/>
      <family val="2"/>
    </font>
    <font>
      <b/>
      <vertAlign val="superscript"/>
      <sz val="10"/>
      <color rgb="FF244061"/>
      <name val="Arial Black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theme="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indexed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9"/>
      <name val="UniversCondLight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4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11"/>
      <name val="Times"/>
      <family val="1"/>
    </font>
    <font>
      <b/>
      <sz val="18"/>
      <color indexed="56"/>
      <name val="Cambria"/>
      <family val="2"/>
    </font>
    <font>
      <sz val="18"/>
      <color theme="3"/>
      <name val="Calibri Light"/>
      <family val="2"/>
      <scheme val="major"/>
    </font>
    <font>
      <sz val="11"/>
      <color indexed="10"/>
      <name val="Calibri"/>
      <family val="2"/>
    </font>
    <font>
      <sz val="14"/>
      <name val="ZapfHumnst BT"/>
    </font>
    <font>
      <sz val="10"/>
      <name val="Arial"/>
      <family val="2"/>
    </font>
    <font>
      <sz val="9"/>
      <name val="Tahoma"/>
      <family val="2"/>
    </font>
    <font>
      <u/>
      <sz val="10"/>
      <color indexed="58"/>
      <name val="Arial"/>
      <family val="2"/>
    </font>
    <font>
      <u/>
      <sz val="10"/>
      <color theme="10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b/>
      <sz val="18"/>
      <color indexed="62"/>
      <name val="Cambria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u/>
      <sz val="10"/>
      <color indexed="12"/>
      <name val="MS Sans Serif"/>
      <family val="2"/>
    </font>
    <font>
      <sz val="10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Arial"/>
      <family val="2"/>
    </font>
    <font>
      <sz val="8"/>
      <color theme="1"/>
      <name val="Times New Roman"/>
      <family val="1"/>
    </font>
    <font>
      <sz val="8"/>
      <color theme="3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b/>
      <sz val="14"/>
      <color theme="1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MS Sans Serif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9"/>
      <color theme="10"/>
      <name val="Trebuchet MS"/>
      <family val="2"/>
    </font>
    <font>
      <sz val="9"/>
      <color theme="1"/>
      <name val="Trebuchet MS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u/>
      <sz val="9"/>
      <color theme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8"/>
      <name val="Franklin Gothic Book"/>
      <family val="2"/>
    </font>
    <font>
      <vertAlign val="superscript"/>
      <sz val="8"/>
      <color theme="1"/>
      <name val="Franklin Gothic Book"/>
      <family val="2"/>
    </font>
    <font>
      <b/>
      <vertAlign val="superscript"/>
      <sz val="8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vertAlign val="superscript"/>
      <sz val="7"/>
      <color rgb="FF00000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9"/>
      </patternFill>
    </fill>
  </fills>
  <borders count="58">
    <border>
      <left/>
      <right/>
      <top/>
      <bottom/>
      <diagonal/>
    </border>
    <border>
      <left/>
      <right/>
      <top style="thick">
        <color rgb="FF012B5B"/>
      </top>
      <bottom/>
      <diagonal/>
    </border>
    <border>
      <left/>
      <right/>
      <top/>
      <bottom style="thick">
        <color rgb="FF012B5B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rgb="FF012B5B"/>
      </bottom>
      <diagonal/>
    </border>
    <border>
      <left/>
      <right/>
      <top style="thin">
        <color rgb="FF012B5B"/>
      </top>
      <bottom/>
      <diagonal/>
    </border>
    <border>
      <left/>
      <right/>
      <top/>
      <bottom style="thin">
        <color rgb="FF003366"/>
      </bottom>
      <diagonal/>
    </border>
    <border>
      <left/>
      <right style="thin">
        <color indexed="9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ck">
        <color rgb="FF012B5B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rgb="FF012B5B"/>
      </top>
      <bottom style="thin">
        <color rgb="FF012B5B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auto="1"/>
      </top>
      <bottom style="thick">
        <color rgb="FF012B5B"/>
      </bottom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002060"/>
      </bottom>
      <diagonal/>
    </border>
    <border>
      <left/>
      <right/>
      <top/>
      <bottom style="thick">
        <color theme="4" tint="-0.499984740745262"/>
      </bottom>
      <diagonal/>
    </border>
    <border>
      <left/>
      <right/>
      <top/>
      <bottom style="thin">
        <color theme="1"/>
      </bottom>
      <diagonal/>
    </border>
  </borders>
  <cellStyleXfs count="4758">
    <xf numFmtId="0" fontId="0" fillId="0" borderId="0"/>
    <xf numFmtId="0" fontId="2" fillId="0" borderId="0" applyNumberFormat="0" applyFill="0" applyBorder="0" applyAlignment="0" applyProtection="0"/>
    <xf numFmtId="0" fontId="24" fillId="0" borderId="0"/>
    <xf numFmtId="0" fontId="24" fillId="0" borderId="0"/>
    <xf numFmtId="0" fontId="4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41" fillId="0" borderId="0"/>
    <xf numFmtId="0" fontId="24" fillId="0" borderId="0"/>
    <xf numFmtId="0" fontId="43" fillId="0" borderId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3" borderId="0" applyNumberFormat="0" applyBorder="0" applyAlignment="0" applyProtection="0"/>
    <xf numFmtId="0" fontId="44" fillId="38" borderId="0" applyNumberFormat="0" applyBorder="0" applyAlignment="0" applyProtection="0"/>
    <xf numFmtId="0" fontId="44" fillId="38" borderId="0" applyNumberFormat="0" applyBorder="0" applyAlignment="0" applyProtection="0"/>
    <xf numFmtId="0" fontId="44" fillId="41" borderId="0" applyNumberFormat="0" applyBorder="0" applyAlignment="0" applyProtection="0"/>
    <xf numFmtId="0" fontId="44" fillId="41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9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45" fillId="45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40" fillId="14" borderId="0" applyNumberFormat="0" applyBorder="0" applyAlignment="0" applyProtection="0"/>
    <xf numFmtId="0" fontId="40" fillId="14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52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7" fillId="0" borderId="24" applyNumberFormat="0" applyBorder="0" applyProtection="0">
      <alignment horizontal="center"/>
    </xf>
    <xf numFmtId="0" fontId="28" fillId="0" borderId="15" applyNumberFormat="0" applyFill="0" applyAlignment="0" applyProtection="0"/>
    <xf numFmtId="0" fontId="29" fillId="0" borderId="16" applyNumberFormat="0" applyFill="0" applyAlignment="0" applyProtection="0"/>
    <xf numFmtId="0" fontId="30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48" fillId="53" borderId="25" applyNumberFormat="0" applyAlignment="0" applyProtection="0"/>
    <xf numFmtId="0" fontId="35" fillId="8" borderId="18" applyNumberFormat="0" applyAlignment="0" applyProtection="0"/>
    <xf numFmtId="0" fontId="35" fillId="8" borderId="18" applyNumberFormat="0" applyAlignment="0" applyProtection="0"/>
    <xf numFmtId="0" fontId="36" fillId="0" borderId="20" applyNumberFormat="0" applyFill="0" applyAlignment="0" applyProtection="0"/>
    <xf numFmtId="0" fontId="49" fillId="54" borderId="26" applyNumberFormat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5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0" fillId="31" borderId="0" applyNumberFormat="0" applyBorder="0" applyAlignment="0" applyProtection="0"/>
    <xf numFmtId="0" fontId="50" fillId="0" borderId="0" applyFill="0" applyBorder="0" applyProtection="0"/>
    <xf numFmtId="0" fontId="33" fillId="7" borderId="18" applyNumberFormat="0" applyAlignment="0" applyProtection="0"/>
    <xf numFmtId="0" fontId="51" fillId="0" borderId="0">
      <alignment vertical="top"/>
    </xf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3" fillId="37" borderId="0" applyNumberFormat="0" applyBorder="0" applyAlignment="0" applyProtection="0"/>
    <xf numFmtId="0" fontId="54" fillId="0" borderId="27" applyNumberFormat="0" applyFill="0" applyAlignment="0" applyProtection="0"/>
    <xf numFmtId="0" fontId="55" fillId="0" borderId="28" applyNumberFormat="0" applyFill="0" applyAlignment="0" applyProtection="0"/>
    <xf numFmtId="0" fontId="56" fillId="0" borderId="29" applyNumberFormat="0" applyFill="0" applyAlignment="0" applyProtection="0"/>
    <xf numFmtId="0" fontId="56" fillId="0" borderId="0" applyNumberFormat="0" applyFill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57" fillId="55" borderId="25" applyNumberFormat="0" applyAlignment="0" applyProtection="0"/>
    <xf numFmtId="175" fontId="58" fillId="0" borderId="30" applyNumberFormat="0" applyFont="0" applyFill="0" applyAlignment="0" applyProtection="0"/>
    <xf numFmtId="175" fontId="58" fillId="0" borderId="31" applyNumberFormat="0" applyFont="0" applyFill="0" applyAlignment="0" applyProtection="0"/>
    <xf numFmtId="0" fontId="59" fillId="0" borderId="32" applyNumberFormat="0" applyFill="0" applyAlignment="0" applyProtection="0"/>
    <xf numFmtId="0" fontId="60" fillId="55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10" borderId="22" applyNumberFormat="0" applyFont="0" applyAlignment="0" applyProtection="0"/>
    <xf numFmtId="0" fontId="24" fillId="56" borderId="33" applyNumberFormat="0" applyFont="0" applyAlignment="0" applyProtection="0"/>
    <xf numFmtId="0" fontId="47" fillId="57" borderId="23" applyNumberFormat="0" applyBorder="0" applyProtection="0">
      <alignment horizontal="center"/>
    </xf>
    <xf numFmtId="0" fontId="63" fillId="53" borderId="34" applyNumberForma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64" fillId="0" borderId="0" applyNumberFormat="0" applyFill="0" applyProtection="0"/>
    <xf numFmtId="0" fontId="34" fillId="8" borderId="19" applyNumberFormat="0" applyAlignment="0" applyProtection="0"/>
    <xf numFmtId="0" fontId="34" fillId="8" borderId="19" applyNumberFormat="0" applyAlignment="0" applyProtection="0"/>
    <xf numFmtId="0" fontId="65" fillId="0" borderId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7" fillId="0" borderId="0" applyNumberFormat="0" applyFill="0" applyBorder="0" applyProtection="0">
      <alignment horizontal="left"/>
    </xf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7" fillId="9" borderId="21" applyNumberFormat="0" applyAlignment="0" applyProtection="0"/>
    <xf numFmtId="0" fontId="37" fillId="9" borderId="21" applyNumberFormat="0" applyAlignment="0" applyProtection="0"/>
    <xf numFmtId="0" fontId="68" fillId="0" borderId="0" applyNumberFormat="0" applyFill="0" applyBorder="0" applyAlignment="0" applyProtection="0"/>
    <xf numFmtId="175" fontId="69" fillId="0" borderId="0" applyNumberFormat="0" applyFont="0" applyFill="0" applyAlignment="0" applyProtection="0"/>
    <xf numFmtId="0" fontId="70" fillId="0" borderId="0"/>
    <xf numFmtId="0" fontId="43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71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70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4" fillId="0" borderId="0"/>
    <xf numFmtId="0" fontId="26" fillId="0" borderId="0"/>
    <xf numFmtId="0" fontId="2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6" fillId="0" borderId="0"/>
    <xf numFmtId="0" fontId="26" fillId="0" borderId="0"/>
    <xf numFmtId="0" fontId="26" fillId="0" borderId="0"/>
    <xf numFmtId="0" fontId="4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62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6" fillId="0" borderId="0"/>
    <xf numFmtId="0" fontId="24" fillId="0" borderId="0"/>
    <xf numFmtId="0" fontId="62" fillId="0" borderId="0"/>
    <xf numFmtId="0" fontId="23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1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7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6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44" fillId="40" borderId="0" applyNumberFormat="0" applyBorder="0" applyAlignment="0" applyProtection="0"/>
    <xf numFmtId="0" fontId="44" fillId="42" borderId="0" applyNumberFormat="0" applyBorder="0" applyAlignment="0" applyProtection="0"/>
    <xf numFmtId="0" fontId="44" fillId="56" borderId="0" applyNumberFormat="0" applyBorder="0" applyAlignment="0" applyProtection="0"/>
    <xf numFmtId="0" fontId="44" fillId="40" borderId="0" applyNumberFormat="0" applyBorder="0" applyAlignment="0" applyProtection="0"/>
    <xf numFmtId="0" fontId="44" fillId="56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/>
    <xf numFmtId="0" fontId="45" fillId="47" borderId="0" applyNumberFormat="0" applyBorder="0" applyAlignment="0" applyProtection="0"/>
    <xf numFmtId="0" fontId="45" fillId="55" borderId="0" applyNumberFormat="0" applyBorder="0" applyAlignment="0" applyProtection="0"/>
    <xf numFmtId="0" fontId="45" fillId="53" borderId="0" applyNumberFormat="0" applyBorder="0" applyAlignment="0" applyProtection="0"/>
    <xf numFmtId="0" fontId="45" fillId="42" borderId="0" applyNumberFormat="0" applyBorder="0" applyAlignment="0" applyProtection="0"/>
    <xf numFmtId="0" fontId="45" fillId="47" borderId="0" applyNumberFormat="0" applyBorder="0" applyAlignment="0" applyProtection="0"/>
    <xf numFmtId="0" fontId="45" fillId="58" borderId="0" applyNumberFormat="0" applyBorder="0" applyAlignment="0" applyProtection="0"/>
    <xf numFmtId="0" fontId="45" fillId="48" borderId="0" applyNumberFormat="0" applyBorder="0" applyAlignment="0" applyProtection="0"/>
    <xf numFmtId="0" fontId="48" fillId="59" borderId="25" applyNumberFormat="0" applyAlignment="0" applyProtection="0"/>
    <xf numFmtId="0" fontId="77" fillId="0" borderId="0"/>
    <xf numFmtId="0" fontId="77" fillId="0" borderId="0"/>
    <xf numFmtId="0" fontId="63" fillId="59" borderId="34" applyNumberFormat="0" applyAlignment="0" applyProtection="0"/>
    <xf numFmtId="0" fontId="76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8" fillId="0" borderId="0"/>
    <xf numFmtId="0" fontId="79" fillId="0" borderId="0" applyNumberFormat="0" applyFill="0" applyBorder="0" applyAlignment="0" applyProtection="0">
      <alignment vertical="top"/>
      <protection locked="0"/>
    </xf>
    <xf numFmtId="0" fontId="80" fillId="0" borderId="0"/>
    <xf numFmtId="0" fontId="81" fillId="0" borderId="35" applyNumberFormat="0" applyFill="0" applyAlignment="0" applyProtection="0"/>
    <xf numFmtId="0" fontId="82" fillId="0" borderId="28" applyNumberFormat="0" applyFill="0" applyAlignment="0" applyProtection="0"/>
    <xf numFmtId="0" fontId="83" fillId="0" borderId="36" applyNumberFormat="0" applyFill="0" applyAlignment="0" applyProtection="0"/>
    <xf numFmtId="0" fontId="83" fillId="0" borderId="0" applyNumberFormat="0" applyFill="0" applyBorder="0" applyAlignment="0" applyProtection="0"/>
    <xf numFmtId="0" fontId="57" fillId="40" borderId="25" applyNumberFormat="0" applyAlignment="0" applyProtection="0"/>
    <xf numFmtId="0" fontId="26" fillId="0" borderId="0"/>
    <xf numFmtId="0" fontId="26" fillId="0" borderId="0"/>
    <xf numFmtId="0" fontId="24" fillId="56" borderId="33" applyNumberFormat="0" applyFont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84" fillId="0" borderId="0"/>
    <xf numFmtId="0" fontId="85" fillId="0" borderId="0"/>
    <xf numFmtId="0" fontId="85" fillId="0" borderId="0"/>
    <xf numFmtId="0" fontId="87" fillId="0" borderId="0"/>
    <xf numFmtId="0" fontId="87" fillId="0" borderId="0"/>
    <xf numFmtId="0" fontId="43" fillId="0" borderId="0"/>
    <xf numFmtId="0" fontId="43" fillId="0" borderId="0"/>
    <xf numFmtId="0" fontId="88" fillId="0" borderId="0"/>
    <xf numFmtId="0" fontId="88" fillId="0" borderId="0"/>
    <xf numFmtId="0" fontId="62" fillId="0" borderId="0"/>
    <xf numFmtId="0" fontId="62" fillId="0" borderId="0"/>
    <xf numFmtId="0" fontId="89" fillId="0" borderId="0"/>
    <xf numFmtId="0" fontId="8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50" fillId="0" borderId="0"/>
    <xf numFmtId="0" fontId="24" fillId="0" borderId="0"/>
    <xf numFmtId="0" fontId="93" fillId="0" borderId="0"/>
    <xf numFmtId="0" fontId="93" fillId="0" borderId="0"/>
    <xf numFmtId="0" fontId="94" fillId="0" borderId="0"/>
    <xf numFmtId="0" fontId="47" fillId="0" borderId="39" applyNumberFormat="0" applyBorder="0" applyProtection="0">
      <alignment horizontal="center"/>
    </xf>
    <xf numFmtId="0" fontId="48" fillId="53" borderId="40" applyNumberFormat="0" applyAlignment="0" applyProtection="0"/>
    <xf numFmtId="0" fontId="57" fillId="40" borderId="40" applyNumberForma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63" fillId="53" borderId="42" applyNumberFormat="0" applyAlignment="0" applyProtection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81" fontId="26" fillId="0" borderId="0"/>
    <xf numFmtId="181" fontId="24" fillId="0" borderId="0"/>
    <xf numFmtId="181" fontId="42" fillId="0" borderId="0" applyNumberFormat="0" applyFill="0" applyBorder="0" applyAlignment="0" applyProtection="0">
      <alignment vertical="top"/>
      <protection locked="0"/>
    </xf>
    <xf numFmtId="181" fontId="24" fillId="0" borderId="0" applyFont="0" applyFill="0" applyBorder="0" applyAlignment="0" applyProtection="0"/>
    <xf numFmtId="181" fontId="42" fillId="0" borderId="0" applyNumberFormat="0" applyFill="0" applyBorder="0" applyAlignment="0" applyProtection="0">
      <alignment vertical="top"/>
      <protection locked="0"/>
    </xf>
    <xf numFmtId="181" fontId="24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44" fillId="0" borderId="0"/>
    <xf numFmtId="181" fontId="26" fillId="0" borderId="0"/>
    <xf numFmtId="181" fontId="26" fillId="0" borderId="0"/>
    <xf numFmtId="181" fontId="44" fillId="0" borderId="0"/>
    <xf numFmtId="181" fontId="26" fillId="0" borderId="0"/>
    <xf numFmtId="181" fontId="26" fillId="0" borderId="0"/>
    <xf numFmtId="181" fontId="44" fillId="0" borderId="0"/>
    <xf numFmtId="181" fontId="26" fillId="0" borderId="0"/>
    <xf numFmtId="181" fontId="26" fillId="0" borderId="0"/>
    <xf numFmtId="181" fontId="44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44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181" fontId="26" fillId="0" borderId="0"/>
    <xf numFmtId="0" fontId="27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4" fillId="8" borderId="19" applyNumberFormat="0" applyAlignment="0" applyProtection="0"/>
    <xf numFmtId="0" fontId="35" fillId="8" borderId="18" applyNumberFormat="0" applyAlignment="0" applyProtection="0"/>
    <xf numFmtId="0" fontId="37" fillId="9" borderId="21" applyNumberFormat="0" applyAlignment="0" applyProtection="0"/>
    <xf numFmtId="0" fontId="39" fillId="0" borderId="0" applyNumberFormat="0" applyFill="0" applyBorder="0" applyAlignment="0" applyProtection="0"/>
    <xf numFmtId="0" fontId="95" fillId="0" borderId="43" applyNumberFormat="0" applyFill="0" applyAlignment="0" applyProtection="0"/>
    <xf numFmtId="0" fontId="40" fillId="11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40" fillId="34" borderId="0" applyNumberFormat="0" applyBorder="0" applyAlignment="0" applyProtection="0"/>
    <xf numFmtId="9" fontId="41" fillId="0" borderId="0" applyFont="0" applyFill="0" applyBorder="0" applyAlignment="0" applyProtection="0"/>
    <xf numFmtId="0" fontId="47" fillId="0" borderId="39" applyNumberFormat="0" applyBorder="0" applyProtection="0">
      <alignment horizontal="center"/>
    </xf>
    <xf numFmtId="0" fontId="24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Alignment="0" applyProtection="0"/>
    <xf numFmtId="0" fontId="44" fillId="42" borderId="0" applyNumberFormat="0" applyBorder="0" applyAlignment="0" applyProtection="0"/>
    <xf numFmtId="0" fontId="44" fillId="35" borderId="0" applyNumberFormat="0" applyBorder="0" applyAlignment="0" applyProtection="0"/>
    <xf numFmtId="0" fontId="44" fillId="56" borderId="0" applyNumberFormat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56" borderId="0" applyNumberFormat="0" applyBorder="0" applyAlignment="0" applyProtection="0"/>
    <xf numFmtId="0" fontId="44" fillId="53" borderId="0" applyNumberFormat="0" applyBorder="0" applyAlignment="0" applyProtection="0"/>
    <xf numFmtId="0" fontId="44" fillId="35" borderId="0" applyNumberFormat="0" applyBorder="0" applyAlignment="0" applyProtection="0"/>
    <xf numFmtId="0" fontId="44" fillId="55" borderId="0" applyNumberFormat="0" applyBorder="0" applyAlignment="0" applyProtection="0"/>
    <xf numFmtId="0" fontId="44" fillId="53" borderId="0" applyNumberFormat="0" applyBorder="0" applyAlignment="0" applyProtection="0"/>
    <xf numFmtId="0" fontId="44" fillId="55" borderId="0" applyNumberFormat="0" applyBorder="0" applyAlignment="0" applyProtection="0"/>
    <xf numFmtId="0" fontId="45" fillId="47" borderId="0" applyNumberFormat="0" applyBorder="0" applyAlignment="0" applyProtection="0"/>
    <xf numFmtId="0" fontId="45" fillId="35" borderId="0" applyNumberFormat="0" applyBorder="0" applyAlignment="0" applyProtection="0"/>
    <xf numFmtId="0" fontId="45" fillId="55" borderId="0" applyNumberFormat="0" applyBorder="0" applyAlignment="0" applyProtection="0"/>
    <xf numFmtId="0" fontId="45" fillId="40" borderId="0" applyNumberFormat="0" applyBorder="0" applyAlignment="0" applyProtection="0"/>
    <xf numFmtId="0" fontId="45" fillId="42" borderId="0" applyNumberFormat="0" applyBorder="0" applyAlignment="0" applyProtection="0"/>
    <xf numFmtId="0" fontId="45" fillId="47" borderId="0" applyNumberFormat="0" applyBorder="0" applyAlignment="0" applyProtection="0"/>
    <xf numFmtId="0" fontId="45" fillId="58" borderId="0" applyNumberFormat="0" applyBorder="0" applyAlignment="0" applyProtection="0"/>
    <xf numFmtId="0" fontId="45" fillId="48" borderId="0" applyNumberFormat="0" applyBorder="0" applyAlignment="0" applyProtection="0"/>
    <xf numFmtId="0" fontId="48" fillId="59" borderId="40" applyNumberFormat="0" applyAlignment="0" applyProtection="0"/>
    <xf numFmtId="0" fontId="54" fillId="0" borderId="27" applyNumberFormat="0" applyFill="0" applyAlignment="0" applyProtection="0"/>
    <xf numFmtId="0" fontId="55" fillId="0" borderId="28" applyNumberFormat="0" applyFill="0" applyAlignment="0" applyProtection="0"/>
    <xf numFmtId="0" fontId="56" fillId="0" borderId="29" applyNumberFormat="0" applyFill="0" applyAlignment="0" applyProtection="0"/>
    <xf numFmtId="0" fontId="56" fillId="0" borderId="0" applyNumberFormat="0" applyFill="0" applyBorder="0" applyAlignment="0" applyProtection="0"/>
    <xf numFmtId="0" fontId="57" fillId="55" borderId="40" applyNumberFormat="0" applyAlignment="0" applyProtection="0"/>
    <xf numFmtId="0" fontId="24" fillId="0" borderId="0"/>
    <xf numFmtId="0" fontId="97" fillId="0" borderId="0"/>
    <xf numFmtId="0" fontId="63" fillId="59" borderId="34" applyNumberFormat="0" applyAlignment="0" applyProtection="0"/>
    <xf numFmtId="0" fontId="76" fillId="0" borderId="0" applyNumberFormat="0" applyFill="0" applyBorder="0" applyAlignment="0" applyProtection="0"/>
    <xf numFmtId="0" fontId="96" fillId="0" borderId="44" applyNumberFormat="0" applyFill="0" applyAlignment="0" applyProtection="0"/>
    <xf numFmtId="181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24" fillId="0" borderId="0"/>
    <xf numFmtId="181" fontId="24" fillId="0" borderId="0" applyFont="0" applyFill="0" applyBorder="0" applyAlignment="0" applyProtection="0"/>
    <xf numFmtId="0" fontId="26" fillId="0" borderId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35" borderId="0" applyNumberFormat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41" borderId="0" applyNumberFormat="0" applyBorder="0" applyAlignment="0" applyProtection="0"/>
    <xf numFmtId="0" fontId="44" fillId="35" borderId="0" applyNumberFormat="0" applyBorder="0" applyAlignment="0" applyProtection="0"/>
    <xf numFmtId="0" fontId="44" fillId="38" borderId="0" applyNumberFormat="0" applyBorder="0" applyAlignment="0" applyProtection="0"/>
    <xf numFmtId="0" fontId="44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35" borderId="0" applyNumberFormat="0" applyBorder="0" applyAlignment="0" applyProtection="0"/>
    <xf numFmtId="0" fontId="45" fillId="40" borderId="0" applyNumberFormat="0" applyBorder="0" applyAlignment="0" applyProtection="0"/>
    <xf numFmtId="0" fontId="45" fillId="49" borderId="0" applyNumberFormat="0" applyBorder="0" applyAlignment="0" applyProtection="0"/>
    <xf numFmtId="0" fontId="45" fillId="46" borderId="0" applyNumberFormat="0" applyBorder="0" applyAlignment="0" applyProtection="0"/>
    <xf numFmtId="0" fontId="45" fillId="52" borderId="0" applyNumberFormat="0" applyBorder="0" applyAlignment="0" applyProtection="0"/>
    <xf numFmtId="0" fontId="48" fillId="53" borderId="40" applyNumberFormat="0" applyAlignment="0" applyProtection="0"/>
    <xf numFmtId="0" fontId="81" fillId="0" borderId="35" applyNumberFormat="0" applyFill="0" applyAlignment="0" applyProtection="0"/>
    <xf numFmtId="0" fontId="82" fillId="0" borderId="28" applyNumberFormat="0" applyFill="0" applyAlignment="0" applyProtection="0"/>
    <xf numFmtId="0" fontId="83" fillId="0" borderId="36" applyNumberFormat="0" applyFill="0" applyAlignment="0" applyProtection="0"/>
    <xf numFmtId="0" fontId="83" fillId="0" borderId="0" applyNumberFormat="0" applyFill="0" applyBorder="0" applyAlignment="0" applyProtection="0"/>
    <xf numFmtId="0" fontId="57" fillId="40" borderId="40" applyNumberFormat="0" applyAlignment="0" applyProtection="0"/>
    <xf numFmtId="0" fontId="63" fillId="53" borderId="34" applyNumberFormat="0" applyAlignment="0" applyProtection="0"/>
    <xf numFmtId="0" fontId="66" fillId="0" borderId="0" applyNumberFormat="0" applyFill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35" borderId="0" applyNumberFormat="0" applyBorder="0" applyAlignment="0" applyProtection="0"/>
    <xf numFmtId="0" fontId="44" fillId="59" borderId="0" applyNumberFormat="0" applyBorder="0" applyAlignment="0" applyProtection="0"/>
    <xf numFmtId="0" fontId="44" fillId="35" borderId="0" applyNumberFormat="0" applyBorder="0" applyAlignment="0" applyProtection="0"/>
    <xf numFmtId="0" fontId="44" fillId="36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35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38" borderId="0" applyNumberFormat="0" applyBorder="0" applyAlignment="0" applyProtection="0"/>
    <xf numFmtId="0" fontId="44" fillId="41" borderId="0" applyNumberFormat="0" applyBorder="0" applyAlignment="0" applyProtection="0"/>
    <xf numFmtId="0" fontId="44" fillId="44" borderId="0" applyNumberFormat="0" applyBorder="0" applyAlignment="0" applyProtection="0"/>
    <xf numFmtId="0" fontId="45" fillId="35" borderId="0" applyNumberFormat="0" applyBorder="0" applyAlignment="0" applyProtection="0"/>
    <xf numFmtId="0" fontId="45" fillId="40" borderId="0" applyNumberFormat="0" applyBorder="0" applyAlignment="0" applyProtection="0"/>
    <xf numFmtId="0" fontId="45" fillId="45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81" fillId="0" borderId="35" applyNumberFormat="0" applyFill="0" applyAlignment="0" applyProtection="0"/>
    <xf numFmtId="0" fontId="82" fillId="0" borderId="28" applyNumberFormat="0" applyFill="0" applyAlignment="0" applyProtection="0"/>
    <xf numFmtId="0" fontId="83" fillId="0" borderId="36" applyNumberFormat="0" applyFill="0" applyAlignment="0" applyProtection="0"/>
    <xf numFmtId="0" fontId="83" fillId="0" borderId="0" applyNumberFormat="0" applyFill="0" applyBorder="0" applyAlignment="0" applyProtection="0"/>
    <xf numFmtId="0" fontId="48" fillId="53" borderId="40" applyNumberFormat="0" applyAlignment="0" applyProtection="0"/>
    <xf numFmtId="0" fontId="59" fillId="0" borderId="32" applyNumberFormat="0" applyFill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52" borderId="0" applyNumberFormat="0" applyBorder="0" applyAlignment="0" applyProtection="0"/>
    <xf numFmtId="0" fontId="53" fillId="37" borderId="0" applyNumberFormat="0" applyBorder="0" applyAlignment="0" applyProtection="0"/>
    <xf numFmtId="0" fontId="57" fillId="40" borderId="40" applyNumberFormat="0" applyAlignment="0" applyProtection="0"/>
    <xf numFmtId="0" fontId="42" fillId="0" borderId="0" applyNumberFormat="0" applyFill="0" applyBorder="0" applyAlignment="0" applyProtection="0"/>
    <xf numFmtId="0" fontId="46" fillId="36" borderId="0" applyNumberFormat="0" applyBorder="0" applyAlignment="0" applyProtection="0"/>
    <xf numFmtId="0" fontId="60" fillId="55" borderId="0" applyNumberFormat="0" applyBorder="0" applyAlignment="0" applyProtection="0"/>
    <xf numFmtId="0" fontId="62" fillId="0" borderId="0"/>
    <xf numFmtId="0" fontId="63" fillId="53" borderId="34" applyNumberFormat="0" applyAlignment="0" applyProtection="0"/>
    <xf numFmtId="0" fontId="6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9" fillId="54" borderId="26" applyNumberFormat="0" applyAlignment="0" applyProtection="0"/>
    <xf numFmtId="0" fontId="24" fillId="0" borderId="0"/>
    <xf numFmtId="185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0" fontId="26" fillId="0" borderId="0"/>
    <xf numFmtId="0" fontId="51" fillId="0" borderId="0" applyNumberFormat="0" applyFill="0" applyBorder="0" applyAlignment="0" applyProtection="0"/>
    <xf numFmtId="9" fontId="24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10" borderId="22" applyNumberFormat="0" applyFont="0" applyAlignment="0" applyProtection="0"/>
    <xf numFmtId="0" fontId="26" fillId="0" borderId="0"/>
    <xf numFmtId="0" fontId="24" fillId="0" borderId="0"/>
    <xf numFmtId="0" fontId="98" fillId="0" borderId="0"/>
    <xf numFmtId="0" fontId="99" fillId="0" borderId="0"/>
    <xf numFmtId="0" fontId="47" fillId="0" borderId="45" applyNumberFormat="0" applyBorder="0" applyProtection="0">
      <alignment horizontal="center"/>
    </xf>
    <xf numFmtId="0" fontId="99" fillId="0" borderId="0"/>
    <xf numFmtId="9" fontId="99" fillId="0" borderId="0" applyFont="0" applyFill="0" applyBorder="0" applyAlignment="0" applyProtection="0"/>
    <xf numFmtId="0" fontId="43" fillId="0" borderId="0"/>
    <xf numFmtId="0" fontId="47" fillId="0" borderId="39" applyNumberFormat="0" applyBorder="0" applyProtection="0">
      <alignment horizontal="center"/>
    </xf>
    <xf numFmtId="0" fontId="24" fillId="0" borderId="0"/>
    <xf numFmtId="0" fontId="24" fillId="0" borderId="0"/>
    <xf numFmtId="0" fontId="63" fillId="59" borderId="42" applyNumberFormat="0" applyAlignment="0" applyProtection="0"/>
    <xf numFmtId="0" fontId="24" fillId="0" borderId="0"/>
    <xf numFmtId="0" fontId="24" fillId="0" borderId="0"/>
    <xf numFmtId="0" fontId="100" fillId="0" borderId="0"/>
    <xf numFmtId="0" fontId="101" fillId="0" borderId="0"/>
    <xf numFmtId="9" fontId="101" fillId="0" borderId="0" applyFont="0" applyFill="0" applyBorder="0" applyAlignment="0" applyProtection="0"/>
    <xf numFmtId="0" fontId="101" fillId="0" borderId="0"/>
    <xf numFmtId="0" fontId="101" fillId="0" borderId="0"/>
    <xf numFmtId="0" fontId="101" fillId="0" borderId="0"/>
    <xf numFmtId="0" fontId="99" fillId="0" borderId="0"/>
    <xf numFmtId="0" fontId="47" fillId="0" borderId="45" applyNumberFormat="0" applyBorder="0" applyProtection="0">
      <alignment horizontal="center"/>
    </xf>
    <xf numFmtId="0" fontId="79" fillId="0" borderId="0" applyNumberFormat="0" applyFill="0" applyBorder="0" applyAlignment="0" applyProtection="0">
      <alignment vertical="top"/>
      <protection locked="0"/>
    </xf>
    <xf numFmtId="187" fontId="43" fillId="0" borderId="0" applyFont="0" applyFill="0" applyBorder="0" applyAlignment="0" applyProtection="0"/>
    <xf numFmtId="0" fontId="102" fillId="0" borderId="0"/>
    <xf numFmtId="0" fontId="24" fillId="0" borderId="0"/>
    <xf numFmtId="9" fontId="24" fillId="0" borderId="0" applyFont="0" applyFill="0" applyBorder="0" applyAlignment="0" applyProtection="0"/>
    <xf numFmtId="0" fontId="47" fillId="0" borderId="48" applyNumberFormat="0" applyBorder="0" applyProtection="0">
      <alignment horizontal="center"/>
    </xf>
    <xf numFmtId="0" fontId="26" fillId="0" borderId="0">
      <alignment vertical="top" wrapText="1"/>
      <protection locked="0"/>
    </xf>
    <xf numFmtId="44" fontId="24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/>
    <xf numFmtId="0" fontId="10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4" fillId="0" borderId="0"/>
    <xf numFmtId="0" fontId="104" fillId="0" borderId="0"/>
    <xf numFmtId="0" fontId="26" fillId="0" borderId="0"/>
    <xf numFmtId="0" fontId="26" fillId="0" borderId="0"/>
    <xf numFmtId="0" fontId="26" fillId="0" borderId="0"/>
    <xf numFmtId="0" fontId="10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4" fillId="0" borderId="0"/>
    <xf numFmtId="0" fontId="26" fillId="0" borderId="0"/>
    <xf numFmtId="0" fontId="26" fillId="0" borderId="0"/>
    <xf numFmtId="0" fontId="26" fillId="0" borderId="0"/>
    <xf numFmtId="0" fontId="10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4" fillId="0" borderId="0"/>
    <xf numFmtId="0" fontId="104" fillId="0" borderId="0"/>
    <xf numFmtId="0" fontId="24" fillId="0" borderId="0"/>
    <xf numFmtId="0" fontId="2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51" fillId="56" borderId="41" applyNumberFormat="0" applyFont="0" applyAlignment="0" applyProtection="0"/>
    <xf numFmtId="0" fontId="47" fillId="57" borderId="49" applyNumberFormat="0" applyBorder="0" applyProtection="0">
      <alignment horizontal="center"/>
    </xf>
    <xf numFmtId="9" fontId="44" fillId="0" borderId="0" applyFont="0" applyFill="0" applyBorder="0" applyAlignment="0" applyProtection="0"/>
    <xf numFmtId="9" fontId="10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104" fillId="0" borderId="0"/>
    <xf numFmtId="0" fontId="104" fillId="0" borderId="0"/>
    <xf numFmtId="0" fontId="26" fillId="0" borderId="0"/>
    <xf numFmtId="0" fontId="26" fillId="0" borderId="0"/>
    <xf numFmtId="0" fontId="104" fillId="0" borderId="0"/>
    <xf numFmtId="0" fontId="10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24" fillId="0" borderId="0"/>
    <xf numFmtId="0" fontId="104" fillId="0" borderId="0"/>
    <xf numFmtId="0" fontId="104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8" applyNumberFormat="0" applyBorder="0" applyProtection="0">
      <alignment horizontal="center"/>
    </xf>
    <xf numFmtId="0" fontId="47" fillId="57" borderId="23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4" fillId="0" borderId="0"/>
    <xf numFmtId="0" fontId="104" fillId="0" borderId="0"/>
    <xf numFmtId="0" fontId="10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96" fillId="0" borderId="44" applyNumberFormat="0" applyFill="0" applyAlignment="0" applyProtection="0"/>
    <xf numFmtId="0" fontId="47" fillId="0" borderId="48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8" applyNumberFormat="0" applyBorder="0" applyProtection="0">
      <alignment horizontal="center"/>
    </xf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63" fillId="53" borderId="42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5" applyNumberFormat="0" applyBorder="0" applyProtection="0">
      <alignment horizontal="center"/>
    </xf>
    <xf numFmtId="0" fontId="47" fillId="57" borderId="23" applyNumberFormat="0" applyBorder="0" applyProtection="0">
      <alignment horizontal="center"/>
    </xf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96" fillId="0" borderId="44" applyNumberFormat="0" applyFill="0" applyAlignment="0" applyProtection="0"/>
    <xf numFmtId="0" fontId="96" fillId="0" borderId="44" applyNumberFormat="0" applyFill="0" applyAlignment="0" applyProtection="0"/>
    <xf numFmtId="0" fontId="47" fillId="0" borderId="48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47" fillId="57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8" applyNumberFormat="0" applyBorder="0" applyProtection="0">
      <alignment horizontal="center"/>
    </xf>
    <xf numFmtId="0" fontId="47" fillId="57" borderId="23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96" fillId="0" borderId="44" applyNumberFormat="0" applyFill="0" applyAlignment="0" applyProtection="0"/>
    <xf numFmtId="0" fontId="47" fillId="0" borderId="48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8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49" applyNumberFormat="0" applyBorder="0" applyProtection="0">
      <alignment horizontal="center"/>
    </xf>
    <xf numFmtId="0" fontId="63" fillId="53" borderId="42" applyNumberFormat="0" applyAlignment="0" applyProtection="0"/>
    <xf numFmtId="0" fontId="47" fillId="0" borderId="48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47" fillId="0" borderId="45" applyNumberFormat="0" applyBorder="0" applyProtection="0">
      <alignment horizontal="center"/>
    </xf>
    <xf numFmtId="0" fontId="63" fillId="53" borderId="42" applyNumberFormat="0" applyAlignment="0" applyProtection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8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8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47" fillId="0" borderId="48" applyNumberFormat="0" applyBorder="0" applyProtection="0">
      <alignment horizontal="center"/>
    </xf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44" fillId="0" borderId="0"/>
    <xf numFmtId="0" fontId="2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2" fillId="0" borderId="0" applyNumberFormat="0" applyFill="0" applyBorder="0" applyAlignment="0" applyProtection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26" fillId="0" borderId="0"/>
    <xf numFmtId="0" fontId="104" fillId="0" borderId="0"/>
    <xf numFmtId="0" fontId="105" fillId="0" borderId="0" applyNumberFormat="0" applyFill="0" applyBorder="0" applyAlignment="0" applyProtection="0">
      <alignment vertical="top"/>
      <protection locked="0"/>
    </xf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48" fillId="53" borderId="40" applyNumberFormat="0" applyAlignment="0" applyProtection="0"/>
    <xf numFmtId="0" fontId="26" fillId="0" borderId="0">
      <alignment vertical="top" wrapText="1"/>
      <protection locked="0"/>
    </xf>
    <xf numFmtId="44" fontId="24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63" fillId="53" borderId="42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5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6" fillId="0" borderId="0">
      <alignment vertical="top" wrapText="1"/>
      <protection locked="0"/>
    </xf>
    <xf numFmtId="44" fontId="24" fillId="0" borderId="0" applyFont="0" applyFill="0" applyBorder="0" applyAlignment="0" applyProtection="0"/>
    <xf numFmtId="0" fontId="26" fillId="0" borderId="0"/>
    <xf numFmtId="0" fontId="24" fillId="56" borderId="41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7" fillId="40" borderId="40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4" fillId="0" borderId="0"/>
    <xf numFmtId="0" fontId="26" fillId="0" borderId="0"/>
    <xf numFmtId="0" fontId="26" fillId="0" borderId="0"/>
    <xf numFmtId="0" fontId="104" fillId="0" borderId="0"/>
    <xf numFmtId="0" fontId="10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43" fontId="26" fillId="0" borderId="0" applyFont="0" applyFill="0" applyBorder="0" applyAlignment="0" applyProtection="0"/>
    <xf numFmtId="43" fontId="104" fillId="0" borderId="0" applyFont="0" applyFill="0" applyBorder="0" applyAlignment="0" applyProtection="0"/>
    <xf numFmtId="0" fontId="26" fillId="0" borderId="0"/>
    <xf numFmtId="0" fontId="104" fillId="0" borderId="0"/>
    <xf numFmtId="0" fontId="73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47" fillId="0" borderId="48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96" fillId="0" borderId="44" applyNumberFormat="0" applyFill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96" fillId="0" borderId="44" applyNumberFormat="0" applyFill="0" applyAlignment="0" applyProtection="0"/>
    <xf numFmtId="0" fontId="26" fillId="0" borderId="0"/>
    <xf numFmtId="0" fontId="47" fillId="57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47" fillId="57" borderId="49" applyNumberFormat="0" applyBorder="0" applyProtection="0">
      <alignment horizontal="center"/>
    </xf>
    <xf numFmtId="0" fontId="26" fillId="0" borderId="0"/>
    <xf numFmtId="0" fontId="51" fillId="56" borderId="41" applyNumberFormat="0" applyFon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8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96" fillId="0" borderId="44" applyNumberFormat="0" applyFill="0" applyAlignment="0" applyProtection="0"/>
    <xf numFmtId="0" fontId="47" fillId="0" borderId="48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8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49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63" fillId="53" borderId="42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8" applyNumberFormat="0" applyBorder="0" applyProtection="0">
      <alignment horizontal="center"/>
    </xf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96" fillId="0" borderId="44" applyNumberFormat="0" applyFill="0" applyAlignment="0" applyProtection="0"/>
    <xf numFmtId="0" fontId="96" fillId="0" borderId="44" applyNumberFormat="0" applyFill="0" applyAlignment="0" applyProtection="0"/>
    <xf numFmtId="0" fontId="47" fillId="0" borderId="48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47" fillId="57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8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24" fillId="56" borderId="41" applyNumberFormat="0" applyFont="0" applyAlignment="0" applyProtection="0"/>
    <xf numFmtId="0" fontId="96" fillId="0" borderId="44" applyNumberFormat="0" applyFill="0" applyAlignment="0" applyProtection="0"/>
    <xf numFmtId="0" fontId="47" fillId="0" borderId="48" applyNumberFormat="0" applyBorder="0" applyProtection="0">
      <alignment horizontal="center"/>
    </xf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8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49" applyNumberFormat="0" applyBorder="0" applyProtection="0">
      <alignment horizontal="center"/>
    </xf>
    <xf numFmtId="0" fontId="63" fillId="53" borderId="42" applyNumberFormat="0" applyAlignment="0" applyProtection="0"/>
    <xf numFmtId="0" fontId="47" fillId="0" borderId="48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47" fillId="0" borderId="48" applyNumberFormat="0" applyBorder="0" applyProtection="0">
      <alignment horizontal="center"/>
    </xf>
    <xf numFmtId="0" fontId="63" fillId="53" borderId="42" applyNumberFormat="0" applyAlignment="0" applyProtection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8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8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47" fillId="0" borderId="48" applyNumberFormat="0" applyBorder="0" applyProtection="0">
      <alignment horizontal="center"/>
    </xf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57" borderId="49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top" wrapText="1"/>
      <protection locked="0"/>
    </xf>
    <xf numFmtId="0" fontId="26" fillId="0" borderId="0"/>
    <xf numFmtId="0" fontId="26" fillId="0" borderId="0"/>
    <xf numFmtId="0" fontId="48" fillId="53" borderId="40" applyNumberFormat="0" applyAlignment="0" applyProtection="0"/>
    <xf numFmtId="0" fontId="26" fillId="0" borderId="0">
      <alignment vertical="top" wrapText="1"/>
      <protection locked="0"/>
    </xf>
    <xf numFmtId="44" fontId="24" fillId="0" borderId="0" applyFont="0" applyFill="0" applyBorder="0" applyAlignment="0" applyProtection="0"/>
    <xf numFmtId="0" fontId="57" fillId="40" borderId="40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51" fillId="56" borderId="41" applyNumberFormat="0" applyFont="0" applyAlignment="0" applyProtection="0"/>
    <xf numFmtId="0" fontId="63" fillId="53" borderId="42" applyNumberFormat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7" fillId="0" borderId="48" applyNumberFormat="0" applyBorder="0" applyProtection="0">
      <alignment horizont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04" fillId="0" borderId="0"/>
    <xf numFmtId="0" fontId="104" fillId="0" borderId="0"/>
    <xf numFmtId="0" fontId="47" fillId="57" borderId="49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47" fillId="57" borderId="49" applyNumberFormat="0" applyBorder="0" applyProtection="0">
      <alignment horizontal="center"/>
    </xf>
    <xf numFmtId="0" fontId="106" fillId="0" borderId="0"/>
    <xf numFmtId="0" fontId="106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44" fontId="108" fillId="0" borderId="0" applyFont="0" applyFill="0" applyBorder="0" applyAlignment="0" applyProtection="0"/>
    <xf numFmtId="0" fontId="108" fillId="0" borderId="0"/>
    <xf numFmtId="44" fontId="108" fillId="0" borderId="0" applyFont="0" applyFill="0" applyBorder="0" applyAlignment="0" applyProtection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44" fontId="108" fillId="0" borderId="0" applyFont="0" applyFill="0" applyBorder="0" applyAlignment="0" applyProtection="0"/>
    <xf numFmtId="0" fontId="108" fillId="0" borderId="0"/>
    <xf numFmtId="4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7" fillId="0" borderId="48" applyNumberFormat="0" applyBorder="0" applyProtection="0">
      <alignment horizontal="center"/>
    </xf>
    <xf numFmtId="0" fontId="42" fillId="0" borderId="0" applyNumberFormat="0" applyFill="0" applyBorder="0" applyAlignment="0" applyProtection="0">
      <alignment vertical="top"/>
      <protection locked="0"/>
    </xf>
    <xf numFmtId="0" fontId="80" fillId="0" borderId="0"/>
    <xf numFmtId="0" fontId="48" fillId="53" borderId="50" applyNumberFormat="0" applyAlignment="0" applyProtection="0"/>
    <xf numFmtId="0" fontId="57" fillId="40" borderId="50" applyNumberFormat="0" applyAlignment="0" applyProtection="0"/>
    <xf numFmtId="0" fontId="24" fillId="0" borderId="0"/>
    <xf numFmtId="0" fontId="26" fillId="0" borderId="0"/>
    <xf numFmtId="0" fontId="24" fillId="56" borderId="51" applyNumberFormat="0" applyFont="0" applyAlignment="0" applyProtection="0"/>
    <xf numFmtId="0" fontId="24" fillId="56" borderId="51" applyNumberFormat="0" applyFont="0" applyAlignment="0" applyProtection="0"/>
    <xf numFmtId="0" fontId="63" fillId="53" borderId="52" applyNumberFormat="0" applyAlignment="0" applyProtection="0"/>
    <xf numFmtId="0" fontId="62" fillId="0" borderId="0"/>
    <xf numFmtId="0" fontId="24" fillId="0" borderId="0"/>
    <xf numFmtId="0" fontId="62" fillId="0" borderId="0"/>
    <xf numFmtId="181" fontId="26" fillId="0" borderId="0"/>
    <xf numFmtId="0" fontId="47" fillId="0" borderId="53" applyNumberFormat="0" applyBorder="0" applyProtection="0">
      <alignment horizontal="center"/>
    </xf>
    <xf numFmtId="0" fontId="47" fillId="57" borderId="54" applyNumberFormat="0" applyBorder="0" applyProtection="0">
      <alignment horizontal="center"/>
    </xf>
    <xf numFmtId="0" fontId="47" fillId="0" borderId="53" applyNumberFormat="0" applyBorder="0" applyProtection="0">
      <alignment horizontal="center"/>
    </xf>
    <xf numFmtId="0" fontId="26" fillId="0" borderId="0"/>
    <xf numFmtId="0" fontId="24" fillId="0" borderId="0" applyNumberFormat="0" applyFont="0" applyFill="0" applyBorder="0" applyProtection="0">
      <alignment wrapText="1"/>
    </xf>
    <xf numFmtId="190" fontId="24" fillId="0" borderId="0" applyFont="0" applyFill="0" applyBorder="0" applyProtection="0">
      <alignment wrapText="1"/>
    </xf>
    <xf numFmtId="0" fontId="24" fillId="60" borderId="0" applyNumberFormat="0" applyFont="0" applyBorder="0" applyProtection="0">
      <alignment wrapText="1"/>
    </xf>
    <xf numFmtId="0" fontId="24" fillId="0" borderId="0" applyNumberFormat="0" applyFont="0" applyFill="0" applyBorder="0" applyProtection="0">
      <alignment wrapText="1"/>
    </xf>
    <xf numFmtId="0" fontId="24" fillId="0" borderId="0" applyNumberFormat="0" applyFont="0" applyFill="0" applyBorder="0" applyProtection="0">
      <alignment wrapText="1"/>
    </xf>
    <xf numFmtId="0" fontId="80" fillId="0" borderId="0"/>
    <xf numFmtId="0" fontId="80" fillId="0" borderId="0"/>
    <xf numFmtId="0" fontId="80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6" fillId="0" borderId="0"/>
    <xf numFmtId="44" fontId="108" fillId="0" borderId="0" applyFont="0" applyFill="0" applyBorder="0" applyAlignment="0" applyProtection="0"/>
    <xf numFmtId="44" fontId="108" fillId="0" borderId="0" applyFont="0" applyFill="0" applyBorder="0" applyAlignment="0" applyProtection="0"/>
    <xf numFmtId="44" fontId="108" fillId="0" borderId="0" applyFont="0" applyFill="0" applyBorder="0" applyAlignment="0" applyProtection="0"/>
    <xf numFmtId="4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7" fillId="0" borderId="53" applyNumberFormat="0" applyBorder="0" applyProtection="0">
      <alignment horizontal="center"/>
    </xf>
    <xf numFmtId="0" fontId="47" fillId="0" borderId="53" applyNumberFormat="0" applyBorder="0" applyProtection="0">
      <alignment horizontal="center"/>
    </xf>
    <xf numFmtId="0" fontId="47" fillId="0" borderId="53" applyNumberFormat="0" applyBorder="0" applyProtection="0">
      <alignment horizontal="center"/>
    </xf>
    <xf numFmtId="0" fontId="47" fillId="0" borderId="53" applyNumberFormat="0" applyBorder="0" applyProtection="0">
      <alignment horizontal="center"/>
    </xf>
    <xf numFmtId="0" fontId="109" fillId="0" borderId="0"/>
    <xf numFmtId="0" fontId="47" fillId="0" borderId="53" applyNumberFormat="0" applyBorder="0" applyProtection="0">
      <alignment horizontal="center"/>
    </xf>
    <xf numFmtId="0" fontId="47" fillId="0" borderId="53" applyNumberFormat="0" applyBorder="0" applyProtection="0">
      <alignment horizontal="center"/>
    </xf>
    <xf numFmtId="44" fontId="108" fillId="0" borderId="0" applyFont="0" applyFill="0" applyBorder="0" applyAlignment="0" applyProtection="0"/>
    <xf numFmtId="44" fontId="108" fillId="0" borderId="0" applyFont="0" applyFill="0" applyBorder="0" applyAlignment="0" applyProtection="0"/>
    <xf numFmtId="44" fontId="108" fillId="0" borderId="0" applyFont="0" applyFill="0" applyBorder="0" applyAlignment="0" applyProtection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578">
    <xf numFmtId="0" fontId="0" fillId="0" borderId="0" xfId="0"/>
    <xf numFmtId="0" fontId="2" fillId="0" borderId="0" xfId="1"/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wrapText="1" indent="2"/>
    </xf>
    <xf numFmtId="0" fontId="15" fillId="0" borderId="2" xfId="0" applyFont="1" applyBorder="1" applyAlignment="1">
      <alignment horizontal="center" vertical="center" wrapText="1"/>
    </xf>
    <xf numFmtId="0" fontId="2" fillId="0" borderId="0" xfId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quotePrefix="1" applyFont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 indent="1"/>
    </xf>
    <xf numFmtId="0" fontId="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 indent="1"/>
    </xf>
    <xf numFmtId="0" fontId="19" fillId="0" borderId="0" xfId="0" applyFont="1"/>
    <xf numFmtId="0" fontId="4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 indent="1"/>
    </xf>
    <xf numFmtId="3" fontId="0" fillId="0" borderId="0" xfId="0" applyNumberFormat="1"/>
    <xf numFmtId="0" fontId="4" fillId="2" borderId="6" xfId="0" applyFont="1" applyFill="1" applyBorder="1" applyAlignment="1">
      <alignment vertical="center"/>
    </xf>
    <xf numFmtId="0" fontId="19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 indent="3"/>
    </xf>
    <xf numFmtId="0" fontId="17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vertical="center" wrapText="1"/>
    </xf>
    <xf numFmtId="0" fontId="23" fillId="3" borderId="9" xfId="2" applyFont="1" applyFill="1" applyBorder="1" applyAlignment="1">
      <alignment horizontal="center" vertical="center" wrapText="1"/>
    </xf>
    <xf numFmtId="0" fontId="23" fillId="3" borderId="10" xfId="2" applyFont="1" applyFill="1" applyBorder="1" applyAlignment="1">
      <alignment horizontal="center" vertical="center" wrapText="1"/>
    </xf>
    <xf numFmtId="165" fontId="1" fillId="4" borderId="0" xfId="2" applyNumberFormat="1" applyFont="1" applyFill="1" applyAlignment="1">
      <alignment horizontal="right" vertical="center"/>
    </xf>
    <xf numFmtId="0" fontId="23" fillId="3" borderId="0" xfId="2" applyFont="1" applyFill="1" applyAlignment="1">
      <alignment horizontal="center" vertical="center" wrapText="1"/>
    </xf>
    <xf numFmtId="0" fontId="23" fillId="3" borderId="11" xfId="2" applyFont="1" applyFill="1" applyBorder="1" applyAlignment="1">
      <alignment horizontal="center" vertical="center" wrapText="1"/>
    </xf>
    <xf numFmtId="165" fontId="1" fillId="4" borderId="2" xfId="2" applyNumberFormat="1" applyFont="1" applyFill="1" applyBorder="1" applyAlignment="1">
      <alignment horizontal="right" vertical="center"/>
    </xf>
    <xf numFmtId="0" fontId="23" fillId="3" borderId="12" xfId="2" applyFont="1" applyFill="1" applyBorder="1" applyAlignment="1">
      <alignment horizontal="center" vertical="center" wrapText="1"/>
    </xf>
    <xf numFmtId="168" fontId="1" fillId="4" borderId="0" xfId="2" applyNumberFormat="1" applyFont="1" applyFill="1" applyAlignment="1">
      <alignment horizontal="right" vertical="center"/>
    </xf>
    <xf numFmtId="165" fontId="1" fillId="0" borderId="0" xfId="0" applyNumberFormat="1" applyFont="1" applyAlignment="1">
      <alignment horizontal="right" vertical="center" wrapText="1"/>
    </xf>
    <xf numFmtId="0" fontId="23" fillId="3" borderId="2" xfId="2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1" fontId="3" fillId="0" borderId="6" xfId="0" applyNumberFormat="1" applyFont="1" applyBorder="1" applyAlignment="1">
      <alignment horizontal="center" vertical="center" wrapText="1"/>
    </xf>
    <xf numFmtId="169" fontId="1" fillId="0" borderId="0" xfId="0" applyNumberFormat="1" applyFont="1" applyAlignment="1">
      <alignment horizontal="right" vertical="center" wrapText="1"/>
    </xf>
    <xf numFmtId="169" fontId="4" fillId="0" borderId="0" xfId="0" applyNumberFormat="1" applyFont="1" applyAlignment="1">
      <alignment horizontal="right" vertical="center" wrapText="1"/>
    </xf>
    <xf numFmtId="170" fontId="1" fillId="0" borderId="0" xfId="0" applyNumberFormat="1" applyFont="1" applyAlignment="1">
      <alignment horizontal="right" vertical="center" wrapText="1"/>
    </xf>
    <xf numFmtId="171" fontId="4" fillId="0" borderId="6" xfId="0" quotePrefix="1" applyNumberFormat="1" applyFont="1" applyBorder="1" applyAlignment="1">
      <alignment horizontal="right" vertical="center" wrapText="1"/>
    </xf>
    <xf numFmtId="0" fontId="4" fillId="0" borderId="7" xfId="0" quotePrefix="1" applyFont="1" applyBorder="1" applyAlignment="1">
      <alignment vertical="center" wrapText="1"/>
    </xf>
    <xf numFmtId="0" fontId="4" fillId="0" borderId="6" xfId="0" quotePrefix="1" applyFont="1" applyBorder="1" applyAlignment="1">
      <alignment vertical="center" wrapText="1"/>
    </xf>
    <xf numFmtId="171" fontId="4" fillId="0" borderId="7" xfId="0" quotePrefix="1" applyNumberFormat="1" applyFont="1" applyBorder="1" applyAlignment="1">
      <alignment horizontal="right" vertical="center" wrapText="1"/>
    </xf>
    <xf numFmtId="171" fontId="0" fillId="0" borderId="0" xfId="0" applyNumberFormat="1"/>
    <xf numFmtId="1" fontId="5" fillId="0" borderId="6" xfId="0" applyNumberFormat="1" applyFont="1" applyBorder="1" applyAlignment="1">
      <alignment horizontal="center" vertical="center" wrapText="1"/>
    </xf>
    <xf numFmtId="170" fontId="1" fillId="0" borderId="2" xfId="0" applyNumberFormat="1" applyFont="1" applyBorder="1" applyAlignment="1">
      <alignment vertical="center" wrapText="1"/>
    </xf>
    <xf numFmtId="170" fontId="0" fillId="0" borderId="0" xfId="0" applyNumberFormat="1"/>
    <xf numFmtId="173" fontId="0" fillId="0" borderId="0" xfId="0" applyNumberFormat="1"/>
    <xf numFmtId="173" fontId="3" fillId="0" borderId="14" xfId="0" applyNumberFormat="1" applyFont="1" applyBorder="1" applyAlignment="1">
      <alignment vertical="center" wrapText="1"/>
    </xf>
    <xf numFmtId="173" fontId="4" fillId="0" borderId="14" xfId="0" applyNumberFormat="1" applyFont="1" applyBorder="1" applyAlignment="1">
      <alignment horizontal="center" vertical="center" wrapText="1"/>
    </xf>
    <xf numFmtId="173" fontId="3" fillId="0" borderId="7" xfId="0" applyNumberFormat="1" applyFont="1" applyBorder="1" applyAlignment="1">
      <alignment vertical="center" wrapText="1"/>
    </xf>
    <xf numFmtId="173" fontId="1" fillId="0" borderId="7" xfId="0" applyNumberFormat="1" applyFont="1" applyBorder="1" applyAlignment="1">
      <alignment horizontal="center" vertical="center" wrapText="1"/>
    </xf>
    <xf numFmtId="173" fontId="1" fillId="0" borderId="6" xfId="0" applyNumberFormat="1" applyFont="1" applyBorder="1" applyAlignment="1">
      <alignment horizontal="left" vertical="center" wrapText="1" indent="1"/>
    </xf>
    <xf numFmtId="173" fontId="1" fillId="0" borderId="6" xfId="0" applyNumberFormat="1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 wrapText="1"/>
    </xf>
    <xf numFmtId="177" fontId="1" fillId="0" borderId="0" xfId="0" applyNumberFormat="1" applyFont="1" applyAlignment="1">
      <alignment horizontal="right" vertical="center"/>
    </xf>
    <xf numFmtId="177" fontId="1" fillId="0" borderId="0" xfId="0" applyNumberFormat="1" applyFont="1" applyAlignment="1">
      <alignment horizontal="right" vertical="center" wrapText="1"/>
    </xf>
    <xf numFmtId="2" fontId="1" fillId="0" borderId="0" xfId="0" applyNumberFormat="1" applyFont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0" fontId="1" fillId="0" borderId="7" xfId="0" applyFont="1" applyBorder="1" applyAlignment="1">
      <alignment horizontal="right" vertical="center" wrapText="1"/>
    </xf>
    <xf numFmtId="171" fontId="23" fillId="4" borderId="0" xfId="0" applyNumberFormat="1" applyFont="1" applyFill="1" applyAlignment="1">
      <alignment horizontal="right" vertical="center"/>
    </xf>
    <xf numFmtId="176" fontId="1" fillId="0" borderId="7" xfId="0" applyNumberFormat="1" applyFont="1" applyBorder="1" applyAlignment="1">
      <alignment horizontal="right" vertical="center" wrapText="1"/>
    </xf>
    <xf numFmtId="171" fontId="1" fillId="0" borderId="7" xfId="0" applyNumberFormat="1" applyFont="1" applyBorder="1" applyAlignment="1">
      <alignment horizontal="right" vertical="center" wrapText="1"/>
    </xf>
    <xf numFmtId="171" fontId="4" fillId="0" borderId="0" xfId="0" applyNumberFormat="1" applyFont="1" applyAlignment="1">
      <alignment horizontal="right" vertical="center" wrapText="1"/>
    </xf>
    <xf numFmtId="170" fontId="1" fillId="0" borderId="6" xfId="0" applyNumberFormat="1" applyFont="1" applyBorder="1" applyAlignment="1">
      <alignment horizontal="right" vertical="center"/>
    </xf>
    <xf numFmtId="170" fontId="1" fillId="0" borderId="7" xfId="0" applyNumberFormat="1" applyFont="1" applyBorder="1" applyAlignment="1">
      <alignment horizontal="right" vertical="center"/>
    </xf>
    <xf numFmtId="170" fontId="0" fillId="0" borderId="0" xfId="0" applyNumberFormat="1" applyAlignment="1">
      <alignment vertical="center"/>
    </xf>
    <xf numFmtId="1" fontId="1" fillId="0" borderId="0" xfId="0" applyNumberFormat="1" applyFont="1" applyAlignment="1">
      <alignment horizontal="right" vertical="center" wrapText="1"/>
    </xf>
    <xf numFmtId="1" fontId="0" fillId="0" borderId="0" xfId="0" applyNumberFormat="1"/>
    <xf numFmtId="170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180" fontId="23" fillId="4" borderId="0" xfId="0" applyNumberFormat="1" applyFont="1" applyFill="1" applyAlignment="1">
      <alignment horizontal="right" vertical="center"/>
    </xf>
    <xf numFmtId="0" fontId="91" fillId="0" borderId="0" xfId="0" applyFont="1"/>
    <xf numFmtId="171" fontId="1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170" fontId="1" fillId="0" borderId="0" xfId="0" applyNumberFormat="1" applyFont="1" applyAlignment="1">
      <alignment horizontal="right" vertical="center"/>
    </xf>
    <xf numFmtId="171" fontId="1" fillId="0" borderId="0" xfId="0" applyNumberFormat="1" applyFont="1" applyAlignment="1">
      <alignment horizontal="right" vertical="center" wrapText="1"/>
    </xf>
    <xf numFmtId="1" fontId="4" fillId="0" borderId="0" xfId="0" applyNumberFormat="1" applyFont="1" applyAlignment="1">
      <alignment horizontal="right" vertical="center" wrapText="1"/>
    </xf>
    <xf numFmtId="0" fontId="4" fillId="0" borderId="0" xfId="0" quotePrefix="1" applyFont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169" fontId="0" fillId="0" borderId="0" xfId="0" applyNumberFormat="1"/>
    <xf numFmtId="0" fontId="92" fillId="0" borderId="0" xfId="822" applyFont="1"/>
    <xf numFmtId="169" fontId="92" fillId="0" borderId="0" xfId="822" applyNumberFormat="1" applyFont="1"/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1" fontId="3" fillId="0" borderId="38" xfId="0" applyNumberFormat="1" applyFont="1" applyBorder="1" applyAlignment="1">
      <alignment horizontal="center" vertical="center" wrapText="1"/>
    </xf>
    <xf numFmtId="166" fontId="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82" fontId="1" fillId="0" borderId="7" xfId="0" applyNumberFormat="1" applyFont="1" applyBorder="1" applyAlignment="1">
      <alignment horizontal="right" vertical="center" wrapText="1"/>
    </xf>
    <xf numFmtId="49" fontId="1" fillId="0" borderId="0" xfId="0" applyNumberFormat="1" applyFont="1" applyAlignment="1">
      <alignment horizontal="right" vertical="center" wrapText="1"/>
    </xf>
    <xf numFmtId="17" fontId="4" fillId="0" borderId="0" xfId="0" applyNumberFormat="1" applyFont="1" applyAlignment="1">
      <alignment horizontal="center" vertical="center" wrapText="1"/>
    </xf>
    <xf numFmtId="0" fontId="98" fillId="0" borderId="0" xfId="1464"/>
    <xf numFmtId="0" fontId="1" fillId="0" borderId="6" xfId="1464" applyFont="1" applyBorder="1" applyAlignment="1">
      <alignment horizontal="center" vertical="center" wrapText="1"/>
    </xf>
    <xf numFmtId="0" fontId="19" fillId="0" borderId="0" xfId="1464" applyFont="1"/>
    <xf numFmtId="0" fontId="19" fillId="0" borderId="0" xfId="0" applyFont="1" applyAlignment="1">
      <alignment horizontal="justify"/>
    </xf>
    <xf numFmtId="0" fontId="4" fillId="0" borderId="38" xfId="0" applyFont="1" applyBorder="1" applyAlignment="1">
      <alignment vertical="center" wrapText="1"/>
    </xf>
    <xf numFmtId="165" fontId="0" fillId="0" borderId="0" xfId="0" applyNumberFormat="1"/>
    <xf numFmtId="0" fontId="24" fillId="0" borderId="0" xfId="1464" applyFont="1"/>
    <xf numFmtId="170" fontId="1" fillId="0" borderId="0" xfId="1464" applyNumberFormat="1" applyFont="1" applyAlignment="1">
      <alignment horizontal="right" vertical="center" wrapText="1"/>
    </xf>
    <xf numFmtId="170" fontId="23" fillId="0" borderId="0" xfId="1465" applyNumberFormat="1" applyFont="1" applyAlignment="1">
      <alignment horizontal="right" vertical="center"/>
    </xf>
    <xf numFmtId="170" fontId="92" fillId="0" borderId="0" xfId="1467" applyNumberFormat="1" applyFont="1" applyAlignment="1">
      <alignment horizontal="right" vertical="center"/>
    </xf>
    <xf numFmtId="186" fontId="0" fillId="0" borderId="0" xfId="0" applyNumberFormat="1"/>
    <xf numFmtId="171" fontId="23" fillId="4" borderId="13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left" vertical="center" wrapText="1" indent="1"/>
    </xf>
    <xf numFmtId="180" fontId="1" fillId="0" borderId="7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textRotation="90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70" fontId="1" fillId="0" borderId="0" xfId="0" applyNumberFormat="1" applyFont="1" applyAlignment="1">
      <alignment horizontal="right" wrapText="1"/>
    </xf>
    <xf numFmtId="170" fontId="1" fillId="0" borderId="0" xfId="0" applyNumberFormat="1" applyFont="1" applyAlignment="1">
      <alignment horizontal="right" vertical="top" wrapText="1"/>
    </xf>
    <xf numFmtId="170" fontId="8" fillId="0" borderId="0" xfId="0" applyNumberFormat="1" applyFont="1" applyAlignment="1">
      <alignment horizontal="right" vertical="center" wrapText="1"/>
    </xf>
    <xf numFmtId="171" fontId="7" fillId="0" borderId="0" xfId="0" applyNumberFormat="1" applyFont="1" applyAlignment="1">
      <alignment horizontal="right" vertical="center" wrapText="1"/>
    </xf>
    <xf numFmtId="171" fontId="4" fillId="0" borderId="0" xfId="0" quotePrefix="1" applyNumberFormat="1" applyFont="1" applyAlignment="1">
      <alignment horizontal="right" vertical="center" wrapText="1"/>
    </xf>
    <xf numFmtId="182" fontId="1" fillId="0" borderId="0" xfId="0" applyNumberFormat="1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textRotation="90" wrapText="1"/>
    </xf>
    <xf numFmtId="0" fontId="3" fillId="0" borderId="38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/>
    </xf>
    <xf numFmtId="1" fontId="4" fillId="0" borderId="2" xfId="0" applyNumberFormat="1" applyFont="1" applyBorder="1" applyAlignment="1">
      <alignment horizontal="right" vertical="center" wrapText="1"/>
    </xf>
    <xf numFmtId="180" fontId="4" fillId="0" borderId="2" xfId="0" quotePrefix="1" applyNumberFormat="1" applyFont="1" applyBorder="1" applyAlignment="1">
      <alignment horizontal="right" vertical="center" wrapText="1"/>
    </xf>
    <xf numFmtId="171" fontId="4" fillId="0" borderId="0" xfId="0" applyNumberFormat="1" applyFont="1" applyAlignment="1">
      <alignment horizontal="right" vertical="center"/>
    </xf>
    <xf numFmtId="0" fontId="4" fillId="0" borderId="2" xfId="0" quotePrefix="1" applyFont="1" applyBorder="1" applyAlignment="1">
      <alignment horizontal="center" vertical="center" wrapText="1"/>
    </xf>
    <xf numFmtId="171" fontId="4" fillId="0" borderId="2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right" wrapText="1"/>
    </xf>
    <xf numFmtId="169" fontId="23" fillId="0" borderId="0" xfId="0" applyNumberFormat="1" applyFont="1" applyAlignment="1">
      <alignment vertical="center"/>
    </xf>
    <xf numFmtId="169" fontId="23" fillId="0" borderId="0" xfId="0" applyNumberFormat="1" applyFont="1" applyAlignment="1">
      <alignment horizontal="right" vertical="center"/>
    </xf>
    <xf numFmtId="186" fontId="1" fillId="0" borderId="0" xfId="0" applyNumberFormat="1" applyFont="1" applyAlignment="1">
      <alignment horizontal="left" vertical="center" wrapText="1"/>
    </xf>
    <xf numFmtId="186" fontId="1" fillId="0" borderId="0" xfId="0" applyNumberFormat="1" applyFont="1" applyAlignment="1">
      <alignment horizontal="right" vertical="center" wrapText="1"/>
    </xf>
    <xf numFmtId="186" fontId="23" fillId="0" borderId="0" xfId="0" applyNumberFormat="1" applyFont="1" applyAlignment="1">
      <alignment horizontal="right" vertical="center"/>
    </xf>
    <xf numFmtId="186" fontId="1" fillId="0" borderId="0" xfId="0" applyNumberFormat="1" applyFont="1" applyAlignment="1">
      <alignment vertical="center" wrapText="1"/>
    </xf>
    <xf numFmtId="169" fontId="1" fillId="0" borderId="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171" fontId="23" fillId="4" borderId="7" xfId="0" applyNumberFormat="1" applyFont="1" applyFill="1" applyBorder="1" applyAlignment="1">
      <alignment horizontal="right" vertical="center"/>
    </xf>
    <xf numFmtId="171" fontId="23" fillId="4" borderId="6" xfId="0" applyNumberFormat="1" applyFont="1" applyFill="1" applyBorder="1" applyAlignment="1">
      <alignment horizontal="right" vertical="center"/>
    </xf>
    <xf numFmtId="1" fontId="5" fillId="0" borderId="38" xfId="0" applyNumberFormat="1" applyFont="1" applyBorder="1" applyAlignment="1">
      <alignment horizontal="center" vertical="center" wrapText="1"/>
    </xf>
    <xf numFmtId="171" fontId="1" fillId="0" borderId="2" xfId="0" applyNumberFormat="1" applyFont="1" applyBorder="1" applyAlignment="1">
      <alignment horizontal="right" vertical="center" wrapText="1"/>
    </xf>
    <xf numFmtId="171" fontId="23" fillId="4" borderId="2" xfId="0" applyNumberFormat="1" applyFont="1" applyFill="1" applyBorder="1" applyAlignment="1">
      <alignment horizontal="right" vertical="center"/>
    </xf>
    <xf numFmtId="173" fontId="1" fillId="0" borderId="0" xfId="0" applyNumberFormat="1" applyFont="1" applyAlignment="1">
      <alignment horizontal="left" vertical="center" wrapText="1" indent="1"/>
    </xf>
    <xf numFmtId="173" fontId="4" fillId="0" borderId="0" xfId="0" quotePrefix="1" applyNumberFormat="1" applyFont="1" applyAlignment="1">
      <alignment horizontal="center" vertical="center" wrapText="1"/>
    </xf>
    <xf numFmtId="170" fontId="1" fillId="0" borderId="0" xfId="0" applyNumberFormat="1" applyFont="1" applyAlignment="1">
      <alignment vertical="center" wrapText="1"/>
    </xf>
    <xf numFmtId="173" fontId="1" fillId="0" borderId="0" xfId="0" applyNumberFormat="1" applyFont="1" applyAlignment="1">
      <alignment horizontal="center" wrapText="1"/>
    </xf>
    <xf numFmtId="173" fontId="4" fillId="0" borderId="0" xfId="0" quotePrefix="1" applyNumberFormat="1" applyFont="1" applyAlignment="1">
      <alignment horizontal="center" vertical="top" wrapText="1"/>
    </xf>
    <xf numFmtId="170" fontId="4" fillId="0" borderId="0" xfId="0" quotePrefix="1" applyNumberFormat="1" applyFont="1" applyAlignment="1">
      <alignment horizontal="right" vertical="top" wrapText="1"/>
    </xf>
    <xf numFmtId="173" fontId="1" fillId="0" borderId="2" xfId="0" applyNumberFormat="1" applyFont="1" applyBorder="1" applyAlignment="1">
      <alignment horizontal="left" vertical="center" wrapText="1" indent="1"/>
    </xf>
    <xf numFmtId="173" fontId="4" fillId="0" borderId="2" xfId="0" quotePrefix="1" applyNumberFormat="1" applyFont="1" applyBorder="1" applyAlignment="1">
      <alignment horizontal="center" vertical="top" wrapText="1"/>
    </xf>
    <xf numFmtId="170" fontId="1" fillId="0" borderId="2" xfId="0" applyNumberFormat="1" applyFont="1" applyBorder="1" applyAlignment="1">
      <alignment horizontal="right" wrapText="1"/>
    </xf>
    <xf numFmtId="173" fontId="4" fillId="0" borderId="7" xfId="0" quotePrefix="1" applyNumberFormat="1" applyFont="1" applyBorder="1" applyAlignment="1">
      <alignment horizontal="center" vertical="top" wrapText="1"/>
    </xf>
    <xf numFmtId="170" fontId="1" fillId="0" borderId="7" xfId="0" applyNumberFormat="1" applyFont="1" applyBorder="1" applyAlignment="1">
      <alignment horizontal="right" wrapText="1"/>
    </xf>
    <xf numFmtId="1" fontId="5" fillId="0" borderId="0" xfId="0" applyNumberFormat="1" applyFont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2"/>
    </xf>
    <xf numFmtId="165" fontId="1" fillId="0" borderId="2" xfId="0" applyNumberFormat="1" applyFont="1" applyBorder="1" applyAlignment="1">
      <alignment horizontal="right" vertical="center" wrapText="1"/>
    </xf>
    <xf numFmtId="0" fontId="3" fillId="0" borderId="38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2" xfId="0" quotePrefix="1" applyFont="1" applyBorder="1" applyAlignment="1">
      <alignment horizontal="center" vertical="top" wrapText="1"/>
    </xf>
    <xf numFmtId="3" fontId="1" fillId="0" borderId="2" xfId="0" applyNumberFormat="1" applyFont="1" applyBorder="1" applyAlignment="1">
      <alignment horizontal="right" vertical="top" wrapText="1"/>
    </xf>
    <xf numFmtId="170" fontId="1" fillId="0" borderId="2" xfId="0" applyNumberFormat="1" applyFont="1" applyBorder="1" applyAlignment="1">
      <alignment horizontal="right" vertical="top" wrapText="1"/>
    </xf>
    <xf numFmtId="170" fontId="4" fillId="0" borderId="2" xfId="0" applyNumberFormat="1" applyFont="1" applyBorder="1" applyAlignment="1">
      <alignment horizontal="center" vertical="center" wrapText="1"/>
    </xf>
    <xf numFmtId="170" fontId="4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 indent="3"/>
    </xf>
    <xf numFmtId="177" fontId="1" fillId="0" borderId="2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textRotation="90" wrapText="1"/>
    </xf>
    <xf numFmtId="0" fontId="5" fillId="0" borderId="0" xfId="0" applyFont="1" applyAlignment="1">
      <alignment horizontal="left" vertical="center" wrapText="1" indent="1"/>
    </xf>
    <xf numFmtId="170" fontId="5" fillId="0" borderId="0" xfId="0" applyNumberFormat="1" applyFont="1" applyAlignment="1">
      <alignment vertical="center" textRotation="90" wrapText="1"/>
    </xf>
    <xf numFmtId="0" fontId="4" fillId="0" borderId="2" xfId="0" applyFont="1" applyBorder="1" applyAlignment="1">
      <alignment horizontal="left" vertical="center" wrapText="1" indent="2"/>
    </xf>
    <xf numFmtId="170" fontId="1" fillId="0" borderId="2" xfId="0" applyNumberFormat="1" applyFont="1" applyBorder="1" applyAlignment="1">
      <alignment horizontal="right" vertical="center" wrapText="1"/>
    </xf>
    <xf numFmtId="170" fontId="1" fillId="0" borderId="2" xfId="0" applyNumberFormat="1" applyFont="1" applyBorder="1" applyAlignment="1">
      <alignment horizontal="right" vertical="center"/>
    </xf>
    <xf numFmtId="170" fontId="1" fillId="0" borderId="0" xfId="0" applyNumberFormat="1" applyFont="1" applyAlignment="1">
      <alignment horizontal="left" vertical="center" wrapText="1" indent="1"/>
    </xf>
    <xf numFmtId="170" fontId="3" fillId="0" borderId="0" xfId="0" applyNumberFormat="1" applyFont="1" applyAlignment="1">
      <alignment vertical="center" wrapText="1"/>
    </xf>
    <xf numFmtId="6" fontId="1" fillId="0" borderId="0" xfId="0" quotePrefix="1" applyNumberFormat="1" applyFont="1" applyAlignment="1">
      <alignment horizontal="center" vertical="center" wrapText="1"/>
    </xf>
    <xf numFmtId="6" fontId="1" fillId="0" borderId="2" xfId="0" quotePrefix="1" applyNumberFormat="1" applyFont="1" applyBorder="1" applyAlignment="1">
      <alignment horizontal="center" vertical="center" wrapText="1"/>
    </xf>
    <xf numFmtId="0" fontId="4" fillId="0" borderId="0" xfId="0" quotePrefix="1" applyFont="1" applyAlignment="1">
      <alignment vertical="center" wrapText="1"/>
    </xf>
    <xf numFmtId="171" fontId="1" fillId="0" borderId="0" xfId="0" applyNumberFormat="1" applyFont="1" applyAlignment="1">
      <alignment horizontal="right"/>
    </xf>
    <xf numFmtId="171" fontId="1" fillId="0" borderId="2" xfId="0" applyNumberFormat="1" applyFont="1" applyBorder="1" applyAlignment="1">
      <alignment horizontal="right"/>
    </xf>
    <xf numFmtId="178" fontId="1" fillId="0" borderId="2" xfId="0" applyNumberFormat="1" applyFont="1" applyBorder="1" applyAlignment="1">
      <alignment horizontal="right" vertical="center" wrapText="1"/>
    </xf>
    <xf numFmtId="178" fontId="1" fillId="0" borderId="7" xfId="0" applyNumberFormat="1" applyFont="1" applyBorder="1" applyAlignment="1">
      <alignment horizontal="right" vertical="center" wrapText="1"/>
    </xf>
    <xf numFmtId="171" fontId="1" fillId="0" borderId="6" xfId="0" applyNumberFormat="1" applyFont="1" applyBorder="1" applyAlignment="1">
      <alignment horizontal="right"/>
    </xf>
    <xf numFmtId="178" fontId="1" fillId="0" borderId="6" xfId="0" applyNumberFormat="1" applyFont="1" applyBorder="1" applyAlignment="1">
      <alignment horizontal="right" vertical="center" wrapText="1"/>
    </xf>
    <xf numFmtId="0" fontId="92" fillId="0" borderId="0" xfId="304" applyFont="1" applyAlignment="1">
      <alignment horizontal="left" vertical="center"/>
    </xf>
    <xf numFmtId="0" fontId="92" fillId="0" borderId="0" xfId="304" applyFont="1" applyAlignment="1">
      <alignment horizontal="left" indent="1"/>
    </xf>
    <xf numFmtId="0" fontId="23" fillId="0" borderId="0" xfId="304" applyFont="1" applyAlignment="1">
      <alignment horizontal="left" indent="2"/>
    </xf>
    <xf numFmtId="0" fontId="92" fillId="0" borderId="0" xfId="304" applyFont="1" applyAlignment="1">
      <alignment vertical="center"/>
    </xf>
    <xf numFmtId="171" fontId="1" fillId="0" borderId="2" xfId="0" applyNumberFormat="1" applyFont="1" applyBorder="1" applyAlignment="1">
      <alignment horizontal="center" vertical="center" wrapText="1"/>
    </xf>
    <xf numFmtId="171" fontId="1" fillId="0" borderId="0" xfId="0" applyNumberFormat="1" applyFont="1" applyAlignment="1">
      <alignment horizontal="left" vertical="center" wrapText="1" indent="1"/>
    </xf>
    <xf numFmtId="180" fontId="1" fillId="0" borderId="0" xfId="0" applyNumberFormat="1" applyFont="1" applyAlignment="1">
      <alignment horizontal="right" vertical="center" wrapText="1"/>
    </xf>
    <xf numFmtId="171" fontId="1" fillId="0" borderId="0" xfId="0" applyNumberFormat="1" applyFont="1" applyAlignment="1">
      <alignment horizontal="left" vertical="center" wrapText="1" indent="2"/>
    </xf>
    <xf numFmtId="171" fontId="1" fillId="0" borderId="2" xfId="0" applyNumberFormat="1" applyFont="1" applyBorder="1" applyAlignment="1">
      <alignment horizontal="left" vertical="center" wrapText="1" indent="2"/>
    </xf>
    <xf numFmtId="1" fontId="4" fillId="0" borderId="2" xfId="0" quotePrefix="1" applyNumberFormat="1" applyFont="1" applyBorder="1" applyAlignment="1">
      <alignment horizontal="right" vertical="center" wrapText="1"/>
    </xf>
    <xf numFmtId="1" fontId="1" fillId="0" borderId="2" xfId="0" quotePrefix="1" applyNumberFormat="1" applyFont="1" applyBorder="1" applyAlignment="1">
      <alignment horizontal="right" vertical="center" wrapText="1"/>
    </xf>
    <xf numFmtId="0" fontId="1" fillId="0" borderId="2" xfId="0" quotePrefix="1" applyFont="1" applyBorder="1" applyAlignment="1">
      <alignment horizontal="right" vertical="center" wrapText="1"/>
    </xf>
    <xf numFmtId="182" fontId="1" fillId="0" borderId="2" xfId="0" applyNumberFormat="1" applyFont="1" applyBorder="1" applyAlignment="1">
      <alignment horizontal="right" vertical="center" wrapText="1"/>
    </xf>
    <xf numFmtId="182" fontId="1" fillId="0" borderId="2" xfId="0" quotePrefix="1" applyNumberFormat="1" applyFont="1" applyBorder="1" applyAlignment="1">
      <alignment horizontal="right" vertical="center" wrapText="1"/>
    </xf>
    <xf numFmtId="180" fontId="1" fillId="0" borderId="2" xfId="0" quotePrefix="1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/>
    </xf>
    <xf numFmtId="170" fontId="4" fillId="0" borderId="2" xfId="0" applyNumberFormat="1" applyFont="1" applyBorder="1" applyAlignment="1">
      <alignment horizontal="right" vertical="center"/>
    </xf>
    <xf numFmtId="0" fontId="25" fillId="0" borderId="0" xfId="0" applyFont="1" applyAlignment="1">
      <alignment horizontal="center" vertical="center" wrapText="1"/>
    </xf>
    <xf numFmtId="171" fontId="1" fillId="0" borderId="0" xfId="2" applyNumberFormat="1" applyFont="1"/>
    <xf numFmtId="2" fontId="4" fillId="0" borderId="0" xfId="0" applyNumberFormat="1" applyFont="1" applyAlignment="1">
      <alignment horizontal="right" vertical="center" wrapText="1"/>
    </xf>
    <xf numFmtId="2" fontId="86" fillId="0" borderId="0" xfId="0" applyNumberFormat="1" applyFont="1" applyAlignment="1">
      <alignment horizontal="right" vertical="center" wrapText="1"/>
    </xf>
    <xf numFmtId="2" fontId="1" fillId="0" borderId="0" xfId="0" applyNumberFormat="1" applyFont="1" applyAlignment="1">
      <alignment horizontal="right" vertical="center" wrapText="1"/>
    </xf>
    <xf numFmtId="171" fontId="23" fillId="0" borderId="0" xfId="0" applyNumberFormat="1" applyFont="1" applyAlignment="1">
      <alignment horizontal="right"/>
    </xf>
    <xf numFmtId="171" fontId="86" fillId="0" borderId="0" xfId="0" applyNumberFormat="1" applyFont="1" applyAlignment="1">
      <alignment horizontal="right"/>
    </xf>
    <xf numFmtId="171" fontId="23" fillId="0" borderId="0" xfId="2" applyNumberFormat="1" applyFont="1" applyAlignment="1">
      <alignment horizontal="right"/>
    </xf>
    <xf numFmtId="171" fontId="1" fillId="0" borderId="0" xfId="2" applyNumberFormat="1" applyFont="1" applyAlignment="1">
      <alignment horizontal="right"/>
    </xf>
    <xf numFmtId="179" fontId="1" fillId="0" borderId="0" xfId="2" applyNumberFormat="1" applyFont="1" applyAlignment="1">
      <alignment horizontal="right"/>
    </xf>
    <xf numFmtId="171" fontId="23" fillId="0" borderId="2" xfId="0" applyNumberFormat="1" applyFont="1" applyBorder="1" applyAlignment="1">
      <alignment horizontal="right"/>
    </xf>
    <xf numFmtId="171" fontId="86" fillId="0" borderId="2" xfId="0" applyNumberFormat="1" applyFont="1" applyBorder="1" applyAlignment="1">
      <alignment horizontal="right"/>
    </xf>
    <xf numFmtId="171" fontId="23" fillId="0" borderId="2" xfId="2" applyNumberFormat="1" applyFont="1" applyBorder="1" applyAlignment="1">
      <alignment horizontal="right"/>
    </xf>
    <xf numFmtId="171" fontId="1" fillId="0" borderId="2" xfId="2" applyNumberFormat="1" applyFont="1" applyBorder="1" applyAlignment="1">
      <alignment horizontal="right"/>
    </xf>
    <xf numFmtId="179" fontId="1" fillId="0" borderId="2" xfId="2" applyNumberFormat="1" applyFont="1" applyBorder="1" applyAlignment="1">
      <alignment horizontal="right"/>
    </xf>
    <xf numFmtId="0" fontId="3" fillId="0" borderId="0" xfId="0" applyFont="1" applyAlignment="1">
      <alignment horizontal="right" vertical="center" wrapText="1"/>
    </xf>
    <xf numFmtId="0" fontId="1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 wrapText="1" inden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2"/>
    </xf>
    <xf numFmtId="0" fontId="17" fillId="0" borderId="0" xfId="0" applyFont="1" applyAlignment="1">
      <alignment horizontal="left" vertical="center" wrapText="1" indent="3"/>
    </xf>
    <xf numFmtId="0" fontId="1" fillId="0" borderId="14" xfId="0" applyFont="1" applyBorder="1" applyAlignment="1">
      <alignment horizontal="left" vertical="center" wrapText="1" indent="1"/>
    </xf>
    <xf numFmtId="0" fontId="1" fillId="0" borderId="14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 indent="2"/>
    </xf>
    <xf numFmtId="177" fontId="22" fillId="0" borderId="0" xfId="0" applyNumberFormat="1" applyFont="1"/>
    <xf numFmtId="0" fontId="4" fillId="0" borderId="0" xfId="0" applyFont="1" applyAlignment="1">
      <alignment horizontal="left" vertical="center" wrapText="1" indent="3"/>
    </xf>
    <xf numFmtId="170" fontId="23" fillId="0" borderId="0" xfId="0" applyNumberFormat="1" applyFont="1" applyAlignment="1">
      <alignment horizontal="right" vertical="center"/>
    </xf>
    <xf numFmtId="169" fontId="1" fillId="3" borderId="2" xfId="0" applyNumberFormat="1" applyFont="1" applyFill="1" applyBorder="1" applyAlignment="1">
      <alignment horizontal="right" vertical="center" wrapText="1"/>
    </xf>
    <xf numFmtId="0" fontId="12" fillId="0" borderId="2" xfId="0" applyFont="1" applyBorder="1" applyAlignment="1">
      <alignment vertical="center"/>
    </xf>
    <xf numFmtId="186" fontId="4" fillId="0" borderId="0" xfId="0" applyNumberFormat="1" applyFont="1" applyAlignment="1">
      <alignment horizontal="right" vertical="center" wrapText="1"/>
    </xf>
    <xf numFmtId="186" fontId="4" fillId="0" borderId="2" xfId="0" applyNumberFormat="1" applyFont="1" applyBorder="1" applyAlignment="1">
      <alignment horizontal="right" vertical="center" wrapText="1"/>
    </xf>
    <xf numFmtId="178" fontId="1" fillId="0" borderId="0" xfId="0" applyNumberFormat="1" applyFont="1" applyAlignment="1">
      <alignment horizontal="right" vertical="center" wrapText="1"/>
    </xf>
    <xf numFmtId="178" fontId="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80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170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180" fontId="4" fillId="0" borderId="0" xfId="0" quotePrefix="1" applyNumberFormat="1" applyFont="1" applyAlignment="1">
      <alignment horizontal="right" vertical="center" wrapText="1"/>
    </xf>
    <xf numFmtId="171" fontId="23" fillId="3" borderId="0" xfId="0" applyNumberFormat="1" applyFont="1" applyFill="1" applyAlignment="1">
      <alignment horizontal="right" vertical="center"/>
    </xf>
    <xf numFmtId="171" fontId="23" fillId="0" borderId="0" xfId="0" applyNumberFormat="1" applyFont="1" applyAlignment="1">
      <alignment horizontal="right" vertical="center"/>
    </xf>
    <xf numFmtId="171" fontId="1" fillId="4" borderId="0" xfId="0" applyNumberFormat="1" applyFont="1" applyFill="1" applyAlignment="1">
      <alignment horizontal="right" vertical="center"/>
    </xf>
    <xf numFmtId="0" fontId="1" fillId="0" borderId="0" xfId="0" quotePrefix="1" applyFont="1" applyAlignment="1">
      <alignment horizontal="right" vertical="center" wrapText="1"/>
    </xf>
    <xf numFmtId="170" fontId="1" fillId="0" borderId="0" xfId="0" quotePrefix="1" applyNumberFormat="1" applyFont="1" applyAlignment="1">
      <alignment horizontal="right" vertical="center" wrapText="1"/>
    </xf>
    <xf numFmtId="172" fontId="1" fillId="0" borderId="0" xfId="0" quotePrefix="1" applyNumberFormat="1" applyFont="1" applyAlignment="1">
      <alignment horizontal="right" vertical="center" wrapText="1"/>
    </xf>
    <xf numFmtId="165" fontId="1" fillId="0" borderId="0" xfId="0" quotePrefix="1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178" fontId="23" fillId="0" borderId="0" xfId="0" applyNumberFormat="1" applyFont="1" applyAlignment="1" applyProtection="1">
      <alignment horizontal="right" vertical="center"/>
      <protection locked="0"/>
    </xf>
    <xf numFmtId="3" fontId="1" fillId="0" borderId="0" xfId="0" applyNumberFormat="1" applyFont="1" applyAlignment="1">
      <alignment horizontal="right" wrapText="1"/>
    </xf>
    <xf numFmtId="170" fontId="0" fillId="0" borderId="0" xfId="0" applyNumberFormat="1" applyAlignment="1">
      <alignment horizontal="right" vertical="center"/>
    </xf>
    <xf numFmtId="167" fontId="12" fillId="0" borderId="0" xfId="0" applyNumberFormat="1" applyFont="1" applyAlignment="1">
      <alignment horizontal="left" vertical="center"/>
    </xf>
    <xf numFmtId="167" fontId="8" fillId="0" borderId="0" xfId="0" applyNumberFormat="1" applyFont="1" applyAlignment="1">
      <alignment horizontal="right" vertical="center" wrapText="1"/>
    </xf>
    <xf numFmtId="167" fontId="19" fillId="0" borderId="0" xfId="0" applyNumberFormat="1" applyFont="1"/>
    <xf numFmtId="167" fontId="0" fillId="0" borderId="0" xfId="0" applyNumberFormat="1"/>
    <xf numFmtId="188" fontId="4" fillId="0" borderId="0" xfId="0" applyNumberFormat="1" applyFont="1" applyAlignment="1">
      <alignment horizontal="right" vertical="center" wrapText="1"/>
    </xf>
    <xf numFmtId="188" fontId="8" fillId="0" borderId="0" xfId="0" applyNumberFormat="1" applyFont="1" applyAlignment="1">
      <alignment horizontal="right" vertical="center" wrapText="1"/>
    </xf>
    <xf numFmtId="0" fontId="12" fillId="0" borderId="5" xfId="0" applyFont="1" applyBorder="1" applyAlignment="1">
      <alignment horizontal="left" vertical="center"/>
    </xf>
    <xf numFmtId="0" fontId="23" fillId="0" borderId="37" xfId="1464" applyFont="1" applyBorder="1" applyAlignment="1">
      <alignment horizontal="right"/>
    </xf>
    <xf numFmtId="170" fontId="1" fillId="0" borderId="6" xfId="0" applyNumberFormat="1" applyFont="1" applyBorder="1" applyAlignment="1">
      <alignment horizontal="right" vertical="center" wrapText="1"/>
    </xf>
    <xf numFmtId="170" fontId="1" fillId="0" borderId="14" xfId="0" applyNumberFormat="1" applyFont="1" applyBorder="1" applyAlignment="1">
      <alignment horizontal="right" vertical="center" wrapText="1"/>
    </xf>
    <xf numFmtId="170" fontId="1" fillId="0" borderId="7" xfId="0" applyNumberFormat="1" applyFont="1" applyBorder="1" applyAlignment="1">
      <alignment horizontal="right" vertical="center" wrapText="1"/>
    </xf>
    <xf numFmtId="180" fontId="23" fillId="3" borderId="0" xfId="0" applyNumberFormat="1" applyFont="1" applyFill="1" applyAlignment="1">
      <alignment horizontal="right" vertical="center"/>
    </xf>
    <xf numFmtId="169" fontId="1" fillId="3" borderId="0" xfId="0" applyNumberFormat="1" applyFont="1" applyFill="1" applyAlignment="1">
      <alignment horizontal="right" vertical="center" wrapText="1"/>
    </xf>
    <xf numFmtId="171" fontId="1" fillId="0" borderId="0" xfId="1464" applyNumberFormat="1" applyFont="1" applyAlignment="1">
      <alignment horizontal="right" vertical="center" wrapText="1"/>
    </xf>
    <xf numFmtId="170" fontId="1" fillId="0" borderId="0" xfId="1464" quotePrefix="1" applyNumberFormat="1" applyFont="1" applyAlignment="1">
      <alignment horizontal="right" vertical="center" wrapText="1"/>
    </xf>
    <xf numFmtId="0" fontId="1" fillId="0" borderId="37" xfId="1464" applyFont="1" applyBorder="1" applyAlignment="1">
      <alignment horizontal="left" vertical="center" wrapText="1" indent="1"/>
    </xf>
    <xf numFmtId="6" fontId="1" fillId="0" borderId="37" xfId="1464" quotePrefix="1" applyNumberFormat="1" applyFont="1" applyBorder="1" applyAlignment="1">
      <alignment horizontal="center" vertical="center" wrapText="1"/>
    </xf>
    <xf numFmtId="6" fontId="1" fillId="0" borderId="37" xfId="1464" quotePrefix="1" applyNumberFormat="1" applyFont="1" applyBorder="1" applyAlignment="1">
      <alignment horizontal="right" vertical="center" wrapText="1"/>
    </xf>
    <xf numFmtId="171" fontId="1" fillId="0" borderId="37" xfId="1464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justify" vertical="top" wrapText="1"/>
    </xf>
    <xf numFmtId="170" fontId="4" fillId="0" borderId="0" xfId="0" applyNumberFormat="1" applyFont="1" applyAlignment="1">
      <alignment horizontal="center" vertical="center" wrapText="1"/>
    </xf>
    <xf numFmtId="171" fontId="4" fillId="0" borderId="13" xfId="0" applyNumberFormat="1" applyFont="1" applyBorder="1" applyAlignment="1">
      <alignment horizontal="right" vertical="center" wrapText="1"/>
    </xf>
    <xf numFmtId="171" fontId="4" fillId="0" borderId="47" xfId="0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left" vertical="top" wrapText="1"/>
    </xf>
    <xf numFmtId="171" fontId="4" fillId="0" borderId="2" xfId="248" applyNumberFormat="1" applyFont="1" applyBorder="1" applyAlignment="1">
      <alignment horizontal="right" vertical="center" wrapText="1"/>
    </xf>
    <xf numFmtId="17" fontId="5" fillId="0" borderId="6" xfId="248" applyNumberFormat="1" applyFont="1" applyBorder="1" applyAlignment="1">
      <alignment horizontal="right" vertical="center" wrapText="1"/>
    </xf>
    <xf numFmtId="0" fontId="1" fillId="0" borderId="0" xfId="248" applyFont="1" applyAlignment="1">
      <alignment vertical="center" wrapText="1"/>
    </xf>
    <xf numFmtId="0" fontId="23" fillId="0" borderId="47" xfId="1464" applyFont="1" applyBorder="1" applyAlignment="1">
      <alignment horizontal="right"/>
    </xf>
    <xf numFmtId="170" fontId="1" fillId="3" borderId="0" xfId="0" applyNumberFormat="1" applyFont="1" applyFill="1" applyAlignment="1">
      <alignment horizontal="right" vertical="center"/>
    </xf>
    <xf numFmtId="170" fontId="1" fillId="3" borderId="6" xfId="0" applyNumberFormat="1" applyFont="1" applyFill="1" applyBorder="1" applyAlignment="1">
      <alignment horizontal="right" vertical="center"/>
    </xf>
    <xf numFmtId="170" fontId="1" fillId="3" borderId="14" xfId="0" applyNumberFormat="1" applyFont="1" applyFill="1" applyBorder="1" applyAlignment="1">
      <alignment horizontal="right" vertical="center"/>
    </xf>
    <xf numFmtId="178" fontId="23" fillId="0" borderId="0" xfId="4693" applyNumberFormat="1" applyFont="1" applyAlignment="1" applyProtection="1">
      <alignment horizontal="right" vertical="center"/>
      <protection locked="0"/>
    </xf>
    <xf numFmtId="186" fontId="4" fillId="0" borderId="47" xfId="0" applyNumberFormat="1" applyFont="1" applyBorder="1" applyAlignment="1">
      <alignment horizontal="right" vertical="center" wrapText="1"/>
    </xf>
    <xf numFmtId="186" fontId="1" fillId="0" borderId="47" xfId="0" applyNumberFormat="1" applyFont="1" applyBorder="1" applyAlignment="1">
      <alignment horizontal="right" vertical="center" wrapText="1"/>
    </xf>
    <xf numFmtId="170" fontId="1" fillId="0" borderId="47" xfId="0" applyNumberFormat="1" applyFont="1" applyBorder="1" applyAlignment="1">
      <alignment horizontal="right" vertical="center" wrapText="1"/>
    </xf>
    <xf numFmtId="169" fontId="1" fillId="0" borderId="47" xfId="0" applyNumberFormat="1" applyFont="1" applyBorder="1" applyAlignment="1">
      <alignment horizontal="right" vertical="center" wrapText="1"/>
    </xf>
    <xf numFmtId="17" fontId="3" fillId="0" borderId="0" xfId="0" quotePrefix="1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right" wrapText="1"/>
    </xf>
    <xf numFmtId="1" fontId="1" fillId="0" borderId="0" xfId="0" applyNumberFormat="1" applyFont="1" applyAlignment="1">
      <alignment horizontal="right" vertical="top" wrapText="1"/>
    </xf>
    <xf numFmtId="170" fontId="1" fillId="0" borderId="47" xfId="0" applyNumberFormat="1" applyFont="1" applyBorder="1" applyAlignment="1">
      <alignment horizontal="right" vertical="center"/>
    </xf>
    <xf numFmtId="17" fontId="3" fillId="0" borderId="6" xfId="0" quotePrefix="1" applyNumberFormat="1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171" fontId="23" fillId="0" borderId="13" xfId="0" applyNumberFormat="1" applyFont="1" applyBorder="1" applyAlignment="1">
      <alignment horizontal="right" vertical="center"/>
    </xf>
    <xf numFmtId="171" fontId="1" fillId="0" borderId="0" xfId="248" applyNumberFormat="1" applyFont="1" applyAlignment="1">
      <alignment horizontal="right" vertical="center" wrapText="1"/>
    </xf>
    <xf numFmtId="171" fontId="7" fillId="0" borderId="13" xfId="248" applyNumberFormat="1" applyFont="1" applyBorder="1" applyAlignment="1">
      <alignment horizontal="right" vertical="center" wrapText="1"/>
    </xf>
    <xf numFmtId="179" fontId="23" fillId="0" borderId="0" xfId="0" applyNumberFormat="1" applyFont="1" applyAlignment="1">
      <alignment horizontal="right"/>
    </xf>
    <xf numFmtId="180" fontId="0" fillId="0" borderId="0" xfId="0" applyNumberFormat="1"/>
    <xf numFmtId="171" fontId="15" fillId="0" borderId="0" xfId="304" applyNumberFormat="1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07" fillId="0" borderId="0" xfId="1" applyFont="1" applyAlignment="1">
      <alignment horizontal="center"/>
    </xf>
    <xf numFmtId="0" fontId="1" fillId="0" borderId="0" xfId="1464" applyFont="1" applyAlignment="1">
      <alignment horizontal="center" vertical="center" wrapText="1"/>
    </xf>
    <xf numFmtId="0" fontId="12" fillId="0" borderId="2" xfId="1464" applyFont="1" applyBorder="1" applyAlignment="1">
      <alignment horizontal="left" vertical="center"/>
    </xf>
    <xf numFmtId="0" fontId="98" fillId="0" borderId="2" xfId="1464" applyBorder="1"/>
    <xf numFmtId="1" fontId="3" fillId="0" borderId="0" xfId="0" applyNumberFormat="1" applyFont="1" applyAlignment="1">
      <alignment horizontal="center" vertical="center" wrapText="1"/>
    </xf>
    <xf numFmtId="0" fontId="12" fillId="0" borderId="55" xfId="0" applyFont="1" applyBorder="1" applyAlignment="1">
      <alignment horizontal="left" vertical="center"/>
    </xf>
    <xf numFmtId="0" fontId="12" fillId="0" borderId="56" xfId="0" applyFont="1" applyBorder="1" applyAlignment="1">
      <alignment vertical="center"/>
    </xf>
    <xf numFmtId="0" fontId="12" fillId="0" borderId="56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23" fillId="0" borderId="2" xfId="1464" applyFont="1" applyBorder="1" applyAlignment="1">
      <alignment horizontal="right"/>
    </xf>
    <xf numFmtId="0" fontId="23" fillId="0" borderId="0" xfId="0" applyFont="1" applyAlignment="1">
      <alignment horizontal="left" vertical="center" wrapText="1" indent="2"/>
    </xf>
    <xf numFmtId="191" fontId="23" fillId="0" borderId="0" xfId="0" applyNumberFormat="1" applyFont="1"/>
    <xf numFmtId="0" fontId="23" fillId="0" borderId="2" xfId="0" applyFont="1" applyBorder="1" applyAlignment="1">
      <alignment horizontal="left" vertical="center" wrapText="1" indent="2"/>
    </xf>
    <xf numFmtId="192" fontId="23" fillId="4" borderId="0" xfId="0" applyNumberFormat="1" applyFont="1" applyFill="1" applyAlignment="1">
      <alignment horizontal="right" vertical="center"/>
    </xf>
    <xf numFmtId="1" fontId="23" fillId="0" borderId="0" xfId="0" applyNumberFormat="1" applyFont="1" applyAlignment="1">
      <alignment horizontal="right" vertical="center"/>
    </xf>
    <xf numFmtId="1" fontId="1" fillId="0" borderId="6" xfId="0" applyNumberFormat="1" applyFont="1" applyBorder="1" applyAlignment="1">
      <alignment horizontal="right" vertical="center" wrapText="1"/>
    </xf>
    <xf numFmtId="193" fontId="23" fillId="0" borderId="0" xfId="0" applyNumberFormat="1" applyFont="1" applyAlignment="1">
      <alignment horizontal="right" vertical="center"/>
    </xf>
    <xf numFmtId="178" fontId="1" fillId="0" borderId="0" xfId="0" applyNumberFormat="1" applyFont="1" applyAlignment="1">
      <alignment horizontal="right" vertical="center"/>
    </xf>
    <xf numFmtId="170" fontId="23" fillId="0" borderId="0" xfId="0" applyNumberFormat="1" applyFont="1" applyAlignment="1">
      <alignment horizontal="right" vertical="center" wrapText="1"/>
    </xf>
    <xf numFmtId="170" fontId="19" fillId="0" borderId="0" xfId="0" applyNumberFormat="1" applyFont="1"/>
    <xf numFmtId="171" fontId="1" fillId="0" borderId="2" xfId="0" applyNumberFormat="1" applyFont="1" applyBorder="1" applyAlignment="1">
      <alignment horizontal="right" vertical="top" wrapText="1"/>
    </xf>
    <xf numFmtId="194" fontId="23" fillId="61" borderId="0" xfId="0" applyNumberFormat="1" applyFont="1" applyFill="1" applyAlignment="1">
      <alignment horizontal="right" vertical="top"/>
    </xf>
    <xf numFmtId="165" fontId="1" fillId="0" borderId="0" xfId="2" applyNumberFormat="1" applyFont="1" applyAlignment="1">
      <alignment horizontal="right" vertical="center"/>
    </xf>
    <xf numFmtId="165" fontId="1" fillId="0" borderId="2" xfId="2" applyNumberFormat="1" applyFont="1" applyBorder="1" applyAlignment="1">
      <alignment horizontal="right" vertical="center"/>
    </xf>
    <xf numFmtId="0" fontId="1" fillId="0" borderId="47" xfId="0" applyFont="1" applyBorder="1" applyAlignment="1">
      <alignment horizontal="right" vertical="center" wrapText="1"/>
    </xf>
    <xf numFmtId="0" fontId="12" fillId="0" borderId="47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 wrapText="1"/>
    </xf>
    <xf numFmtId="167" fontId="3" fillId="0" borderId="6" xfId="0" quotePrefix="1" applyNumberFormat="1" applyFont="1" applyBorder="1" applyAlignment="1">
      <alignment horizontal="right" vertical="center" wrapText="1"/>
    </xf>
    <xf numFmtId="1" fontId="3" fillId="0" borderId="6" xfId="0" quotePrefix="1" applyNumberFormat="1" applyFont="1" applyBorder="1" applyAlignment="1">
      <alignment horizontal="center" vertical="center" wrapText="1"/>
    </xf>
    <xf numFmtId="195" fontId="3" fillId="0" borderId="6" xfId="0" applyNumberFormat="1" applyFont="1" applyBorder="1" applyAlignment="1">
      <alignment horizontal="center" vertical="center" wrapText="1"/>
    </xf>
    <xf numFmtId="195" fontId="3" fillId="0" borderId="38" xfId="0" applyNumberFormat="1" applyFont="1" applyBorder="1" applyAlignment="1">
      <alignment horizontal="center" vertical="center" wrapText="1"/>
    </xf>
    <xf numFmtId="17" fontId="3" fillId="0" borderId="38" xfId="0" quotePrefix="1" applyNumberFormat="1" applyFont="1" applyBorder="1" applyAlignment="1">
      <alignment horizontal="center" vertical="center" wrapText="1"/>
    </xf>
    <xf numFmtId="195" fontId="5" fillId="0" borderId="6" xfId="0" applyNumberFormat="1" applyFont="1" applyBorder="1" applyAlignment="1">
      <alignment horizontal="center" vertical="center" wrapText="1"/>
    </xf>
    <xf numFmtId="195" fontId="5" fillId="0" borderId="6" xfId="0" applyNumberFormat="1" applyFont="1" applyBorder="1" applyAlignment="1">
      <alignment horizontal="right" vertical="center" wrapText="1"/>
    </xf>
    <xf numFmtId="195" fontId="3" fillId="0" borderId="0" xfId="0" applyNumberFormat="1" applyFont="1" applyAlignment="1">
      <alignment horizontal="center" vertical="center" wrapText="1"/>
    </xf>
    <xf numFmtId="195" fontId="5" fillId="0" borderId="6" xfId="248" applyNumberFormat="1" applyFont="1" applyBorder="1" applyAlignment="1">
      <alignment horizontal="right" vertical="center" wrapText="1"/>
    </xf>
    <xf numFmtId="195" fontId="5" fillId="0" borderId="6" xfId="248" applyNumberFormat="1" applyFont="1" applyBorder="1" applyAlignment="1">
      <alignment horizontal="center" vertical="center" wrapText="1"/>
    </xf>
    <xf numFmtId="195" fontId="3" fillId="0" borderId="6" xfId="0" applyNumberFormat="1" applyFont="1" applyBorder="1" applyAlignment="1">
      <alignment vertical="center" wrapText="1"/>
    </xf>
    <xf numFmtId="2" fontId="0" fillId="0" borderId="0" xfId="0" applyNumberFormat="1"/>
    <xf numFmtId="0" fontId="3" fillId="0" borderId="0" xfId="0" applyFont="1" applyAlignment="1">
      <alignment horizontal="center" vertical="center" textRotation="90" wrapText="1"/>
    </xf>
    <xf numFmtId="171" fontId="23" fillId="4" borderId="38" xfId="0" applyNumberFormat="1" applyFont="1" applyFill="1" applyBorder="1" applyAlignment="1">
      <alignment horizontal="right" vertical="center"/>
    </xf>
    <xf numFmtId="171" fontId="23" fillId="4" borderId="47" xfId="0" applyNumberFormat="1" applyFont="1" applyFill="1" applyBorder="1" applyAlignment="1">
      <alignment horizontal="right" vertical="center"/>
    </xf>
    <xf numFmtId="193" fontId="23" fillId="4" borderId="0" xfId="0" applyNumberFormat="1" applyFont="1" applyFill="1" applyAlignment="1">
      <alignment horizontal="right" vertical="center"/>
    </xf>
    <xf numFmtId="193" fontId="23" fillId="4" borderId="38" xfId="0" applyNumberFormat="1" applyFont="1" applyFill="1" applyBorder="1" applyAlignment="1">
      <alignment horizontal="right" vertical="center"/>
    </xf>
    <xf numFmtId="193" fontId="23" fillId="4" borderId="47" xfId="0" applyNumberFormat="1" applyFont="1" applyFill="1" applyBorder="1" applyAlignment="1">
      <alignment horizontal="right" vertical="center"/>
    </xf>
    <xf numFmtId="170" fontId="23" fillId="4" borderId="0" xfId="0" applyNumberFormat="1" applyFont="1" applyFill="1" applyAlignment="1">
      <alignment horizontal="right" vertical="center"/>
    </xf>
    <xf numFmtId="170" fontId="23" fillId="4" borderId="38" xfId="0" applyNumberFormat="1" applyFont="1" applyFill="1" applyBorder="1" applyAlignment="1">
      <alignment horizontal="right" vertical="center"/>
    </xf>
    <xf numFmtId="1" fontId="1" fillId="0" borderId="2" xfId="0" applyNumberFormat="1" applyFont="1" applyBorder="1" applyAlignment="1">
      <alignment horizontal="right" vertical="center" wrapText="1"/>
    </xf>
    <xf numFmtId="0" fontId="15" fillId="0" borderId="0" xfId="304" applyFont="1" applyAlignment="1">
      <alignment horizontal="left" vertical="top" wrapText="1"/>
    </xf>
    <xf numFmtId="0" fontId="19" fillId="0" borderId="0" xfId="0" applyFont="1" applyAlignment="1">
      <alignment horizontal="left" wrapText="1"/>
    </xf>
    <xf numFmtId="186" fontId="23" fillId="61" borderId="0" xfId="0" applyNumberFormat="1" applyFont="1" applyFill="1" applyAlignment="1">
      <alignment horizontal="right" vertical="top"/>
    </xf>
    <xf numFmtId="186" fontId="92" fillId="61" borderId="0" xfId="0" applyNumberFormat="1" applyFont="1" applyFill="1" applyAlignment="1">
      <alignment horizontal="right" vertical="top"/>
    </xf>
    <xf numFmtId="1" fontId="5" fillId="0" borderId="6" xfId="248" applyNumberFormat="1" applyFont="1" applyBorder="1" applyAlignment="1">
      <alignment horizontal="center" vertical="center" wrapText="1"/>
    </xf>
    <xf numFmtId="17" fontId="5" fillId="0" borderId="0" xfId="248" applyNumberFormat="1" applyFont="1" applyAlignment="1">
      <alignment horizontal="right" vertical="center" wrapText="1"/>
    </xf>
    <xf numFmtId="1" fontId="5" fillId="0" borderId="6" xfId="248" applyNumberFormat="1" applyFont="1" applyBorder="1" applyAlignment="1">
      <alignment horizontal="right" vertical="center" wrapText="1"/>
    </xf>
    <xf numFmtId="0" fontId="23" fillId="0" borderId="0" xfId="0" applyFont="1"/>
    <xf numFmtId="196" fontId="23" fillId="0" borderId="0" xfId="0" applyNumberFormat="1" applyFont="1" applyAlignment="1">
      <alignment horizontal="right" vertical="center"/>
    </xf>
    <xf numFmtId="196" fontId="23" fillId="0" borderId="38" xfId="0" applyNumberFormat="1" applyFont="1" applyBorder="1" applyAlignment="1">
      <alignment horizontal="right" vertical="center"/>
    </xf>
    <xf numFmtId="170" fontId="1" fillId="0" borderId="38" xfId="0" applyNumberFormat="1" applyFont="1" applyBorder="1" applyAlignment="1">
      <alignment horizontal="right" vertical="center" wrapText="1"/>
    </xf>
    <xf numFmtId="170" fontId="1" fillId="0" borderId="38" xfId="0" applyNumberFormat="1" applyFont="1" applyBorder="1" applyAlignment="1">
      <alignment horizontal="right" wrapText="1"/>
    </xf>
    <xf numFmtId="178" fontId="110" fillId="0" borderId="0" xfId="0" applyNumberFormat="1" applyFont="1" applyAlignment="1">
      <alignment horizontal="right" vertical="center"/>
    </xf>
    <xf numFmtId="197" fontId="0" fillId="0" borderId="0" xfId="219" applyNumberFormat="1" applyFont="1"/>
    <xf numFmtId="197" fontId="0" fillId="0" borderId="0" xfId="4757" applyNumberFormat="1" applyFont="1"/>
    <xf numFmtId="198" fontId="1" fillId="0" borderId="0" xfId="0" applyNumberFormat="1" applyFont="1" applyAlignment="1">
      <alignment horizontal="right" vertical="center" wrapText="1"/>
    </xf>
    <xf numFmtId="198" fontId="1" fillId="0" borderId="2" xfId="0" applyNumberFormat="1" applyFont="1" applyBorder="1" applyAlignment="1">
      <alignment horizontal="right" vertical="center" wrapText="1"/>
    </xf>
    <xf numFmtId="17" fontId="5" fillId="0" borderId="6" xfId="0" applyNumberFormat="1" applyFont="1" applyBorder="1" applyAlignment="1">
      <alignment horizontal="center" vertical="center" wrapText="1"/>
    </xf>
    <xf numFmtId="17" fontId="5" fillId="0" borderId="38" xfId="0" applyNumberFormat="1" applyFont="1" applyBorder="1" applyAlignment="1">
      <alignment horizontal="center" vertical="center" wrapText="1"/>
    </xf>
    <xf numFmtId="17" fontId="5" fillId="0" borderId="0" xfId="0" applyNumberFormat="1" applyFont="1" applyAlignment="1">
      <alignment horizontal="center" vertical="center" wrapText="1"/>
    </xf>
    <xf numFmtId="17" fontId="3" fillId="0" borderId="0" xfId="0" applyNumberFormat="1" applyFont="1" applyAlignment="1">
      <alignment horizontal="center" vertical="center" wrapText="1"/>
    </xf>
    <xf numFmtId="167" fontId="3" fillId="0" borderId="38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vertical="center" wrapText="1"/>
    </xf>
    <xf numFmtId="167" fontId="3" fillId="0" borderId="38" xfId="0" applyNumberFormat="1" applyFont="1" applyBorder="1" applyAlignment="1">
      <alignment horizontal="right" vertical="center" wrapText="1"/>
    </xf>
    <xf numFmtId="167" fontId="3" fillId="0" borderId="38" xfId="0" quotePrefix="1" applyNumberFormat="1" applyFont="1" applyBorder="1" applyAlignment="1">
      <alignment horizontal="right" vertical="center" wrapText="1"/>
    </xf>
    <xf numFmtId="17" fontId="3" fillId="0" borderId="38" xfId="0" applyNumberFormat="1" applyFont="1" applyBorder="1" applyAlignment="1">
      <alignment horizontal="right" vertical="center" wrapText="1"/>
    </xf>
    <xf numFmtId="17" fontId="5" fillId="0" borderId="6" xfId="248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vertical="center"/>
    </xf>
    <xf numFmtId="17" fontId="3" fillId="0" borderId="6" xfId="0" applyNumberFormat="1" applyFont="1" applyBorder="1" applyAlignment="1">
      <alignment horizontal="right" vertical="center" wrapText="1"/>
    </xf>
    <xf numFmtId="167" fontId="3" fillId="0" borderId="6" xfId="0" applyNumberFormat="1" applyFont="1" applyBorder="1" applyAlignment="1">
      <alignment horizontal="center" vertical="center" wrapText="1"/>
    </xf>
    <xf numFmtId="167" fontId="3" fillId="0" borderId="6" xfId="0" applyNumberFormat="1" applyFont="1" applyBorder="1" applyAlignment="1">
      <alignment horizontal="right" vertical="center" wrapText="1"/>
    </xf>
    <xf numFmtId="17" fontId="5" fillId="0" borderId="6" xfId="1464" applyNumberFormat="1" applyFont="1" applyBorder="1" applyAlignment="1">
      <alignment horizontal="center" vertical="center" wrapText="1"/>
    </xf>
    <xf numFmtId="169" fontId="23" fillId="0" borderId="0" xfId="0" applyNumberFormat="1" applyFont="1" applyAlignment="1">
      <alignment horizontal="right"/>
    </xf>
    <xf numFmtId="1" fontId="3" fillId="0" borderId="0" xfId="0" quotePrefix="1" applyNumberFormat="1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5" fillId="0" borderId="38" xfId="0" applyFont="1" applyBorder="1" applyAlignment="1">
      <alignment vertical="center" wrapText="1"/>
    </xf>
    <xf numFmtId="0" fontId="95" fillId="0" borderId="0" xfId="0" applyFont="1"/>
    <xf numFmtId="166" fontId="5" fillId="0" borderId="6" xfId="0" applyNumberFormat="1" applyFont="1" applyBorder="1" applyAlignment="1">
      <alignment vertical="center" wrapText="1"/>
    </xf>
    <xf numFmtId="0" fontId="0" fillId="0" borderId="2" xfId="0" applyBorder="1"/>
    <xf numFmtId="0" fontId="92" fillId="0" borderId="6" xfId="0" applyFont="1" applyBorder="1" applyAlignment="1">
      <alignment horizontal="center" vertical="center" wrapText="1"/>
    </xf>
    <xf numFmtId="167" fontId="92" fillId="0" borderId="6" xfId="0" applyNumberFormat="1" applyFont="1" applyBorder="1" applyAlignment="1">
      <alignment horizontal="center" vertical="center" wrapText="1"/>
    </xf>
    <xf numFmtId="1" fontId="92" fillId="0" borderId="6" xfId="0" applyNumberFormat="1" applyFont="1" applyBorder="1" applyAlignment="1">
      <alignment horizontal="center" vertical="center" wrapText="1"/>
    </xf>
    <xf numFmtId="17" fontId="92" fillId="0" borderId="6" xfId="0" applyNumberFormat="1" applyFont="1" applyBorder="1" applyAlignment="1">
      <alignment horizontal="center" vertical="center" wrapText="1"/>
    </xf>
    <xf numFmtId="167" fontId="92" fillId="0" borderId="6" xfId="0" applyNumberFormat="1" applyFont="1" applyBorder="1" applyAlignment="1">
      <alignment horizontal="right" vertical="center" wrapText="1"/>
    </xf>
    <xf numFmtId="167" fontId="92" fillId="0" borderId="6" xfId="0" quotePrefix="1" applyNumberFormat="1" applyFont="1" applyBorder="1" applyAlignment="1">
      <alignment horizontal="right" vertical="center" wrapText="1"/>
    </xf>
    <xf numFmtId="0" fontId="92" fillId="0" borderId="6" xfId="0" applyFont="1" applyBorder="1" applyAlignment="1">
      <alignment horizontal="right" vertical="center" wrapText="1"/>
    </xf>
    <xf numFmtId="0" fontId="92" fillId="0" borderId="0" xfId="0" applyFont="1" applyAlignment="1">
      <alignment horizontal="right" vertical="center" wrapText="1"/>
    </xf>
    <xf numFmtId="0" fontId="113" fillId="0" borderId="0" xfId="0" applyFont="1"/>
    <xf numFmtId="0" fontId="92" fillId="0" borderId="8" xfId="0" applyFont="1" applyBorder="1" applyAlignment="1">
      <alignment horizontal="center" vertical="center" wrapText="1"/>
    </xf>
    <xf numFmtId="0" fontId="92" fillId="0" borderId="8" xfId="0" applyFont="1" applyBorder="1" applyAlignment="1">
      <alignment vertical="center" wrapText="1"/>
    </xf>
    <xf numFmtId="0" fontId="92" fillId="0" borderId="0" xfId="0" applyFont="1" applyAlignment="1">
      <alignment horizontal="center" vertical="center" wrapText="1"/>
    </xf>
    <xf numFmtId="0" fontId="114" fillId="0" borderId="0" xfId="0" applyFont="1"/>
    <xf numFmtId="186" fontId="1" fillId="0" borderId="0" xfId="0" applyNumberFormat="1" applyFont="1" applyAlignment="1">
      <alignment horizontal="center" vertical="center" wrapText="1"/>
    </xf>
    <xf numFmtId="0" fontId="4" fillId="0" borderId="7" xfId="0" applyFont="1" applyBorder="1" applyAlignment="1">
      <alignment vertical="center" textRotation="90" wrapText="1"/>
    </xf>
    <xf numFmtId="0" fontId="4" fillId="0" borderId="0" xfId="0" applyFont="1" applyAlignment="1">
      <alignment vertical="center" textRotation="90" wrapText="1"/>
    </xf>
    <xf numFmtId="0" fontId="4" fillId="0" borderId="47" xfId="0" applyFont="1" applyBorder="1" applyAlignment="1">
      <alignment horizontal="center" vertical="center" wrapText="1"/>
    </xf>
    <xf numFmtId="49" fontId="1" fillId="0" borderId="0" xfId="1464" quotePrefix="1" applyNumberFormat="1" applyFont="1" applyAlignment="1">
      <alignment horizontal="center" vertical="center" wrapText="1"/>
    </xf>
    <xf numFmtId="49" fontId="4" fillId="2" borderId="0" xfId="0" quotePrefix="1" applyNumberFormat="1" applyFont="1" applyFill="1" applyAlignment="1">
      <alignment horizontal="center" vertical="center"/>
    </xf>
    <xf numFmtId="49" fontId="4" fillId="2" borderId="2" xfId="0" quotePrefix="1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4" fillId="0" borderId="2" xfId="0" quotePrefix="1" applyFont="1" applyBorder="1" applyAlignment="1">
      <alignment horizontal="center" wrapText="1"/>
    </xf>
    <xf numFmtId="0" fontId="4" fillId="0" borderId="0" xfId="0" quotePrefix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1" fontId="1" fillId="0" borderId="0" xfId="0" quotePrefix="1" applyNumberFormat="1" applyFont="1" applyAlignment="1">
      <alignment horizontal="right" vertical="center" wrapText="1"/>
    </xf>
    <xf numFmtId="186" fontId="23" fillId="0" borderId="0" xfId="0" applyNumberFormat="1" applyFont="1" applyAlignment="1">
      <alignment horizontal="right"/>
    </xf>
    <xf numFmtId="194" fontId="23" fillId="61" borderId="0" xfId="0" applyNumberFormat="1" applyFont="1" applyFill="1" applyAlignment="1">
      <alignment horizontal="right" vertical="center"/>
    </xf>
    <xf numFmtId="170" fontId="1" fillId="0" borderId="0" xfId="0" applyNumberFormat="1" applyFont="1" applyAlignment="1">
      <alignment horizontal="right"/>
    </xf>
    <xf numFmtId="170" fontId="1" fillId="0" borderId="38" xfId="0" applyNumberFormat="1" applyFont="1" applyBorder="1" applyAlignment="1">
      <alignment horizontal="right"/>
    </xf>
    <xf numFmtId="170" fontId="4" fillId="0" borderId="0" xfId="0" quotePrefix="1" applyNumberFormat="1" applyFont="1" applyAlignment="1">
      <alignment horizontal="right" vertical="center" wrapText="1"/>
    </xf>
    <xf numFmtId="180" fontId="1" fillId="0" borderId="0" xfId="345" applyNumberFormat="1" applyFont="1" applyAlignment="1">
      <alignment horizontal="right"/>
    </xf>
    <xf numFmtId="170" fontId="4" fillId="0" borderId="14" xfId="0" applyNumberFormat="1" applyFont="1" applyBorder="1" applyAlignment="1">
      <alignment horizontal="right" vertical="center" wrapText="1"/>
    </xf>
    <xf numFmtId="1" fontId="0" fillId="0" borderId="0" xfId="0" applyNumberFormat="1" applyAlignment="1">
      <alignment horizontal="right"/>
    </xf>
    <xf numFmtId="173" fontId="0" fillId="0" borderId="0" xfId="0" applyNumberFormat="1" applyAlignment="1">
      <alignment horizontal="right"/>
    </xf>
    <xf numFmtId="173" fontId="1" fillId="0" borderId="0" xfId="0" applyNumberFormat="1" applyFont="1" applyAlignment="1">
      <alignment vertical="center" wrapText="1"/>
    </xf>
    <xf numFmtId="0" fontId="23" fillId="3" borderId="0" xfId="0" applyFont="1" applyFill="1" applyAlignment="1">
      <alignment vertical="center" wrapText="1"/>
    </xf>
    <xf numFmtId="0" fontId="23" fillId="3" borderId="7" xfId="0" applyFont="1" applyFill="1" applyBorder="1" applyAlignment="1">
      <alignment vertical="center" wrapText="1"/>
    </xf>
    <xf numFmtId="0" fontId="23" fillId="3" borderId="6" xfId="0" applyFont="1" applyFill="1" applyBorder="1" applyAlignment="1">
      <alignment vertical="center" wrapText="1"/>
    </xf>
    <xf numFmtId="0" fontId="23" fillId="3" borderId="2" xfId="0" applyFont="1" applyFill="1" applyBorder="1" applyAlignment="1">
      <alignment vertical="center" wrapText="1"/>
    </xf>
    <xf numFmtId="171" fontId="23" fillId="3" borderId="0" xfId="0" applyNumberFormat="1" applyFont="1" applyFill="1" applyAlignment="1">
      <alignment horizontal="right"/>
    </xf>
    <xf numFmtId="0" fontId="8" fillId="0" borderId="0" xfId="0" applyFont="1" applyAlignment="1">
      <alignment horizontal="right" vertical="top" wrapText="1"/>
    </xf>
    <xf numFmtId="177" fontId="22" fillId="0" borderId="0" xfId="0" applyNumberFormat="1" applyFont="1" applyAlignment="1">
      <alignment horizontal="right" vertical="center"/>
    </xf>
    <xf numFmtId="177" fontId="22" fillId="0" borderId="0" xfId="0" applyNumberFormat="1" applyFont="1" applyAlignment="1">
      <alignment horizontal="right" vertical="center" wrapText="1"/>
    </xf>
    <xf numFmtId="170" fontId="0" fillId="0" borderId="0" xfId="0" applyNumberFormat="1" applyAlignment="1">
      <alignment horizontal="right"/>
    </xf>
    <xf numFmtId="49" fontId="4" fillId="0" borderId="0" xfId="0" quotePrefix="1" applyNumberFormat="1" applyFont="1" applyAlignment="1">
      <alignment vertical="center" wrapText="1"/>
    </xf>
    <xf numFmtId="49" fontId="4" fillId="0" borderId="0" xfId="0" quotePrefix="1" applyNumberFormat="1" applyFont="1" applyAlignment="1">
      <alignment horizontal="center" vertical="center" wrapText="1"/>
    </xf>
    <xf numFmtId="49" fontId="4" fillId="0" borderId="2" xfId="0" quotePrefix="1" applyNumberFormat="1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70" fontId="3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top" wrapText="1"/>
    </xf>
    <xf numFmtId="0" fontId="1" fillId="0" borderId="0" xfId="248" applyFont="1" applyAlignment="1">
      <alignment horizontal="right" vertical="center" wrapText="1"/>
    </xf>
    <xf numFmtId="189" fontId="1" fillId="0" borderId="0" xfId="248" applyNumberFormat="1" applyFont="1" applyAlignment="1">
      <alignment horizontal="right" vertical="center" wrapText="1"/>
    </xf>
    <xf numFmtId="0" fontId="1" fillId="0" borderId="2" xfId="248" applyFont="1" applyBorder="1" applyAlignment="1">
      <alignment horizontal="right" vertical="center" wrapText="1"/>
    </xf>
    <xf numFmtId="189" fontId="1" fillId="0" borderId="2" xfId="248" applyNumberFormat="1" applyFont="1" applyBorder="1" applyAlignment="1">
      <alignment horizontal="right" vertical="center" wrapText="1"/>
    </xf>
    <xf numFmtId="171" fontId="86" fillId="0" borderId="0" xfId="0" applyNumberFormat="1" applyFont="1" applyAlignment="1">
      <alignment horizontal="right" vertical="center" wrapText="1"/>
    </xf>
    <xf numFmtId="171" fontId="86" fillId="0" borderId="0" xfId="2" applyNumberFormat="1" applyFont="1" applyAlignment="1">
      <alignment horizontal="right"/>
    </xf>
    <xf numFmtId="171" fontId="23" fillId="0" borderId="0" xfId="2" applyNumberFormat="1" applyFont="1" applyAlignment="1" applyProtection="1">
      <alignment horizontal="right"/>
      <protection hidden="1"/>
    </xf>
    <xf numFmtId="171" fontId="1" fillId="0" borderId="0" xfId="3" applyNumberFormat="1" applyFont="1" applyAlignment="1">
      <alignment horizontal="right"/>
    </xf>
    <xf numFmtId="171" fontId="1" fillId="0" borderId="0" xfId="2" applyNumberFormat="1" applyFont="1" applyAlignment="1" applyProtection="1">
      <alignment horizontal="right"/>
      <protection hidden="1"/>
    </xf>
    <xf numFmtId="2" fontId="23" fillId="0" borderId="0" xfId="2" applyNumberFormat="1" applyFont="1" applyAlignment="1">
      <alignment horizontal="right"/>
    </xf>
    <xf numFmtId="2" fontId="86" fillId="0" borderId="0" xfId="2" applyNumberFormat="1" applyFont="1" applyAlignment="1">
      <alignment horizontal="right"/>
    </xf>
    <xf numFmtId="2" fontId="1" fillId="0" borderId="0" xfId="2" applyNumberFormat="1" applyFont="1" applyAlignment="1" applyProtection="1">
      <alignment horizontal="right"/>
      <protection hidden="1"/>
    </xf>
    <xf numFmtId="2" fontId="1" fillId="0" borderId="0" xfId="3" applyNumberFormat="1" applyFont="1" applyAlignment="1">
      <alignment horizontal="right"/>
    </xf>
    <xf numFmtId="2" fontId="1" fillId="0" borderId="0" xfId="2" applyNumberFormat="1" applyFont="1" applyAlignment="1">
      <alignment horizontal="right"/>
    </xf>
    <xf numFmtId="165" fontId="86" fillId="0" borderId="0" xfId="0" applyNumberFormat="1" applyFont="1" applyAlignment="1">
      <alignment horizontal="right" vertical="center" wrapText="1"/>
    </xf>
    <xf numFmtId="165" fontId="23" fillId="0" borderId="0" xfId="2" applyNumberFormat="1" applyFont="1" applyAlignment="1">
      <alignment horizontal="right"/>
    </xf>
    <xf numFmtId="165" fontId="86" fillId="0" borderId="0" xfId="2" applyNumberFormat="1" applyFont="1" applyAlignment="1">
      <alignment horizontal="right"/>
    </xf>
    <xf numFmtId="165" fontId="1" fillId="0" borderId="0" xfId="2" applyNumberFormat="1" applyFont="1" applyAlignment="1" applyProtection="1">
      <alignment horizontal="right"/>
      <protection hidden="1"/>
    </xf>
    <xf numFmtId="165" fontId="1" fillId="0" borderId="0" xfId="3" applyNumberFormat="1" applyFont="1" applyAlignment="1">
      <alignment horizontal="right"/>
    </xf>
    <xf numFmtId="165" fontId="1" fillId="0" borderId="0" xfId="2" applyNumberFormat="1" applyFont="1" applyAlignment="1">
      <alignment horizontal="right"/>
    </xf>
    <xf numFmtId="2" fontId="23" fillId="0" borderId="0" xfId="2" applyNumberFormat="1" applyFont="1" applyAlignment="1" applyProtection="1">
      <alignment horizontal="right"/>
      <protection hidden="1"/>
    </xf>
    <xf numFmtId="0" fontId="23" fillId="0" borderId="0" xfId="2" applyFont="1" applyAlignment="1" applyProtection="1">
      <alignment horizontal="right"/>
      <protection hidden="1"/>
    </xf>
    <xf numFmtId="0" fontId="86" fillId="0" borderId="0" xfId="2" applyFont="1" applyAlignment="1" applyProtection="1">
      <alignment horizontal="right"/>
      <protection hidden="1"/>
    </xf>
    <xf numFmtId="0" fontId="1" fillId="0" borderId="0" xfId="2" applyFont="1" applyAlignment="1" applyProtection="1">
      <alignment horizontal="right"/>
      <protection hidden="1"/>
    </xf>
    <xf numFmtId="171" fontId="86" fillId="0" borderId="2" xfId="0" applyNumberFormat="1" applyFont="1" applyBorder="1" applyAlignment="1">
      <alignment horizontal="right" vertical="center" wrapText="1"/>
    </xf>
    <xf numFmtId="1" fontId="23" fillId="0" borderId="0" xfId="0" applyNumberFormat="1" applyFont="1" applyAlignment="1">
      <alignment horizontal="right"/>
    </xf>
    <xf numFmtId="186" fontId="23" fillId="0" borderId="2" xfId="0" applyNumberFormat="1" applyFont="1" applyBorder="1" applyAlignment="1">
      <alignment horizontal="right"/>
    </xf>
    <xf numFmtId="170" fontId="0" fillId="0" borderId="7" xfId="0" applyNumberFormat="1" applyBorder="1" applyAlignment="1">
      <alignment horizontal="right" vertical="center"/>
    </xf>
    <xf numFmtId="0" fontId="5" fillId="0" borderId="0" xfId="0" applyFont="1" applyAlignment="1">
      <alignment vertical="center"/>
    </xf>
    <xf numFmtId="195" fontId="5" fillId="0" borderId="0" xfId="0" applyNumberFormat="1" applyFont="1" applyAlignment="1">
      <alignment horizontal="center" vertical="center" wrapText="1"/>
    </xf>
    <xf numFmtId="178" fontId="0" fillId="0" borderId="0" xfId="0" applyNumberFormat="1"/>
    <xf numFmtId="0" fontId="90" fillId="0" borderId="0" xfId="0" applyFont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justify"/>
    </xf>
    <xf numFmtId="0" fontId="1" fillId="0" borderId="38" xfId="0" applyFont="1" applyBorder="1" applyAlignment="1">
      <alignment horizontal="center" vertical="center" textRotation="90" wrapText="1"/>
    </xf>
    <xf numFmtId="0" fontId="19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horizontal="justify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textRotation="90" wrapText="1"/>
    </xf>
    <xf numFmtId="173" fontId="3" fillId="0" borderId="0" xfId="0" applyNumberFormat="1" applyFont="1" applyAlignment="1">
      <alignment vertical="center" wrapText="1"/>
    </xf>
    <xf numFmtId="0" fontId="12" fillId="0" borderId="5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" fillId="0" borderId="3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center" vertical="center" textRotation="90" wrapText="1"/>
    </xf>
    <xf numFmtId="0" fontId="15" fillId="0" borderId="0" xfId="304" applyFont="1" applyAlignment="1">
      <alignment horizontal="left" vertical="top" wrapText="1"/>
    </xf>
    <xf numFmtId="0" fontId="23" fillId="0" borderId="1" xfId="0" applyFont="1" applyBorder="1" applyAlignment="1">
      <alignment horizontal="center" vertical="center" textRotation="90" wrapText="1"/>
    </xf>
    <xf numFmtId="0" fontId="23" fillId="0" borderId="57" xfId="0" applyFont="1" applyBorder="1" applyAlignment="1">
      <alignment horizontal="center" vertical="center" textRotation="90" wrapText="1"/>
    </xf>
    <xf numFmtId="0" fontId="4" fillId="0" borderId="47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textRotation="90" wrapText="1"/>
    </xf>
    <xf numFmtId="0" fontId="1" fillId="0" borderId="6" xfId="0" applyFont="1" applyBorder="1" applyAlignment="1">
      <alignment horizontal="center" textRotation="90" wrapText="1"/>
    </xf>
    <xf numFmtId="0" fontId="19" fillId="0" borderId="0" xfId="0" applyFont="1" applyAlignment="1">
      <alignment horizontal="left" wrapText="1"/>
    </xf>
    <xf numFmtId="0" fontId="1" fillId="0" borderId="5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1464" applyFont="1" applyAlignment="1">
      <alignment horizontal="center" vertical="center" textRotation="90" wrapText="1"/>
    </xf>
    <xf numFmtId="0" fontId="1" fillId="0" borderId="6" xfId="1464" applyFont="1" applyBorder="1" applyAlignment="1">
      <alignment horizontal="center" vertical="center" textRotation="90" wrapText="1"/>
    </xf>
    <xf numFmtId="0" fontId="12" fillId="0" borderId="2" xfId="1464" applyFont="1" applyBorder="1" applyAlignment="1">
      <alignment horizontal="left" vertical="center"/>
    </xf>
    <xf numFmtId="0" fontId="3" fillId="0" borderId="0" xfId="1464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69" fontId="1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198" fontId="1" fillId="0" borderId="0" xfId="0" applyNumberFormat="1" applyFont="1" applyBorder="1" applyAlignment="1">
      <alignment horizontal="right" vertical="center" wrapText="1"/>
    </xf>
  </cellXfs>
  <cellStyles count="4758">
    <cellStyle name="%" xfId="239" xr:uid="{00000000-0005-0000-0000-000000000000}"/>
    <cellStyle name="% 3" xfId="240" xr:uid="{00000000-0005-0000-0000-000001000000}"/>
    <cellStyle name="% 3 2" xfId="10" xr:uid="{00000000-0005-0000-0000-000002000000}"/>
    <cellStyle name="% 3 2 2" xfId="608" xr:uid="{00000000-0005-0000-0000-000003000000}"/>
    <cellStyle name="% 3 2 3" xfId="1083" xr:uid="{00000000-0005-0000-0000-000004000000}"/>
    <cellStyle name="% 3 3" xfId="609" xr:uid="{00000000-0005-0000-0000-000005000000}"/>
    <cellStyle name="% 3 4" xfId="1084" xr:uid="{00000000-0005-0000-0000-000006000000}"/>
    <cellStyle name="20% - Accent1" xfId="11" xr:uid="{00000000-0005-0000-0000-000007000000}"/>
    <cellStyle name="20% - Accent1 2" xfId="12" xr:uid="{00000000-0005-0000-0000-000008000000}"/>
    <cellStyle name="20% - Accent1 2 2" xfId="1347" xr:uid="{00000000-0005-0000-0000-000009000000}"/>
    <cellStyle name="20% - Accent1 2 3" xfId="1306" xr:uid="{00000000-0005-0000-0000-00000A000000}"/>
    <cellStyle name="20% - Accent1 3" xfId="542" xr:uid="{00000000-0005-0000-0000-00000B000000}"/>
    <cellStyle name="20% - Accent1 3 2" xfId="1370" xr:uid="{00000000-0005-0000-0000-00000C000000}"/>
    <cellStyle name="20% - Accent1 4" xfId="1305" xr:uid="{00000000-0005-0000-0000-00000D000000}"/>
    <cellStyle name="20% - Accent2" xfId="13" xr:uid="{00000000-0005-0000-0000-00000E000000}"/>
    <cellStyle name="20% - Accent2 2" xfId="14" xr:uid="{00000000-0005-0000-0000-00000F000000}"/>
    <cellStyle name="20% - Accent2 2 2" xfId="1348" xr:uid="{00000000-0005-0000-0000-000010000000}"/>
    <cellStyle name="20% - Accent2 2 3" xfId="1308" xr:uid="{00000000-0005-0000-0000-000011000000}"/>
    <cellStyle name="20% - Accent2 3" xfId="543" xr:uid="{00000000-0005-0000-0000-000012000000}"/>
    <cellStyle name="20% - Accent2 3 2" xfId="1371" xr:uid="{00000000-0005-0000-0000-000013000000}"/>
    <cellStyle name="20% - Accent2 4" xfId="1307" xr:uid="{00000000-0005-0000-0000-000014000000}"/>
    <cellStyle name="20% - Accent3" xfId="15" xr:uid="{00000000-0005-0000-0000-000015000000}"/>
    <cellStyle name="20% - Accent3 2" xfId="16" xr:uid="{00000000-0005-0000-0000-000016000000}"/>
    <cellStyle name="20% - Accent3 2 2" xfId="1349" xr:uid="{00000000-0005-0000-0000-000017000000}"/>
    <cellStyle name="20% - Accent3 2 3" xfId="1310" xr:uid="{00000000-0005-0000-0000-000018000000}"/>
    <cellStyle name="20% - Accent3 3" xfId="544" xr:uid="{00000000-0005-0000-0000-000019000000}"/>
    <cellStyle name="20% - Accent3 3 2" xfId="1372" xr:uid="{00000000-0005-0000-0000-00001A000000}"/>
    <cellStyle name="20% - Accent3 4" xfId="1309" xr:uid="{00000000-0005-0000-0000-00001B000000}"/>
    <cellStyle name="20% - Accent4" xfId="17" xr:uid="{00000000-0005-0000-0000-00001C000000}"/>
    <cellStyle name="20% - Accent4 2" xfId="18" xr:uid="{00000000-0005-0000-0000-00001D000000}"/>
    <cellStyle name="20% - Accent4 2 2" xfId="1350" xr:uid="{00000000-0005-0000-0000-00001E000000}"/>
    <cellStyle name="20% - Accent4 2 3" xfId="1312" xr:uid="{00000000-0005-0000-0000-00001F000000}"/>
    <cellStyle name="20% - Accent4 3" xfId="545" xr:uid="{00000000-0005-0000-0000-000020000000}"/>
    <cellStyle name="20% - Accent4 3 2" xfId="1373" xr:uid="{00000000-0005-0000-0000-000021000000}"/>
    <cellStyle name="20% - Accent4 4" xfId="1311" xr:uid="{00000000-0005-0000-0000-000022000000}"/>
    <cellStyle name="20% - Accent5" xfId="19" xr:uid="{00000000-0005-0000-0000-000023000000}"/>
    <cellStyle name="20% - Accent5 2" xfId="20" xr:uid="{00000000-0005-0000-0000-000024000000}"/>
    <cellStyle name="20% - Accent6" xfId="21" xr:uid="{00000000-0005-0000-0000-000025000000}"/>
    <cellStyle name="20% - Accent6 2" xfId="22" xr:uid="{00000000-0005-0000-0000-000026000000}"/>
    <cellStyle name="20% - Accent6 2 2" xfId="1351" xr:uid="{00000000-0005-0000-0000-000027000000}"/>
    <cellStyle name="20% - Accent6 2 3" xfId="1313" xr:uid="{00000000-0005-0000-0000-000028000000}"/>
    <cellStyle name="20% - Accent6 3" xfId="546" xr:uid="{00000000-0005-0000-0000-000029000000}"/>
    <cellStyle name="20% - Cor1 2" xfId="23" xr:uid="{00000000-0005-0000-0000-00002A000000}"/>
    <cellStyle name="20% - Cor1 2 2" xfId="1374" xr:uid="{00000000-0005-0000-0000-00002B000000}"/>
    <cellStyle name="20% - Cor1 3" xfId="24" xr:uid="{00000000-0005-0000-0000-00002C000000}"/>
    <cellStyle name="20% - Cor2 2" xfId="25" xr:uid="{00000000-0005-0000-0000-00002D000000}"/>
    <cellStyle name="20% - Cor2 2 2" xfId="1375" xr:uid="{00000000-0005-0000-0000-00002E000000}"/>
    <cellStyle name="20% - Cor2 3" xfId="26" xr:uid="{00000000-0005-0000-0000-00002F000000}"/>
    <cellStyle name="20% - Cor3 2" xfId="27" xr:uid="{00000000-0005-0000-0000-000030000000}"/>
    <cellStyle name="20% - Cor3 2 2" xfId="1376" xr:uid="{00000000-0005-0000-0000-000031000000}"/>
    <cellStyle name="20% - Cor3 3" xfId="28" xr:uid="{00000000-0005-0000-0000-000032000000}"/>
    <cellStyle name="20% - Cor4 2" xfId="29" xr:uid="{00000000-0005-0000-0000-000033000000}"/>
    <cellStyle name="20% - Cor4 2 2" xfId="1377" xr:uid="{00000000-0005-0000-0000-000034000000}"/>
    <cellStyle name="20% - Cor4 3" xfId="30" xr:uid="{00000000-0005-0000-0000-000035000000}"/>
    <cellStyle name="20% - Cor5 2" xfId="31" xr:uid="{00000000-0005-0000-0000-000036000000}"/>
    <cellStyle name="20% - Cor5 2 2" xfId="1378" xr:uid="{00000000-0005-0000-0000-000037000000}"/>
    <cellStyle name="20% - Cor5 3" xfId="32" xr:uid="{00000000-0005-0000-0000-000038000000}"/>
    <cellStyle name="20% - Cor6 2" xfId="33" xr:uid="{00000000-0005-0000-0000-000039000000}"/>
    <cellStyle name="20% - Cor6 2 2" xfId="1379" xr:uid="{00000000-0005-0000-0000-00003A000000}"/>
    <cellStyle name="20% - Cor6 3" xfId="34" xr:uid="{00000000-0005-0000-0000-00003B000000}"/>
    <cellStyle name="40% - Accent1" xfId="35" xr:uid="{00000000-0005-0000-0000-00003C000000}"/>
    <cellStyle name="40% - Accent1 2" xfId="36" xr:uid="{00000000-0005-0000-0000-00003D000000}"/>
    <cellStyle name="40% - Accent1 2 2" xfId="1352" xr:uid="{00000000-0005-0000-0000-00003E000000}"/>
    <cellStyle name="40% - Accent1 2 3" xfId="1314" xr:uid="{00000000-0005-0000-0000-00003F000000}"/>
    <cellStyle name="40% - Accent1 3" xfId="547" xr:uid="{00000000-0005-0000-0000-000040000000}"/>
    <cellStyle name="40% - Accent2" xfId="37" xr:uid="{00000000-0005-0000-0000-000041000000}"/>
    <cellStyle name="40% - Accent2 2" xfId="38" xr:uid="{00000000-0005-0000-0000-000042000000}"/>
    <cellStyle name="40% - Accent3" xfId="39" xr:uid="{00000000-0005-0000-0000-000043000000}"/>
    <cellStyle name="40% - Accent3 2" xfId="40" xr:uid="{00000000-0005-0000-0000-000044000000}"/>
    <cellStyle name="40% - Accent3 2 2" xfId="1353" xr:uid="{00000000-0005-0000-0000-000045000000}"/>
    <cellStyle name="40% - Accent3 2 3" xfId="1316" xr:uid="{00000000-0005-0000-0000-000046000000}"/>
    <cellStyle name="40% - Accent3 3" xfId="548" xr:uid="{00000000-0005-0000-0000-000047000000}"/>
    <cellStyle name="40% - Accent3 3 2" xfId="1380" xr:uid="{00000000-0005-0000-0000-000048000000}"/>
    <cellStyle name="40% - Accent3 4" xfId="1315" xr:uid="{00000000-0005-0000-0000-000049000000}"/>
    <cellStyle name="40% - Accent4" xfId="41" xr:uid="{00000000-0005-0000-0000-00004A000000}"/>
    <cellStyle name="40% - Accent4 2" xfId="42" xr:uid="{00000000-0005-0000-0000-00004B000000}"/>
    <cellStyle name="40% - Accent4 2 2" xfId="1354" xr:uid="{00000000-0005-0000-0000-00004C000000}"/>
    <cellStyle name="40% - Accent4 2 3" xfId="1317" xr:uid="{00000000-0005-0000-0000-00004D000000}"/>
    <cellStyle name="40% - Accent4 3" xfId="549" xr:uid="{00000000-0005-0000-0000-00004E000000}"/>
    <cellStyle name="40% - Accent5" xfId="43" xr:uid="{00000000-0005-0000-0000-00004F000000}"/>
    <cellStyle name="40% - Accent5 2" xfId="44" xr:uid="{00000000-0005-0000-0000-000050000000}"/>
    <cellStyle name="40% - Accent6" xfId="45" xr:uid="{00000000-0005-0000-0000-000051000000}"/>
    <cellStyle name="40% - Accent6 2" xfId="46" xr:uid="{00000000-0005-0000-0000-000052000000}"/>
    <cellStyle name="40% - Accent6 2 2" xfId="1355" xr:uid="{00000000-0005-0000-0000-000053000000}"/>
    <cellStyle name="40% - Accent6 2 3" xfId="1318" xr:uid="{00000000-0005-0000-0000-000054000000}"/>
    <cellStyle name="40% - Accent6 3" xfId="550" xr:uid="{00000000-0005-0000-0000-000055000000}"/>
    <cellStyle name="40% - Cor1 2" xfId="47" xr:uid="{00000000-0005-0000-0000-000056000000}"/>
    <cellStyle name="40% - Cor1 2 2" xfId="1381" xr:uid="{00000000-0005-0000-0000-000057000000}"/>
    <cellStyle name="40% - Cor1 3" xfId="48" xr:uid="{00000000-0005-0000-0000-000058000000}"/>
    <cellStyle name="40% - Cor2 2" xfId="49" xr:uid="{00000000-0005-0000-0000-000059000000}"/>
    <cellStyle name="40% - Cor2 2 2" xfId="1382" xr:uid="{00000000-0005-0000-0000-00005A000000}"/>
    <cellStyle name="40% - Cor2 3" xfId="50" xr:uid="{00000000-0005-0000-0000-00005B000000}"/>
    <cellStyle name="40% - Cor3 2" xfId="51" xr:uid="{00000000-0005-0000-0000-00005C000000}"/>
    <cellStyle name="40% - Cor3 2 2" xfId="1383" xr:uid="{00000000-0005-0000-0000-00005D000000}"/>
    <cellStyle name="40% - Cor3 3" xfId="52" xr:uid="{00000000-0005-0000-0000-00005E000000}"/>
    <cellStyle name="40% - Cor4 2" xfId="53" xr:uid="{00000000-0005-0000-0000-00005F000000}"/>
    <cellStyle name="40% - Cor4 2 2" xfId="1384" xr:uid="{00000000-0005-0000-0000-000060000000}"/>
    <cellStyle name="40% - Cor4 3" xfId="54" xr:uid="{00000000-0005-0000-0000-000061000000}"/>
    <cellStyle name="40% - Cor5 2" xfId="55" xr:uid="{00000000-0005-0000-0000-000062000000}"/>
    <cellStyle name="40% - Cor5 2 2" xfId="1385" xr:uid="{00000000-0005-0000-0000-000063000000}"/>
    <cellStyle name="40% - Cor5 3" xfId="56" xr:uid="{00000000-0005-0000-0000-000064000000}"/>
    <cellStyle name="40% - Cor6 2" xfId="57" xr:uid="{00000000-0005-0000-0000-000065000000}"/>
    <cellStyle name="40% - Cor6 2 2" xfId="1386" xr:uid="{00000000-0005-0000-0000-000066000000}"/>
    <cellStyle name="40% - Cor6 3" xfId="58" xr:uid="{00000000-0005-0000-0000-000067000000}"/>
    <cellStyle name="60% - Accent1" xfId="1070" xr:uid="{00000000-0005-0000-0000-000068000000}"/>
    <cellStyle name="60% - Accent1 2" xfId="59" xr:uid="{00000000-0005-0000-0000-000069000000}"/>
    <cellStyle name="60% - Accent1 2 2" xfId="1356" xr:uid="{00000000-0005-0000-0000-00006A000000}"/>
    <cellStyle name="60% - Accent1 2 3" xfId="1319" xr:uid="{00000000-0005-0000-0000-00006B000000}"/>
    <cellStyle name="60% - Accent1 3" xfId="551" xr:uid="{00000000-0005-0000-0000-00006C000000}"/>
    <cellStyle name="60% - Accent2" xfId="1072" xr:uid="{00000000-0005-0000-0000-00006D000000}"/>
    <cellStyle name="60% - Accent2 2" xfId="60" xr:uid="{00000000-0005-0000-0000-00006E000000}"/>
    <cellStyle name="60% - Accent3" xfId="1074" xr:uid="{00000000-0005-0000-0000-00006F000000}"/>
    <cellStyle name="60% - Accent3 2" xfId="61" xr:uid="{00000000-0005-0000-0000-000070000000}"/>
    <cellStyle name="60% - Accent3 2 2" xfId="1357" xr:uid="{00000000-0005-0000-0000-000071000000}"/>
    <cellStyle name="60% - Accent3 2 3" xfId="1321" xr:uid="{00000000-0005-0000-0000-000072000000}"/>
    <cellStyle name="60% - Accent3 3" xfId="552" xr:uid="{00000000-0005-0000-0000-000073000000}"/>
    <cellStyle name="60% - Accent3 3 2" xfId="1387" xr:uid="{00000000-0005-0000-0000-000074000000}"/>
    <cellStyle name="60% - Accent3 4" xfId="1320" xr:uid="{00000000-0005-0000-0000-000075000000}"/>
    <cellStyle name="60% - Accent4" xfId="1076" xr:uid="{00000000-0005-0000-0000-000076000000}"/>
    <cellStyle name="60% - Accent4 2" xfId="62" xr:uid="{00000000-0005-0000-0000-000077000000}"/>
    <cellStyle name="60% - Accent4 3" xfId="553" xr:uid="{00000000-0005-0000-0000-000078000000}"/>
    <cellStyle name="60% - Accent5" xfId="1078" xr:uid="{00000000-0005-0000-0000-000079000000}"/>
    <cellStyle name="60% - Accent5 2" xfId="63" xr:uid="{00000000-0005-0000-0000-00007A000000}"/>
    <cellStyle name="60% - Accent6" xfId="1080" xr:uid="{00000000-0005-0000-0000-00007B000000}"/>
    <cellStyle name="60% - Accent6 2" xfId="64" xr:uid="{00000000-0005-0000-0000-00007C000000}"/>
    <cellStyle name="60% - Accent6 2 2" xfId="1358" xr:uid="{00000000-0005-0000-0000-00007D000000}"/>
    <cellStyle name="60% - Accent6 2 3" xfId="1323" xr:uid="{00000000-0005-0000-0000-00007E000000}"/>
    <cellStyle name="60% - Accent6 3" xfId="554" xr:uid="{00000000-0005-0000-0000-00007F000000}"/>
    <cellStyle name="60% - Accent6 3 2" xfId="1388" xr:uid="{00000000-0005-0000-0000-000080000000}"/>
    <cellStyle name="60% - Accent6 4" xfId="1322" xr:uid="{00000000-0005-0000-0000-000081000000}"/>
    <cellStyle name="60% - Cor1 2" xfId="65" xr:uid="{00000000-0005-0000-0000-000082000000}"/>
    <cellStyle name="60% - Cor1 2 2" xfId="1389" xr:uid="{00000000-0005-0000-0000-000083000000}"/>
    <cellStyle name="60% - Cor1 3" xfId="66" xr:uid="{00000000-0005-0000-0000-000084000000}"/>
    <cellStyle name="60% - Cor2 2" xfId="67" xr:uid="{00000000-0005-0000-0000-000085000000}"/>
    <cellStyle name="60% - Cor2 2 2" xfId="1390" xr:uid="{00000000-0005-0000-0000-000086000000}"/>
    <cellStyle name="60% - Cor2 3" xfId="68" xr:uid="{00000000-0005-0000-0000-000087000000}"/>
    <cellStyle name="60% - Cor3 2" xfId="69" xr:uid="{00000000-0005-0000-0000-000088000000}"/>
    <cellStyle name="60% - Cor3 2 2" xfId="1391" xr:uid="{00000000-0005-0000-0000-000089000000}"/>
    <cellStyle name="60% - Cor3 3" xfId="70" xr:uid="{00000000-0005-0000-0000-00008A000000}"/>
    <cellStyle name="60% - Cor4 2" xfId="71" xr:uid="{00000000-0005-0000-0000-00008B000000}"/>
    <cellStyle name="60% - Cor4 2 2" xfId="1392" xr:uid="{00000000-0005-0000-0000-00008C000000}"/>
    <cellStyle name="60% - Cor4 3" xfId="72" xr:uid="{00000000-0005-0000-0000-00008D000000}"/>
    <cellStyle name="60% - Cor5 2" xfId="73" xr:uid="{00000000-0005-0000-0000-00008E000000}"/>
    <cellStyle name="60% - Cor5 2 2" xfId="1393" xr:uid="{00000000-0005-0000-0000-00008F000000}"/>
    <cellStyle name="60% - Cor5 3" xfId="74" xr:uid="{00000000-0005-0000-0000-000090000000}"/>
    <cellStyle name="60% - Cor6 2" xfId="75" xr:uid="{00000000-0005-0000-0000-000091000000}"/>
    <cellStyle name="60% - Cor6 2 2" xfId="1394" xr:uid="{00000000-0005-0000-0000-000092000000}"/>
    <cellStyle name="60% - Cor6 3" xfId="76" xr:uid="{00000000-0005-0000-0000-000093000000}"/>
    <cellStyle name="Accent1" xfId="1069" xr:uid="{00000000-0005-0000-0000-000094000000}"/>
    <cellStyle name="Accent1 2" xfId="77" xr:uid="{00000000-0005-0000-0000-000095000000}"/>
    <cellStyle name="Accent1 2 2" xfId="1359" xr:uid="{00000000-0005-0000-0000-000096000000}"/>
    <cellStyle name="Accent1 2 3" xfId="1324" xr:uid="{00000000-0005-0000-0000-000097000000}"/>
    <cellStyle name="Accent1 3" xfId="555" xr:uid="{00000000-0005-0000-0000-000098000000}"/>
    <cellStyle name="Accent2" xfId="1071" xr:uid="{00000000-0005-0000-0000-000099000000}"/>
    <cellStyle name="Accent2 2" xfId="78" xr:uid="{00000000-0005-0000-0000-00009A000000}"/>
    <cellStyle name="Accent3" xfId="1073" xr:uid="{00000000-0005-0000-0000-00009B000000}"/>
    <cellStyle name="Accent3 2" xfId="79" xr:uid="{00000000-0005-0000-0000-00009C000000}"/>
    <cellStyle name="Accent4" xfId="1075" xr:uid="{00000000-0005-0000-0000-00009D000000}"/>
    <cellStyle name="Accent4 2" xfId="80" xr:uid="{00000000-0005-0000-0000-00009E000000}"/>
    <cellStyle name="Accent4 2 2" xfId="1360" xr:uid="{00000000-0005-0000-0000-00009F000000}"/>
    <cellStyle name="Accent4 2 3" xfId="1325" xr:uid="{00000000-0005-0000-0000-0000A0000000}"/>
    <cellStyle name="Accent4 3" xfId="556" xr:uid="{00000000-0005-0000-0000-0000A1000000}"/>
    <cellStyle name="Accent5" xfId="1077" xr:uid="{00000000-0005-0000-0000-0000A2000000}"/>
    <cellStyle name="Accent5 2" xfId="81" xr:uid="{00000000-0005-0000-0000-0000A3000000}"/>
    <cellStyle name="Accent6" xfId="1079" xr:uid="{00000000-0005-0000-0000-0000A4000000}"/>
    <cellStyle name="Accent6 2" xfId="82" xr:uid="{00000000-0005-0000-0000-0000A5000000}"/>
    <cellStyle name="Accent6 2 2" xfId="1361" xr:uid="{00000000-0005-0000-0000-0000A6000000}"/>
    <cellStyle name="Accent6 2 3" xfId="1326" xr:uid="{00000000-0005-0000-0000-0000A7000000}"/>
    <cellStyle name="Accent6 3" xfId="557" xr:uid="{00000000-0005-0000-0000-0000A8000000}"/>
    <cellStyle name="Bad" xfId="83" xr:uid="{00000000-0005-0000-0000-0000A9000000}"/>
    <cellStyle name="Bad 2" xfId="84" xr:uid="{00000000-0005-0000-0000-0000AA000000}"/>
    <cellStyle name="CABECALHO" xfId="85" xr:uid="{00000000-0005-0000-0000-0000AB000000}"/>
    <cellStyle name="Cabeçalho 1 2" xfId="86" xr:uid="{00000000-0005-0000-0000-0000AC000000}"/>
    <cellStyle name="Cabeçalho 1 2 2" xfId="1395" xr:uid="{00000000-0005-0000-0000-0000AD000000}"/>
    <cellStyle name="CABECALHO 10" xfId="4712" xr:uid="{A83F31C4-9823-4F9D-BC5E-31CD6DAB5C2B}"/>
    <cellStyle name="CABECALHO 11" xfId="4728" xr:uid="{A9FB63A9-B98E-40E2-BF16-ACA5B482F883}"/>
    <cellStyle name="CABECALHO 12" xfId="4746" xr:uid="{4FCAD1A6-7E07-485D-B545-90FB75088E6C}"/>
    <cellStyle name="CABECALHO 13" xfId="4748" xr:uid="{77ADF5B7-86EA-48F1-9EA3-664BB99FCFC8}"/>
    <cellStyle name="CABECALHO 14" xfId="4751" xr:uid="{CFFF3098-155C-4C8D-B5CD-385C866E5465}"/>
    <cellStyle name="CABECALHO 2" xfId="824" xr:uid="{00000000-0005-0000-0000-0000AE000000}"/>
    <cellStyle name="CABECALHO 2 10" xfId="4752" xr:uid="{A6B1B847-11F2-4B5D-8B34-C30E1EB2921B}"/>
    <cellStyle name="CABECALHO 2 2" xfId="1732" xr:uid="{A5063D1D-8A49-437F-85D0-883E8CC085E5}"/>
    <cellStyle name="Cabeçalho 2 2" xfId="87" xr:uid="{00000000-0005-0000-0000-0000AF000000}"/>
    <cellStyle name="CABECALHO 2 2 2" xfId="2153" xr:uid="{44402816-2C57-4ACE-9500-5627A6D404C9}"/>
    <cellStyle name="Cabeçalho 2 2 2" xfId="1396" xr:uid="{00000000-0005-0000-0000-0000B0000000}"/>
    <cellStyle name="CABECALHO 2 2 2 2" xfId="3792" xr:uid="{344F5670-CBA0-46DC-B995-E19A6A66F612}"/>
    <cellStyle name="CABECALHO 2 2 3" xfId="3381" xr:uid="{D0D1002F-993B-4F03-919F-A7B2C8C7A23E}"/>
    <cellStyle name="CABECALHO 2 3" xfId="2017" xr:uid="{30C68BD5-00AE-4CB0-B913-8BEC00594301}"/>
    <cellStyle name="CABECALHO 2 3 2" xfId="3659" xr:uid="{D1FCC479-5938-419B-8105-1C1934B82E62}"/>
    <cellStyle name="CABECALHO 2 4" xfId="2222" xr:uid="{31CE125F-E7FC-4D61-B552-1E7CEA3F738D}"/>
    <cellStyle name="CABECALHO 2 4 2" xfId="2736" xr:uid="{5545DD37-AE45-48A3-8793-FDE5909D5785}"/>
    <cellStyle name="CABECALHO 2 4 2 2" xfId="4375" xr:uid="{79BE40A6-6CBB-47B6-A484-B84C3E2A85EF}"/>
    <cellStyle name="CABECALHO 2 4 3" xfId="3861" xr:uid="{9A34BBEE-496B-476F-A8D3-9E795E6F2461}"/>
    <cellStyle name="CABECALHO 2 5" xfId="3319" xr:uid="{1E818F66-D28E-4C11-A33A-5E913576C670}"/>
    <cellStyle name="CABECALHO 2 6" xfId="1596" xr:uid="{DD285161-48F8-46CC-AE5C-6C11AEFAEE07}"/>
    <cellStyle name="CABECALHO 2 7" xfId="4747" xr:uid="{E5BC9818-3A4C-4FB7-B5C7-A7CA51A3279F}"/>
    <cellStyle name="CABECALHO 2 8" xfId="4726" xr:uid="{3B456193-83CE-4ED3-BA3F-874F2FDB1C2B}"/>
    <cellStyle name="CABECALHO 2 9" xfId="4749" xr:uid="{57601E4F-A802-4C8A-B4DE-DE6B01A55C1D}"/>
    <cellStyle name="CABECALHO 3" xfId="1466" xr:uid="{269D74C5-AC19-46A3-8919-6CD02BF50698}"/>
    <cellStyle name="CABECALHO 3 2" xfId="2101" xr:uid="{B97B2E33-61D4-40CD-9CC9-0FE1B0EA3C9E}"/>
    <cellStyle name="Cabeçalho 3 2" xfId="88" xr:uid="{00000000-0005-0000-0000-0000B1000000}"/>
    <cellStyle name="CABECALHO 3 2 2" xfId="3739" xr:uid="{6BC0958B-85DC-49B7-B4C4-39E8C7182329}"/>
    <cellStyle name="Cabeçalho 3 2 2" xfId="1397" xr:uid="{00000000-0005-0000-0000-0000B2000000}"/>
    <cellStyle name="CABECALHO 3 3" xfId="3329" xr:uid="{0A3E0CF2-BC36-46F0-943E-D4A4D680F675}"/>
    <cellStyle name="CABECALHO 3 4" xfId="1680" xr:uid="{504AD5C4-CF4E-4CD6-85FD-CF92701C3199}"/>
    <cellStyle name="CABECALHO 4" xfId="1470" xr:uid="{26FA6862-AB13-4022-9018-EDFB92744948}"/>
    <cellStyle name="CABECALHO 4 2" xfId="2220" xr:uid="{3348EB25-A0A4-4F0E-9CD8-D36CDE5A34E4}"/>
    <cellStyle name="Cabeçalho 4 2" xfId="89" xr:uid="{00000000-0005-0000-0000-0000B3000000}"/>
    <cellStyle name="CABECALHO 4 2 2" xfId="3859" xr:uid="{00E10A8D-3A2F-42FA-8B9F-730CFE7F184E}"/>
    <cellStyle name="Cabeçalho 4 2 2" xfId="1398" xr:uid="{00000000-0005-0000-0000-0000B4000000}"/>
    <cellStyle name="CABECALHO 4 3" xfId="2734" xr:uid="{5CE5BC87-03EE-4B50-89B8-CD9432412F7F}"/>
    <cellStyle name="CABECALHO 4 3 2" xfId="4373" xr:uid="{0CCCDDB5-8241-415A-BDC3-34BC6312F54B}"/>
    <cellStyle name="CABECALHO 4 4" xfId="3560" xr:uid="{92E69F38-2982-4BBC-AF03-D5FD1EC79C35}"/>
    <cellStyle name="CABECALHO 4 5" xfId="1910" xr:uid="{85F3C842-EAB1-423B-88C6-443CA5C6AAFC}"/>
    <cellStyle name="CABECALHO 5" xfId="1483" xr:uid="{8FED3A1B-2BD5-4697-9896-F7E6E01F5680}"/>
    <cellStyle name="CABECALHO 5 2" xfId="3566" xr:uid="{20FAF669-53E4-4C0F-A01F-1E15826CD41E}"/>
    <cellStyle name="CABECALHO 5 3" xfId="1919" xr:uid="{26D749CF-434C-45CE-8383-04A4882C7DCE}"/>
    <cellStyle name="CABECALHO 6" xfId="2262" xr:uid="{7650D9D5-C938-4F92-BEC2-8C4049BFDFF9}"/>
    <cellStyle name="CABECALHO 6 2" xfId="3900" xr:uid="{8EF60954-F493-4B73-BA45-8A89FACB240F}"/>
    <cellStyle name="CABECALHO 7" xfId="2972" xr:uid="{186903AF-4F4B-4BF7-BC25-0F205C6A4EB2}"/>
    <cellStyle name="CABECALHO 7 2" xfId="4590" xr:uid="{CEC93ED7-E4EB-46F5-974D-9D0DD2A9011E}"/>
    <cellStyle name="CABECALHO 8" xfId="3292" xr:uid="{D162163E-DAC1-4447-AD45-E6EE7C9F9A6D}"/>
    <cellStyle name="CABECALHO 9" xfId="1489" xr:uid="{DFDF5DD4-9872-4189-A908-E5642C6C3BCE}"/>
    <cellStyle name="CABECALHO_Publicação dos Transportes 2013" xfId="1082" xr:uid="{00000000-0005-0000-0000-0000B5000000}"/>
    <cellStyle name="Calculation" xfId="1065" xr:uid="{00000000-0005-0000-0000-0000B6000000}"/>
    <cellStyle name="Calculation 2" xfId="90" xr:uid="{00000000-0005-0000-0000-0000B7000000}"/>
    <cellStyle name="Calculation 2 2" xfId="1362" xr:uid="{00000000-0005-0000-0000-0000B8000000}"/>
    <cellStyle name="Calculation 2 3" xfId="1327" xr:uid="{00000000-0005-0000-0000-0000B9000000}"/>
    <cellStyle name="Calculation 3" xfId="558" xr:uid="{00000000-0005-0000-0000-0000BA000000}"/>
    <cellStyle name="Calculation 3 2" xfId="4547" xr:uid="{72349D01-03D0-4C3E-BC8D-071F6708F9B9}"/>
    <cellStyle name="Calculation 3 3" xfId="2930" xr:uid="{6594371E-87D6-46AC-A585-394F6C7ECA23}"/>
    <cellStyle name="Calculation 4" xfId="825" xr:uid="{00000000-0005-0000-0000-0000BB000000}"/>
    <cellStyle name="Calculation 5" xfId="4715" xr:uid="{F4BF1828-B32E-43E6-BD18-3A1616A7B145}"/>
    <cellStyle name="Cálculo 2" xfId="91" xr:uid="{00000000-0005-0000-0000-0000BC000000}"/>
    <cellStyle name="Cálculo 2 2" xfId="1399" xr:uid="{00000000-0005-0000-0000-0000BD000000}"/>
    <cellStyle name="Cálculo 3" xfId="92" xr:uid="{00000000-0005-0000-0000-0000BE000000}"/>
    <cellStyle name="Célula Ligada 2" xfId="93" xr:uid="{00000000-0005-0000-0000-0000BF000000}"/>
    <cellStyle name="Célula Ligada 2 2" xfId="1400" xr:uid="{00000000-0005-0000-0000-0000C0000000}"/>
    <cellStyle name="Check Cell" xfId="1066" xr:uid="{00000000-0005-0000-0000-0000C1000000}"/>
    <cellStyle name="Check Cell 2" xfId="94" xr:uid="{00000000-0005-0000-0000-0000C2000000}"/>
    <cellStyle name="Comma" xfId="1419" xr:uid="{00000000-0005-0000-0000-0000C3000000}"/>
    <cellStyle name="Comma [0]" xfId="1420" xr:uid="{00000000-0005-0000-0000-0000C4000000}"/>
    <cellStyle name="Comma 2" xfId="241" xr:uid="{00000000-0005-0000-0000-0000C5000000}"/>
    <cellStyle name="Comma 2 2" xfId="242" xr:uid="{00000000-0005-0000-0000-0000C6000000}"/>
    <cellStyle name="Comma 2 2 2" xfId="610" xr:uid="{00000000-0005-0000-0000-0000C7000000}"/>
    <cellStyle name="Comma 2 2 3" xfId="1085" xr:uid="{00000000-0005-0000-0000-0000C8000000}"/>
    <cellStyle name="Comma 2 3" xfId="611" xr:uid="{00000000-0005-0000-0000-0000C9000000}"/>
    <cellStyle name="Comma 2 4" xfId="1086" xr:uid="{00000000-0005-0000-0000-0000CA000000}"/>
    <cellStyle name="Comma 2 5" xfId="4711" xr:uid="{96297121-F225-46CB-B3B8-2F581BFA747A}"/>
    <cellStyle name="Comma 3" xfId="243" xr:uid="{00000000-0005-0000-0000-0000CB000000}"/>
    <cellStyle name="Cor1 2" xfId="95" xr:uid="{00000000-0005-0000-0000-0000CC000000}"/>
    <cellStyle name="Cor1 2 2" xfId="1401" xr:uid="{00000000-0005-0000-0000-0000CD000000}"/>
    <cellStyle name="Cor1 3" xfId="96" xr:uid="{00000000-0005-0000-0000-0000CE000000}"/>
    <cellStyle name="Cor2 2" xfId="97" xr:uid="{00000000-0005-0000-0000-0000CF000000}"/>
    <cellStyle name="Cor2 2 2" xfId="1402" xr:uid="{00000000-0005-0000-0000-0000D0000000}"/>
    <cellStyle name="Cor2 3" xfId="98" xr:uid="{00000000-0005-0000-0000-0000D1000000}"/>
    <cellStyle name="Cor3 2" xfId="99" xr:uid="{00000000-0005-0000-0000-0000D2000000}"/>
    <cellStyle name="Cor3 2 2" xfId="1403" xr:uid="{00000000-0005-0000-0000-0000D3000000}"/>
    <cellStyle name="Cor3 3" xfId="100" xr:uid="{00000000-0005-0000-0000-0000D4000000}"/>
    <cellStyle name="Cor4 2" xfId="101" xr:uid="{00000000-0005-0000-0000-0000D5000000}"/>
    <cellStyle name="Cor4 2 2" xfId="1404" xr:uid="{00000000-0005-0000-0000-0000D6000000}"/>
    <cellStyle name="Cor4 3" xfId="102" xr:uid="{00000000-0005-0000-0000-0000D7000000}"/>
    <cellStyle name="Cor5 2" xfId="103" xr:uid="{00000000-0005-0000-0000-0000D8000000}"/>
    <cellStyle name="Cor5 2 2" xfId="1405" xr:uid="{00000000-0005-0000-0000-0000D9000000}"/>
    <cellStyle name="Cor5 3" xfId="104" xr:uid="{00000000-0005-0000-0000-0000DA000000}"/>
    <cellStyle name="Cor6 2" xfId="105" xr:uid="{00000000-0005-0000-0000-0000DB000000}"/>
    <cellStyle name="Cor6 2 2" xfId="1406" xr:uid="{00000000-0005-0000-0000-0000DC000000}"/>
    <cellStyle name="Cor6 3" xfId="106" xr:uid="{00000000-0005-0000-0000-0000DD000000}"/>
    <cellStyle name="Correcto 2" xfId="1407" xr:uid="{00000000-0005-0000-0000-0000DE000000}"/>
    <cellStyle name="Currency" xfId="1421" xr:uid="{00000000-0005-0000-0000-0000DF000000}"/>
    <cellStyle name="Currency [0]" xfId="1422" xr:uid="{00000000-0005-0000-0000-0000E0000000}"/>
    <cellStyle name="Currency 2" xfId="244" xr:uid="{00000000-0005-0000-0000-0000E1000000}"/>
    <cellStyle name="Currency 2 2" xfId="612" xr:uid="{00000000-0005-0000-0000-0000E2000000}"/>
    <cellStyle name="Currency 2 2 2" xfId="4741" xr:uid="{B35290AF-FF92-4B75-9BDC-B104829B2196}"/>
    <cellStyle name="Currency 2 2 3" xfId="4753" xr:uid="{90C525F0-2CD5-4748-BC78-2C42642EEE1A}"/>
    <cellStyle name="Currency 2 3" xfId="1087" xr:uid="{00000000-0005-0000-0000-0000E3000000}"/>
    <cellStyle name="Currency 2 4" xfId="4700" xr:uid="{BCE28A1F-5E12-4586-A402-084C338C4E76}"/>
    <cellStyle name="Currency 3" xfId="1485" xr:uid="{9A524EF6-2D8F-4DB6-9B87-103D779ED17F}"/>
    <cellStyle name="Currency 3 2" xfId="4708" xr:uid="{DBCCA08E-39F8-4DFA-BF70-E6F04BBC2EC2}"/>
    <cellStyle name="Currency 3 2 2" xfId="4743" xr:uid="{DFB9C06B-4023-4A4C-A6E0-F43D711BD3F3}"/>
    <cellStyle name="Currency 3 2 2 2" xfId="4755" xr:uid="{05BD2C36-33DB-4563-89D8-AFE809F94E1A}"/>
    <cellStyle name="Currency 3 3" xfId="4742" xr:uid="{945DC556-8B67-45AD-917B-06001012BF55}"/>
    <cellStyle name="Currency 3 3 2" xfId="4754" xr:uid="{B90F16AC-6495-4BB7-AD49-7BCDAC9F0B8F}"/>
    <cellStyle name="Currency 3 4" xfId="4702" xr:uid="{8E000FBF-F190-42FE-84F5-BB648647C4A1}"/>
    <cellStyle name="Currency 4" xfId="4710" xr:uid="{0C3E5732-9611-4CFA-8D3F-6BB65D6AC4BE}"/>
    <cellStyle name="Currency 4 2" xfId="4744" xr:uid="{FC202F6E-5308-4616-84CB-9FEA9989BB31}"/>
    <cellStyle name="Currency 4 2 2" xfId="4756" xr:uid="{454BFC8A-6395-4C45-809A-903671AA3F7A}"/>
    <cellStyle name="DADOS" xfId="107" xr:uid="{00000000-0005-0000-0000-0000E4000000}"/>
    <cellStyle name="DGAEPCélulaValor" xfId="1490" xr:uid="{A183AD11-37B6-4BA2-9EBB-C8AFE59C139A}"/>
    <cellStyle name="DGAEPCélulaValor 2" xfId="1563" xr:uid="{CA48E97F-08F5-456C-9AC4-2BBD7A080EA2}"/>
    <cellStyle name="DGAEPCélulaValor 2 2" xfId="1981" xr:uid="{19C04849-91C5-4334-8DDD-A349AE128057}"/>
    <cellStyle name="DGAEPCélulaValor 2 2 2" xfId="2738" xr:uid="{C8ED3BA2-30E9-4E7F-9B21-3EAE45205BCF}"/>
    <cellStyle name="DGAEPCélulaValor 2 2 2 2" xfId="4377" xr:uid="{C0CFD562-2196-4B8C-A0A2-8A53BB114FA6}"/>
    <cellStyle name="DGAEPCélulaValor 2 2 3" xfId="3621" xr:uid="{242EFBE4-A3EE-487E-9626-A9399813C5F8}"/>
    <cellStyle name="DGAEPCélulaValor 2 3" xfId="2392" xr:uid="{E0777AD5-3299-4A35-89E0-331E6E100B93}"/>
    <cellStyle name="DGAEPCélulaValor 2 3 2" xfId="4029" xr:uid="{95C7C47F-CD5D-421D-9D9B-1D7301C845FE}"/>
    <cellStyle name="DGAEPCélulaValor 2 4" xfId="3189" xr:uid="{8689174F-5315-428A-B9B1-F091C546EE5A}"/>
    <cellStyle name="DGAEPCélulaValor 3" xfId="1681" xr:uid="{96B75EA9-B105-469F-9C76-CFB0F98B61A7}"/>
    <cellStyle name="DGAEPCélulaValor 3 2" xfId="2102" xr:uid="{8CD6C10F-7A63-468E-A247-A4EF7839ADAF}"/>
    <cellStyle name="DGAEPCélulaValor 3 2 2" xfId="2790" xr:uid="{00D36A8E-2DD5-4B55-91BB-AC35597E83DF}"/>
    <cellStyle name="DGAEPCélulaValor 3 2 2 2" xfId="4429" xr:uid="{F9753493-6746-4C90-B193-FBF4D9DA1579}"/>
    <cellStyle name="DGAEPCélulaValor 3 2 3" xfId="3740" xr:uid="{F823E849-44B7-400E-8EE9-28D25F1EBBB1}"/>
    <cellStyle name="DGAEPCélulaValor 3 3" xfId="2505" xr:uid="{A0938156-59BE-4072-BE5D-AFF42B1C07F7}"/>
    <cellStyle name="DGAEPCélulaValor 3 3 2" xfId="4144" xr:uid="{A3179D8D-0403-4665-9980-7BEE1F8D5E30}"/>
    <cellStyle name="DGAEPCélulaValor 3 4" xfId="3330" xr:uid="{F4585C67-F86A-41AE-BA05-D87B9F3C43CB}"/>
    <cellStyle name="DGAEPCélulaValor 4" xfId="1797" xr:uid="{B738FC7B-D459-4F01-97BB-76B98EEA0645}"/>
    <cellStyle name="DGAEPCélulaValor 4 2" xfId="2620" xr:uid="{0E29E45A-A5DD-4EC7-AB67-695D66673AE8}"/>
    <cellStyle name="DGAEPCélulaValor 4 2 2" xfId="4259" xr:uid="{A5F07430-AF72-4BA7-A49D-6FE19B285F50}"/>
    <cellStyle name="DGAEPCélulaValor 4 3" xfId="3446" xr:uid="{45EEC058-6231-4D27-92C9-C26F80E0C432}"/>
    <cellStyle name="DGAEPCélulaValor 5" xfId="1920" xr:uid="{B78D2271-A5B1-4D50-A2B0-DA136C322A4E}"/>
    <cellStyle name="DGAEPCélulaValor 5 2" xfId="2340" xr:uid="{9F852344-9346-4361-A7EB-BCCD6ED5A9C5}"/>
    <cellStyle name="DGAEPCélulaValor 5 2 2" xfId="3977" xr:uid="{B35E44AC-4210-4389-BA2D-6032A0974B60}"/>
    <cellStyle name="DGAEPCélulaValor 5 3" xfId="3567" xr:uid="{5F6D7849-E503-4E23-AC8C-0EDCFDFA2876}"/>
    <cellStyle name="DGAEPCélulaValor 6" xfId="2224" xr:uid="{0189D038-42EB-40BA-8DF1-7CB3C34247A2}"/>
    <cellStyle name="DGAEPCélulaValor 6 2" xfId="3863" xr:uid="{EAAB06AC-FCA1-40BF-A601-D67C70E66126}"/>
    <cellStyle name="DGAEPCélulaValor 7" xfId="2905" xr:uid="{B2F1CC35-A9D5-4A86-9E73-1D9FDA2BE84A}"/>
    <cellStyle name="DGAEPCélulaValor 7 2" xfId="4544" xr:uid="{B14DEF3B-8B1D-4F34-97C2-32BBF585FF38}"/>
    <cellStyle name="DGAEPCélulaValor 8" xfId="2931" xr:uid="{7B5B1C7E-1D5A-4411-8BB9-FEF915865D94}"/>
    <cellStyle name="DGAEPCélulaValor 8 2" xfId="4548" xr:uid="{F83F3ECA-2D89-4C7F-B526-6DB8AA1D8960}"/>
    <cellStyle name="DGAEPCélulaValor 9" xfId="3093" xr:uid="{8339CD5F-4ABC-4D0E-8830-011B80659B3D}"/>
    <cellStyle name="Entrada 2" xfId="108" xr:uid="{00000000-0005-0000-0000-0000E5000000}"/>
    <cellStyle name="Entrada 2 2" xfId="1408" xr:uid="{00000000-0005-0000-0000-0000E6000000}"/>
    <cellStyle name="Estilo 1" xfId="109" xr:uid="{00000000-0005-0000-0000-0000E7000000}"/>
    <cellStyle name="Euro" xfId="110" xr:uid="{00000000-0005-0000-0000-0000E8000000}"/>
    <cellStyle name="Euro 2" xfId="111" xr:uid="{00000000-0005-0000-0000-0000E9000000}"/>
    <cellStyle name="Euro 2 2" xfId="112" xr:uid="{00000000-0005-0000-0000-0000EA000000}"/>
    <cellStyle name="Euro 2 2 2" xfId="3301" xr:uid="{81888EC4-B78E-441A-B663-55B2DF4D3F72}"/>
    <cellStyle name="Euro 2 3" xfId="1345" xr:uid="{00000000-0005-0000-0000-0000EB000000}"/>
    <cellStyle name="Euro 2 4" xfId="1542" xr:uid="{8748A058-8588-4D42-A44B-C1A893B56D96}"/>
    <cellStyle name="Euro 3" xfId="113" xr:uid="{00000000-0005-0000-0000-0000EC000000}"/>
    <cellStyle name="Euro 3 2" xfId="1338" xr:uid="{00000000-0005-0000-0000-0000ED000000}"/>
    <cellStyle name="Euro 3 2 2" xfId="3300" xr:uid="{D4913DB7-64B1-442C-8B95-DE111AF83FD3}"/>
    <cellStyle name="Euro 3 3" xfId="1543" xr:uid="{2FF865AD-D660-4952-9C89-E836FBA7B9E9}"/>
    <cellStyle name="Euro 4" xfId="114" xr:uid="{00000000-0005-0000-0000-0000EE000000}"/>
    <cellStyle name="Euro 4 2" xfId="4549" xr:uid="{460BD2DD-DEB0-4CAE-A5C4-D72561DAC7BC}"/>
    <cellStyle name="Euro 4 3" xfId="2932" xr:uid="{FF535556-20A4-4764-B2AC-C5C6A766A2CF}"/>
    <cellStyle name="Euro 5" xfId="115" xr:uid="{00000000-0005-0000-0000-0000EF000000}"/>
    <cellStyle name="Euro 5 2" xfId="3094" xr:uid="{2B251B42-4B35-4BDD-A608-1FA1CED2CFBA}"/>
    <cellStyle name="Euro 6" xfId="849" xr:uid="{00000000-0005-0000-0000-0000F0000000}"/>
    <cellStyle name="Euro 7" xfId="1491" xr:uid="{029D892A-7BF3-4B62-9C09-F942FC5F885F}"/>
    <cellStyle name="Explanatory Text" xfId="1067" xr:uid="{00000000-0005-0000-0000-0000F1000000}"/>
    <cellStyle name="Explanatory Text 2" xfId="116" xr:uid="{00000000-0005-0000-0000-0000F2000000}"/>
    <cellStyle name="Good" xfId="117" xr:uid="{00000000-0005-0000-0000-0000F3000000}"/>
    <cellStyle name="Heading 1" xfId="118" xr:uid="{00000000-0005-0000-0000-0000F4000000}"/>
    <cellStyle name="Heading 1 2" xfId="582" xr:uid="{00000000-0005-0000-0000-0000F5000000}"/>
    <cellStyle name="Heading 1 2 2" xfId="1363" xr:uid="{00000000-0005-0000-0000-0000F6000000}"/>
    <cellStyle name="Heading 1 2 3" xfId="1328" xr:uid="{00000000-0005-0000-0000-0000F7000000}"/>
    <cellStyle name="Heading 2" xfId="119" xr:uid="{00000000-0005-0000-0000-0000F8000000}"/>
    <cellStyle name="Heading 2 2" xfId="583" xr:uid="{00000000-0005-0000-0000-0000F9000000}"/>
    <cellStyle name="Heading 2 2 2" xfId="1364" xr:uid="{00000000-0005-0000-0000-0000FA000000}"/>
    <cellStyle name="Heading 2 2 3" xfId="1329" xr:uid="{00000000-0005-0000-0000-0000FB000000}"/>
    <cellStyle name="Heading 3" xfId="120" xr:uid="{00000000-0005-0000-0000-0000FC000000}"/>
    <cellStyle name="Heading 3 2" xfId="584" xr:uid="{00000000-0005-0000-0000-0000FD000000}"/>
    <cellStyle name="Heading 3 2 2" xfId="1365" xr:uid="{00000000-0005-0000-0000-0000FE000000}"/>
    <cellStyle name="Heading 3 2 3" xfId="1330" xr:uid="{00000000-0005-0000-0000-0000FF000000}"/>
    <cellStyle name="Heading 4" xfId="121" xr:uid="{00000000-0005-0000-0000-000000010000}"/>
    <cellStyle name="Heading 4 2" xfId="585" xr:uid="{00000000-0005-0000-0000-000001010000}"/>
    <cellStyle name="Heading 4 2 2" xfId="1366" xr:uid="{00000000-0005-0000-0000-000002010000}"/>
    <cellStyle name="Heading 4 2 3" xfId="1331" xr:uid="{00000000-0005-0000-0000-000003010000}"/>
    <cellStyle name="Hiperligação" xfId="1" builtinId="8"/>
    <cellStyle name="Hiperligação 2" xfId="5" xr:uid="{00000000-0005-0000-0000-000005010000}"/>
    <cellStyle name="Hiperligação 2 2" xfId="534" xr:uid="{00000000-0005-0000-0000-000006010000}"/>
    <cellStyle name="Hiperligação 2 2 2" xfId="850" xr:uid="{00000000-0005-0000-0000-000007010000}"/>
    <cellStyle name="Hiperligação 2 3" xfId="580" xr:uid="{00000000-0005-0000-0000-000008010000}"/>
    <cellStyle name="Hiperligação 2 3 2" xfId="4738" xr:uid="{7CD7C70F-C605-4CF9-99BE-FB408B439630}"/>
    <cellStyle name="Hiperligação 3" xfId="848" xr:uid="{00000000-0005-0000-0000-000009010000}"/>
    <cellStyle name="Hiperligação 3 2" xfId="1409" xr:uid="{00000000-0005-0000-0000-00000A010000}"/>
    <cellStyle name="Hiperligação 3 2 2" xfId="3288" xr:uid="{C9CD6E0E-3140-4DD5-B75F-1EF0F453989C}"/>
    <cellStyle name="Hiperligação 3 3" xfId="1492" xr:uid="{2F95B9BF-EC76-4576-A263-B81C7526121E}"/>
    <cellStyle name="Hiperligação 4" xfId="2924" xr:uid="{CBA35888-0A8B-4A7C-9B4B-8935AE0B0C98}"/>
    <cellStyle name="Hiperligação 4 2" xfId="4713" xr:uid="{6A4D7CB6-910F-426E-830E-E98E2470C81B}"/>
    <cellStyle name="Hiperligação 5" xfId="2912" xr:uid="{5C1412A9-6D85-4EC1-A8DD-BE468F136372}"/>
    <cellStyle name="Hyperlink 2" xfId="245" xr:uid="{00000000-0005-0000-0000-00000B010000}"/>
    <cellStyle name="Hyperlink 2 2" xfId="246" xr:uid="{00000000-0005-0000-0000-00000C010000}"/>
    <cellStyle name="Hyperlink 3" xfId="247" xr:uid="{00000000-0005-0000-0000-00000D010000}"/>
    <cellStyle name="Hyperlink 4" xfId="1484" xr:uid="{475CD2AC-1BDD-4214-ACB8-3E3F3AADD758}"/>
    <cellStyle name="Incorrecto 2" xfId="122" xr:uid="{00000000-0005-0000-0000-00000E010000}"/>
    <cellStyle name="Incorrecto 2 2" xfId="1410" xr:uid="{00000000-0005-0000-0000-00000F010000}"/>
    <cellStyle name="Incorrecto 3" xfId="123" xr:uid="{00000000-0005-0000-0000-000010010000}"/>
    <cellStyle name="Input" xfId="124" xr:uid="{00000000-0005-0000-0000-000011010000}"/>
    <cellStyle name="Input 2" xfId="586" xr:uid="{00000000-0005-0000-0000-000012010000}"/>
    <cellStyle name="Input 2 2" xfId="1367" xr:uid="{00000000-0005-0000-0000-000013010000}"/>
    <cellStyle name="Input 2 3" xfId="1332" xr:uid="{00000000-0005-0000-0000-000014010000}"/>
    <cellStyle name="Input 3" xfId="826" xr:uid="{00000000-0005-0000-0000-000015010000}"/>
    <cellStyle name="Input 3 2" xfId="4550" xr:uid="{B370804C-071E-4162-A63F-BB1FA1A4B236}"/>
    <cellStyle name="Input 4" xfId="3114" xr:uid="{D71E2F7E-58C6-4E1F-9CA4-55C47B25281E}"/>
    <cellStyle name="Input 5" xfId="4716" xr:uid="{A4F04723-FEEC-49E3-8B15-F80854B4C6AC}"/>
    <cellStyle name="LineBottom2" xfId="125" xr:uid="{00000000-0005-0000-0000-000016010000}"/>
    <cellStyle name="LineBottom3" xfId="126" xr:uid="{00000000-0005-0000-0000-000017010000}"/>
    <cellStyle name="Linked Cell" xfId="127" xr:uid="{00000000-0005-0000-0000-000018010000}"/>
    <cellStyle name="Neutral" xfId="1063" xr:uid="{00000000-0005-0000-0000-000019010000}"/>
    <cellStyle name="Neutral 2" xfId="128" xr:uid="{00000000-0005-0000-0000-00001A010000}"/>
    <cellStyle name="Neutro 2" xfId="129" xr:uid="{00000000-0005-0000-0000-00001B010000}"/>
    <cellStyle name="Neutro 2 2" xfId="1411" xr:uid="{00000000-0005-0000-0000-00001C010000}"/>
    <cellStyle name="Neutro 3" xfId="130" xr:uid="{00000000-0005-0000-0000-00001D010000}"/>
    <cellStyle name="Normal" xfId="0" builtinId="0"/>
    <cellStyle name="Normal - Style1" xfId="131" xr:uid="{00000000-0005-0000-0000-00001F010000}"/>
    <cellStyle name="Normal - Style2" xfId="132" xr:uid="{00000000-0005-0000-0000-000020010000}"/>
    <cellStyle name="Normal - Style3" xfId="133" xr:uid="{00000000-0005-0000-0000-000021010000}"/>
    <cellStyle name="Normal - Style4" xfId="134" xr:uid="{00000000-0005-0000-0000-000022010000}"/>
    <cellStyle name="Normal - Style5" xfId="135" xr:uid="{00000000-0005-0000-0000-000023010000}"/>
    <cellStyle name="Normal - Style6" xfId="136" xr:uid="{00000000-0005-0000-0000-000024010000}"/>
    <cellStyle name="Normal - Style7" xfId="137" xr:uid="{00000000-0005-0000-0000-000025010000}"/>
    <cellStyle name="Normal - Style8" xfId="138" xr:uid="{00000000-0005-0000-0000-000026010000}"/>
    <cellStyle name="Normal 10" xfId="139" xr:uid="{00000000-0005-0000-0000-000027010000}"/>
    <cellStyle name="Normal 10 10" xfId="1612" xr:uid="{BF74F04C-AA27-4C23-BBAF-E917595EB866}"/>
    <cellStyle name="Normal 10 10 2" xfId="1736" xr:uid="{F310436A-17AE-4653-BE7F-414AF044B678}"/>
    <cellStyle name="Normal 10 10 2 2" xfId="2157" xr:uid="{23E15896-1A26-4C72-A1BB-BC632248E8D9}"/>
    <cellStyle name="Normal 10 10 2 2 2" xfId="2844" xr:uid="{B73F81EE-2311-4960-ACEC-07C753FFD04B}"/>
    <cellStyle name="Normal 10 10 2 2 2 2" xfId="4483" xr:uid="{0ADE7983-A4BE-4F9A-B727-6CF2D4E2A7B0}"/>
    <cellStyle name="Normal 10 10 2 2 3" xfId="3796" xr:uid="{8DDC36E1-D0EC-48F7-B3EA-0EF59A9E2EC3}"/>
    <cellStyle name="Normal 10 10 2 3" xfId="2559" xr:uid="{16D5B545-C761-412E-BD2C-59B00766D95B}"/>
    <cellStyle name="Normal 10 10 2 3 2" xfId="4198" xr:uid="{A143C159-0CA2-4181-8029-F973C6095003}"/>
    <cellStyle name="Normal 10 10 2 4" xfId="2923" xr:uid="{F4C9D047-9605-4C59-85D4-88DB04B7203A}"/>
    <cellStyle name="Normal 10 10 2 5" xfId="3385" xr:uid="{144120AF-AC24-4DC5-92E5-3C7CD5B85AE1}"/>
    <cellStyle name="Normal 10 10 3" xfId="1848" xr:uid="{77116419-1BFF-477E-B110-1AFDAA8B3B8A}"/>
    <cellStyle name="Normal 10 10 3 2" xfId="2672" xr:uid="{A780C017-556F-4789-8883-3513F48654F6}"/>
    <cellStyle name="Normal 10 10 3 2 2" xfId="4311" xr:uid="{EE857BE4-E4B5-4DB8-92A9-3060FA531C5B}"/>
    <cellStyle name="Normal 10 10 3 3" xfId="3499" xr:uid="{9407ED88-65CA-4A05-80F9-082DBC654EC2}"/>
    <cellStyle name="Normal 10 10 4" xfId="2033" xr:uid="{48CFA690-2B75-4E5D-BB13-62A4B175BB61}"/>
    <cellStyle name="Normal 10 10 4 2" xfId="2443" xr:uid="{0861C8BC-59B3-483F-B49E-7FB519339272}"/>
    <cellStyle name="Normal 10 10 4 2 2" xfId="4082" xr:uid="{4D8C5C55-D481-42AF-8A8C-F3F1566F2648}"/>
    <cellStyle name="Normal 10 10 4 3" xfId="3674" xr:uid="{79C0D563-9B8E-4E16-8F44-03634D591888}"/>
    <cellStyle name="Normal 10 10 5" xfId="2278" xr:uid="{D2B06B79-99B5-440F-AFCB-FC92FEBBFD25}"/>
    <cellStyle name="Normal 10 10 5 2" xfId="3916" xr:uid="{25CC0347-F316-4F72-9C64-B3BA394D4D81}"/>
    <cellStyle name="Normal 10 10 6" xfId="2987" xr:uid="{FF2186DE-9F59-4A00-9F60-B7D12C45EDFA}"/>
    <cellStyle name="Normal 10 10 6 2" xfId="4605" xr:uid="{00C7D3D8-4226-47D8-B088-D64FC684464F}"/>
    <cellStyle name="Normal 10 10 7" xfId="3160" xr:uid="{6F4D4AE6-5452-4082-BC1B-F1B5E71FBDA7}"/>
    <cellStyle name="Normal 10 11" xfId="1616" xr:uid="{D75A3370-96F0-4CF4-BD85-F87304BAB9B6}"/>
    <cellStyle name="Normal 10 11 2" xfId="1740" xr:uid="{DF5D37E9-9EE3-47B7-8B08-229B9019AF79}"/>
    <cellStyle name="Normal 10 11 2 2" xfId="2161" xr:uid="{4B839C13-C6FC-4D82-BC67-0BA45158B8DF}"/>
    <cellStyle name="Normal 10 11 2 2 2" xfId="2848" xr:uid="{4A3EC817-BCED-4873-A2B6-4CD3EB4A60AB}"/>
    <cellStyle name="Normal 10 11 2 2 2 2" xfId="4487" xr:uid="{197BD3C6-20C0-4424-94EC-9D8ECF0E5AF8}"/>
    <cellStyle name="Normal 10 11 2 2 3" xfId="3800" xr:uid="{59EB0892-0D79-49B3-A309-115267B8E3C3}"/>
    <cellStyle name="Normal 10 11 2 3" xfId="2563" xr:uid="{21E35FF4-A04D-4EE4-90A8-D4E63DB7C036}"/>
    <cellStyle name="Normal 10 11 2 3 2" xfId="4202" xr:uid="{6AF3821D-7F76-495F-8E48-D88E2AF9657C}"/>
    <cellStyle name="Normal 10 11 2 4" xfId="2991" xr:uid="{F4615CCC-D9E3-426C-9717-85A67BDEECE7}"/>
    <cellStyle name="Normal 10 11 2 4 2" xfId="4609" xr:uid="{B8D818B9-6C4E-4AE0-A9BA-065ABEA31FC2}"/>
    <cellStyle name="Normal 10 11 2 5" xfId="3389" xr:uid="{2A9503C6-E014-44FA-AE54-02F8DCB206CE}"/>
    <cellStyle name="Normal 10 11 3" xfId="1852" xr:uid="{4ECDFBB3-4FDF-4679-88B1-8F339296B5A3}"/>
    <cellStyle name="Normal 10 11 3 2" xfId="2676" xr:uid="{7AE5ACDD-BF1D-4299-AA8B-B280A1B0E8F7}"/>
    <cellStyle name="Normal 10 11 3 2 2" xfId="4315" xr:uid="{03BCB86B-5997-453F-B474-ABDA16B7035D}"/>
    <cellStyle name="Normal 10 11 3 3" xfId="3503" xr:uid="{B4603EE1-3051-46DD-A472-194CAEBF844A}"/>
    <cellStyle name="Normal 10 11 4" xfId="2037" xr:uid="{2E681C2A-CA00-47B3-BECD-3B70ADDDB1B2}"/>
    <cellStyle name="Normal 10 11 4 2" xfId="2447" xr:uid="{6BE275B3-1839-4583-9C4A-64C1E4F29A96}"/>
    <cellStyle name="Normal 10 11 4 2 2" xfId="4086" xr:uid="{A1B861FD-9203-415B-A4C3-F45086B7E4DC}"/>
    <cellStyle name="Normal 10 11 4 3" xfId="3678" xr:uid="{9A7980EC-8BCB-468C-BBA5-7659BF698A81}"/>
    <cellStyle name="Normal 10 11 5" xfId="2282" xr:uid="{C12D71A1-0BF4-463D-93A4-DD26C9C2E40E}"/>
    <cellStyle name="Normal 10 11 5 2" xfId="3920" xr:uid="{575B8600-CFD9-41C1-8A92-616DD40FAB24}"/>
    <cellStyle name="Normal 10 11 6" xfId="2929" xr:uid="{6375883B-62E1-4028-941D-DA98B616FFFA}"/>
    <cellStyle name="Normal 10 11 7" xfId="3164" xr:uid="{702E0CB1-2FFC-4F01-8018-C8044D6A3B53}"/>
    <cellStyle name="Normal 10 12" xfId="1623" xr:uid="{B2F24135-84FA-4EB4-AB6F-4E3B57C7F884}"/>
    <cellStyle name="Normal 10 12 2" xfId="1744" xr:uid="{48147C7C-BE38-4B9D-8A43-3B578C9B54FB}"/>
    <cellStyle name="Normal 10 12 2 2" xfId="2165" xr:uid="{7A451D8E-82E0-4E38-B332-2D26495FC97F}"/>
    <cellStyle name="Normal 10 12 2 2 2" xfId="2852" xr:uid="{E444806B-A46A-4789-AD71-0503F65561CE}"/>
    <cellStyle name="Normal 10 12 2 2 2 2" xfId="4491" xr:uid="{52B6FD87-0376-455C-B7F9-3EC33FA09014}"/>
    <cellStyle name="Normal 10 12 2 2 3" xfId="3804" xr:uid="{67785318-4A5D-403F-8022-A98112E5759D}"/>
    <cellStyle name="Normal 10 12 2 3" xfId="2567" xr:uid="{7F667D0B-8112-49B8-8995-28CEF43E08D2}"/>
    <cellStyle name="Normal 10 12 2 3 2" xfId="4206" xr:uid="{6717518C-A615-4A5F-8C55-7D7422DDDFF5}"/>
    <cellStyle name="Normal 10 12 2 4" xfId="3393" xr:uid="{CBD068B1-F5B7-4FEC-9F67-B3E148AA9165}"/>
    <cellStyle name="Normal 10 12 3" xfId="1856" xr:uid="{A6A51AE4-3C20-4FB1-A43D-5AFA9CD6A627}"/>
    <cellStyle name="Normal 10 12 3 2" xfId="2680" xr:uid="{770DDCE5-029C-4E37-BAFD-EF082D12EAEE}"/>
    <cellStyle name="Normal 10 12 3 2 2" xfId="4319" xr:uid="{2FF07F15-6AB9-4A59-A893-3399EAFE680C}"/>
    <cellStyle name="Normal 10 12 3 3" xfId="3507" xr:uid="{66C61EFA-FEC7-4037-9DC0-27C6ECA6C0D8}"/>
    <cellStyle name="Normal 10 12 4" xfId="2041" xr:uid="{A236100D-B2D0-4882-9769-CD85A63B8F5B}"/>
    <cellStyle name="Normal 10 12 4 2" xfId="2451" xr:uid="{08A9C264-135D-44F3-828B-D0CEE42F1D0D}"/>
    <cellStyle name="Normal 10 12 4 2 2" xfId="4090" xr:uid="{EFD4BB9A-E4AC-4B87-9F92-6CF8387A4B81}"/>
    <cellStyle name="Normal 10 12 4 3" xfId="3682" xr:uid="{6411B306-4653-4B39-9653-44A4AD427D14}"/>
    <cellStyle name="Normal 10 12 5" xfId="2286" xr:uid="{76CBAE1D-18E3-4110-A7D4-68C5DC9A2930}"/>
    <cellStyle name="Normal 10 12 5 2" xfId="3924" xr:uid="{0F290512-B261-4942-BD44-CB9531998B98}"/>
    <cellStyle name="Normal 10 12 6" xfId="2995" xr:uid="{CD0102B2-31EA-4A29-956F-A48C627878FD}"/>
    <cellStyle name="Normal 10 12 6 2" xfId="4613" xr:uid="{261B71AD-A18B-4F8B-8CE9-D08A55AA71CA}"/>
    <cellStyle name="Normal 10 12 7" xfId="3169" xr:uid="{CDCCE77E-F144-472F-B0D3-C521052B1A52}"/>
    <cellStyle name="Normal 10 13" xfId="1627" xr:uid="{103B3911-69F5-405C-ACA9-BFF24A887F03}"/>
    <cellStyle name="Normal 10 13 2" xfId="1748" xr:uid="{6592E012-45D7-452E-A0A7-92B882691CA8}"/>
    <cellStyle name="Normal 10 13 2 2" xfId="2169" xr:uid="{F13B57E7-E928-42DD-A6C1-28534ADD7BE6}"/>
    <cellStyle name="Normal 10 13 2 2 2" xfId="2856" xr:uid="{8305C260-973F-4841-A9E7-E597CFD24D35}"/>
    <cellStyle name="Normal 10 13 2 2 2 2" xfId="4495" xr:uid="{3248C0DA-C395-41C6-BD54-5FE047FA0146}"/>
    <cellStyle name="Normal 10 13 2 2 3" xfId="3808" xr:uid="{FE15A0A4-91EA-441B-9E14-53E346F247C1}"/>
    <cellStyle name="Normal 10 13 2 3" xfId="2571" xr:uid="{499B2C1D-1E81-4D82-9E31-DC1CAE377CCD}"/>
    <cellStyle name="Normal 10 13 2 3 2" xfId="4210" xr:uid="{A266B230-AC96-4B36-9276-904F279BA75E}"/>
    <cellStyle name="Normal 10 13 2 4" xfId="3397" xr:uid="{4077EB53-B196-4AA6-A425-48D20E1EB8E3}"/>
    <cellStyle name="Normal 10 13 3" xfId="1860" xr:uid="{4E6A0079-A63A-4138-8C2D-912FB63B4326}"/>
    <cellStyle name="Normal 10 13 3 2" xfId="2684" xr:uid="{0FE74B00-8CEA-4BA6-8734-591436BD3873}"/>
    <cellStyle name="Normal 10 13 3 2 2" xfId="4323" xr:uid="{8357026A-ACE7-4581-A30D-C6D429BE4DF9}"/>
    <cellStyle name="Normal 10 13 3 3" xfId="3511" xr:uid="{BD79CE7B-A512-4C61-8E48-6594DF5140C5}"/>
    <cellStyle name="Normal 10 13 4" xfId="2045" xr:uid="{2E56CC7D-934B-44DE-94C0-3A6DAA3CCE52}"/>
    <cellStyle name="Normal 10 13 4 2" xfId="2455" xr:uid="{CCD1D670-4FF1-4337-97EB-DA68CEC8B67D}"/>
    <cellStyle name="Normal 10 13 4 2 2" xfId="4094" xr:uid="{1CA59986-0B12-42E2-AA3A-44EE3C184547}"/>
    <cellStyle name="Normal 10 13 4 3" xfId="3686" xr:uid="{2F02824F-FCFA-4325-A7F6-54678CF84ED0}"/>
    <cellStyle name="Normal 10 13 5" xfId="2290" xr:uid="{0A983C6A-A442-4EF4-84AE-EE1063916BBB}"/>
    <cellStyle name="Normal 10 13 5 2" xfId="3928" xr:uid="{93037795-0F53-489E-B70D-BC244B4B4712}"/>
    <cellStyle name="Normal 10 13 6" xfId="2999" xr:uid="{2A32E226-EB1A-4552-B63F-293E28EB0C28}"/>
    <cellStyle name="Normal 10 13 6 2" xfId="4617" xr:uid="{F4EB927E-B74B-4C0B-8731-B088CE48FD8C}"/>
    <cellStyle name="Normal 10 13 7" xfId="3173" xr:uid="{5F10B9F0-3D9F-4EE0-974D-F8C1453D46E0}"/>
    <cellStyle name="Normal 10 14" xfId="1631" xr:uid="{34E3E57E-D334-4EC0-B8BC-6A33B18ADDFC}"/>
    <cellStyle name="Normal 10 14 2" xfId="1752" xr:uid="{85848C55-35A4-43D1-ACE3-B7A25262056F}"/>
    <cellStyle name="Normal 10 14 2 2" xfId="2173" xr:uid="{A1F9AEFB-8929-4955-A7B8-0B0C90BD1074}"/>
    <cellStyle name="Normal 10 14 2 2 2" xfId="2860" xr:uid="{3FDF9889-B808-47F7-B108-D94BA1E85EAC}"/>
    <cellStyle name="Normal 10 14 2 2 2 2" xfId="4499" xr:uid="{D3F6E632-8EA0-4CDE-BEDD-13DEE509A329}"/>
    <cellStyle name="Normal 10 14 2 2 3" xfId="3812" xr:uid="{2AD63296-70BE-4005-BEB9-2DA2AA9EEC15}"/>
    <cellStyle name="Normal 10 14 2 3" xfId="2575" xr:uid="{A81026E3-099D-4231-AB55-3003D65FC987}"/>
    <cellStyle name="Normal 10 14 2 3 2" xfId="4214" xr:uid="{C086EFD2-0FDA-4B19-8395-78D278A42291}"/>
    <cellStyle name="Normal 10 14 2 4" xfId="3401" xr:uid="{7B079369-64FC-43F9-9252-283C30D4531A}"/>
    <cellStyle name="Normal 10 14 3" xfId="1864" xr:uid="{FB50C4AB-77F6-4926-9AC9-FF8D896E3361}"/>
    <cellStyle name="Normal 10 14 3 2" xfId="2688" xr:uid="{C09D7A40-24D0-41C8-818A-AEFB35DDA094}"/>
    <cellStyle name="Normal 10 14 3 2 2" xfId="4327" xr:uid="{E357FD05-AD99-4157-9133-F4A3E76EB916}"/>
    <cellStyle name="Normal 10 14 3 3" xfId="3515" xr:uid="{9908D199-FC1F-43F0-A662-4D073494458D}"/>
    <cellStyle name="Normal 10 14 4" xfId="2049" xr:uid="{C37FB5E8-B612-4E0F-9CD8-6040E5992EE7}"/>
    <cellStyle name="Normal 10 14 4 2" xfId="2459" xr:uid="{9DEFD19A-EF01-4788-A87F-5954B63C85CF}"/>
    <cellStyle name="Normal 10 14 4 2 2" xfId="4098" xr:uid="{21436DC6-07E6-4300-8ED0-B232BE7CBA84}"/>
    <cellStyle name="Normal 10 14 4 3" xfId="3690" xr:uid="{73F8741B-A381-4FD7-8F26-BD64C0FFD88A}"/>
    <cellStyle name="Normal 10 14 5" xfId="2294" xr:uid="{B8766AD1-1B23-4A3A-8DD0-18EA36F6E148}"/>
    <cellStyle name="Normal 10 14 5 2" xfId="3932" xr:uid="{A7AB5EB7-6BFA-44D4-8DD4-319E4683DD73}"/>
    <cellStyle name="Normal 10 14 6" xfId="3003" xr:uid="{AE432F9A-0F85-45FA-9422-66B02D3E9177}"/>
    <cellStyle name="Normal 10 14 6 2" xfId="4621" xr:uid="{84E73888-787F-4C72-8A28-5127AD735BBE}"/>
    <cellStyle name="Normal 10 14 7" xfId="3177" xr:uid="{6FE1483C-DCF5-4CE8-B045-DEF435507C19}"/>
    <cellStyle name="Normal 10 15" xfId="1636" xr:uid="{A92587FF-72A2-4E48-B61A-116F16E430E3}"/>
    <cellStyle name="Normal 10 15 2" xfId="1757" xr:uid="{2A18C280-A4A2-4D1B-BA1E-DCB9C1C52DDB}"/>
    <cellStyle name="Normal 10 15 2 2" xfId="2178" xr:uid="{F1FB1828-FD5F-445B-B61C-8DE5D72B3C17}"/>
    <cellStyle name="Normal 10 15 2 2 2" xfId="2865" xr:uid="{D6036D8B-A480-45D6-8933-ADB84047F651}"/>
    <cellStyle name="Normal 10 15 2 2 2 2" xfId="4504" xr:uid="{BAD962F2-9E38-41C0-BD85-F6397C2D67A1}"/>
    <cellStyle name="Normal 10 15 2 2 3" xfId="3817" xr:uid="{D97EED98-20B7-48C4-9685-918129B1D0A0}"/>
    <cellStyle name="Normal 10 15 2 3" xfId="2580" xr:uid="{872FB8B0-787C-4AB9-AA70-8105F94FF17D}"/>
    <cellStyle name="Normal 10 15 2 3 2" xfId="4219" xr:uid="{1BF67BF0-D40F-488E-9C11-7749F33191BA}"/>
    <cellStyle name="Normal 10 15 2 4" xfId="3406" xr:uid="{C0124A00-2B81-456A-83FF-727E477A2316}"/>
    <cellStyle name="Normal 10 15 3" xfId="1869" xr:uid="{1E858470-1D9C-4CD4-B866-014708906EB7}"/>
    <cellStyle name="Normal 10 15 3 2" xfId="2693" xr:uid="{7E11F4C4-D8C2-4E6A-A867-B86E1DA065BD}"/>
    <cellStyle name="Normal 10 15 3 2 2" xfId="4332" xr:uid="{1C7FAA52-D5C9-4167-B714-57A074106B39}"/>
    <cellStyle name="Normal 10 15 3 3" xfId="3520" xr:uid="{C16DA02F-4036-40A5-9B7E-8CDD578AE16C}"/>
    <cellStyle name="Normal 10 15 4" xfId="2054" xr:uid="{562D8E86-86DA-4723-8338-451AF0A3DEE3}"/>
    <cellStyle name="Normal 10 15 4 2" xfId="2464" xr:uid="{EADDD343-566D-46AF-8CD8-4D65D83F087B}"/>
    <cellStyle name="Normal 10 15 4 2 2" xfId="4103" xr:uid="{EDA8DDE0-D20E-4B35-AA72-43506BE34EE7}"/>
    <cellStyle name="Normal 10 15 4 3" xfId="3695" xr:uid="{BA821EBF-5E2E-472C-86A9-D0988FA744FF}"/>
    <cellStyle name="Normal 10 15 5" xfId="2299" xr:uid="{DD4D7323-3593-4259-9C1D-0C1D149D89AD}"/>
    <cellStyle name="Normal 10 15 5 2" xfId="3937" xr:uid="{56353527-6116-4171-B7F2-DD707088140B}"/>
    <cellStyle name="Normal 10 15 6" xfId="3008" xr:uid="{417D6729-F044-44FA-B3AB-5C54B0DB1B40}"/>
    <cellStyle name="Normal 10 15 6 2" xfId="4626" xr:uid="{2FC57879-6774-4C33-96FA-4D28225F5E40}"/>
    <cellStyle name="Normal 10 15 7" xfId="3182" xr:uid="{8781D5E0-FFF4-4F04-8F20-9B5555393DF8}"/>
    <cellStyle name="Normal 10 16" xfId="1642" xr:uid="{D970EA3F-6AA1-427A-A706-C1FBFAB81DA6}"/>
    <cellStyle name="Normal 10 16 2" xfId="1761" xr:uid="{9DBB9DFE-46B5-459B-9165-AC0870543CE6}"/>
    <cellStyle name="Normal 10 16 2 2" xfId="2182" xr:uid="{B2198F85-9D98-4C92-B473-F4B3610EFDC7}"/>
    <cellStyle name="Normal 10 16 2 2 2" xfId="2869" xr:uid="{2636C63D-8D90-4B9E-A6F7-C1B092766318}"/>
    <cellStyle name="Normal 10 16 2 2 2 2" xfId="4508" xr:uid="{8637F3FC-670C-418E-ABD5-F0DC19E30E05}"/>
    <cellStyle name="Normal 10 16 2 2 3" xfId="3821" xr:uid="{8EEA3D35-8AC4-4079-891F-158AF718940D}"/>
    <cellStyle name="Normal 10 16 2 3" xfId="2584" xr:uid="{E7842815-3E74-4483-8074-8D398EB2432C}"/>
    <cellStyle name="Normal 10 16 2 3 2" xfId="4223" xr:uid="{44729B5A-560A-4C75-BC22-063155ECC826}"/>
    <cellStyle name="Normal 10 16 2 4" xfId="3410" xr:uid="{A44204A2-701C-4AEE-B985-FB326CA443CB}"/>
    <cellStyle name="Normal 10 16 3" xfId="1874" xr:uid="{D84A0281-8A3A-44CF-9D42-5DFC805B1645}"/>
    <cellStyle name="Normal 10 16 3 2" xfId="2698" xr:uid="{8C441BF7-E26F-49E2-98A0-7F2154A45C7B}"/>
    <cellStyle name="Normal 10 16 3 2 2" xfId="4337" xr:uid="{11B6F66D-F270-4915-9E2D-6DF7628F2652}"/>
    <cellStyle name="Normal 10 16 3 3" xfId="3525" xr:uid="{DF793AA3-85D2-4B3B-9C40-531402F60ED1}"/>
    <cellStyle name="Normal 10 16 4" xfId="2059" xr:uid="{FBF1B739-4FC3-4982-99C8-57C163A62988}"/>
    <cellStyle name="Normal 10 16 4 2" xfId="2469" xr:uid="{C2090CE2-84FB-47D6-8899-E456FDEE2937}"/>
    <cellStyle name="Normal 10 16 4 2 2" xfId="4108" xr:uid="{159A81D7-94D0-4C64-A96D-583682AE9347}"/>
    <cellStyle name="Normal 10 16 4 3" xfId="3700" xr:uid="{99BC121A-820F-4F06-B2A0-DCD2F6F90036}"/>
    <cellStyle name="Normal 10 16 5" xfId="2304" xr:uid="{2D577554-B4EA-424B-BC17-4FEA7E07B576}"/>
    <cellStyle name="Normal 10 16 5 2" xfId="3942" xr:uid="{C91F82FA-0F22-4EE2-8501-00700F770E7E}"/>
    <cellStyle name="Normal 10 16 6" xfId="3013" xr:uid="{8FAE816C-9592-419B-88EC-A6437B05A165}"/>
    <cellStyle name="Normal 10 16 6 2" xfId="4631" xr:uid="{6EE4C9E1-D289-465F-B941-5F2166A5DA06}"/>
    <cellStyle name="Normal 10 16 7" xfId="3187" xr:uid="{C3BDCE2A-D4EC-40DE-B581-9AA77332146C}"/>
    <cellStyle name="Normal 10 17" xfId="1647" xr:uid="{4B68BEA3-9E4C-4B58-B2ED-021728393EC3}"/>
    <cellStyle name="Normal 10 17 2" xfId="1767" xr:uid="{7F87D1D9-209F-4AEA-93FE-BEE04F6FFE23}"/>
    <cellStyle name="Normal 10 17 2 2" xfId="2188" xr:uid="{73152C86-7772-46AD-99AF-050367C541A8}"/>
    <cellStyle name="Normal 10 17 2 2 2" xfId="2875" xr:uid="{399A84A7-3E79-4757-9BC0-95E0E378358D}"/>
    <cellStyle name="Normal 10 17 2 2 2 2" xfId="4514" xr:uid="{CF5D4F81-4F7F-4634-B7EB-A7A136BD869A}"/>
    <cellStyle name="Normal 10 17 2 2 3" xfId="3827" xr:uid="{0FC0F95C-FDA2-4A7D-A2E6-75807BBB2DC0}"/>
    <cellStyle name="Normal 10 17 2 3" xfId="2590" xr:uid="{3F52DC49-7052-4A95-8E65-281AD4DD0D67}"/>
    <cellStyle name="Normal 10 17 2 3 2" xfId="4229" xr:uid="{18F202E0-D593-458E-8E11-235000C60B25}"/>
    <cellStyle name="Normal 10 17 2 4" xfId="3416" xr:uid="{B5479377-FEB9-4FA3-8E12-441C668F7878}"/>
    <cellStyle name="Normal 10 17 3" xfId="1880" xr:uid="{70CD5478-8F75-42DC-9E2A-9CB437205030}"/>
    <cellStyle name="Normal 10 17 3 2" xfId="2704" xr:uid="{3677FDF2-1633-4CCD-8A83-CC543363CACB}"/>
    <cellStyle name="Normal 10 17 3 2 2" xfId="4343" xr:uid="{2B52854C-2FF0-4FD8-B744-F146FFEE6C0B}"/>
    <cellStyle name="Normal 10 17 3 3" xfId="3531" xr:uid="{E99F10D6-2D21-4BEB-9ACE-42A2D4F53DFA}"/>
    <cellStyle name="Normal 10 17 4" xfId="2065" xr:uid="{4FF77C58-E3F4-4BA1-8771-A6D56EEC45E1}"/>
    <cellStyle name="Normal 10 17 4 2" xfId="2475" xr:uid="{0329D5F0-A9C6-4AE3-8C98-7418E3DA2388}"/>
    <cellStyle name="Normal 10 17 4 2 2" xfId="4114" xr:uid="{A255C9C3-8AAE-44FA-B124-60628B4A58CC}"/>
    <cellStyle name="Normal 10 17 4 3" xfId="3706" xr:uid="{79A2F828-1A84-41E3-8FEA-F60C768D2C0D}"/>
    <cellStyle name="Normal 10 17 5" xfId="2310" xr:uid="{C4FBB420-56F0-4AF4-9BD3-89C73D1C3375}"/>
    <cellStyle name="Normal 10 17 5 2" xfId="3948" xr:uid="{DFA6A105-CFDA-4CB8-9208-5FBA3208EBFD}"/>
    <cellStyle name="Normal 10 17 6" xfId="3019" xr:uid="{094BD3DD-0225-400F-ACEA-125AC587699F}"/>
    <cellStyle name="Normal 10 17 6 2" xfId="4637" xr:uid="{A13E5070-3ABF-471F-954F-EA9ECCCBD816}"/>
    <cellStyle name="Normal 10 17 7" xfId="3194" xr:uid="{01A393D0-F2C2-4101-B8A7-D177A4E34A13}"/>
    <cellStyle name="Normal 10 18" xfId="1653" xr:uid="{1DCA9018-2F0E-4D95-B89B-3E63C4E7D88A}"/>
    <cellStyle name="Normal 10 18 2" xfId="1773" xr:uid="{E94F4AC0-A7BA-4F16-B108-E32DF1F87EB1}"/>
    <cellStyle name="Normal 10 18 2 2" xfId="2194" xr:uid="{EE9519E2-3A75-48BD-9C32-CBA1E5A73448}"/>
    <cellStyle name="Normal 10 18 2 2 2" xfId="2881" xr:uid="{13B932E6-976F-4324-9088-FD672BF52DBB}"/>
    <cellStyle name="Normal 10 18 2 2 2 2" xfId="4520" xr:uid="{AB2E91D5-2DAD-4DCD-A78C-A1B3A8F70702}"/>
    <cellStyle name="Normal 10 18 2 2 3" xfId="3833" xr:uid="{51026838-B5A3-4987-AFC2-63172192B00B}"/>
    <cellStyle name="Normal 10 18 2 3" xfId="2596" xr:uid="{7B0CC512-00E6-4870-A8C6-B75751BB8BDD}"/>
    <cellStyle name="Normal 10 18 2 3 2" xfId="4235" xr:uid="{C44C40A7-A937-4C20-A2D3-13D0174A6128}"/>
    <cellStyle name="Normal 10 18 2 4" xfId="3422" xr:uid="{6E9762BA-13F4-499F-A845-8A03D576E424}"/>
    <cellStyle name="Normal 10 18 3" xfId="1886" xr:uid="{319351A5-760F-4ECD-B8ED-CCD98D3B41FB}"/>
    <cellStyle name="Normal 10 18 3 2" xfId="2710" xr:uid="{A8F0C33C-BDE0-47B9-B94A-041AA3592322}"/>
    <cellStyle name="Normal 10 18 3 2 2" xfId="4349" xr:uid="{465DC7BF-B02D-42DA-9711-DD642C5BE0B2}"/>
    <cellStyle name="Normal 10 18 3 3" xfId="3537" xr:uid="{245B8D7B-A373-4869-BAB3-5B17F24AB73A}"/>
    <cellStyle name="Normal 10 18 4" xfId="2071" xr:uid="{A9D168D1-C1E4-4465-A216-71E8C49D753F}"/>
    <cellStyle name="Normal 10 18 4 2" xfId="2481" xr:uid="{FCBE540D-D0BA-4247-9130-D765505D3E60}"/>
    <cellStyle name="Normal 10 18 4 2 2" xfId="4120" xr:uid="{4E8478D9-01D1-41A7-8BC9-8DB00941D57B}"/>
    <cellStyle name="Normal 10 18 4 3" xfId="3712" xr:uid="{61D4F536-F5E3-4D7F-BCD7-E3FBC067759E}"/>
    <cellStyle name="Normal 10 18 5" xfId="2316" xr:uid="{868FFE75-14CD-47B0-BC3F-D0AAFFF1135A}"/>
    <cellStyle name="Normal 10 18 5 2" xfId="3954" xr:uid="{F0E8FAEF-14E7-42F0-87A0-E0008315603A}"/>
    <cellStyle name="Normal 10 18 6" xfId="3025" xr:uid="{16D81094-CA57-461E-9EAF-74EA0D92A8B4}"/>
    <cellStyle name="Normal 10 18 6 2" xfId="4643" xr:uid="{E712DD97-6197-4F5B-A969-7275CB16B520}"/>
    <cellStyle name="Normal 10 18 7" xfId="3200" xr:uid="{B30F07B4-2429-4CC8-9388-85F6A394002E}"/>
    <cellStyle name="Normal 10 19" xfId="1658" xr:uid="{ADCC5C64-96EC-4287-A248-EAABD59F35CD}"/>
    <cellStyle name="Normal 10 19 2" xfId="1779" xr:uid="{360D1B5B-81D9-4568-88D0-DC73A7C22444}"/>
    <cellStyle name="Normal 10 19 2 2" xfId="2200" xr:uid="{968AAE90-6D78-4526-8271-917A41CE1F21}"/>
    <cellStyle name="Normal 10 19 2 2 2" xfId="2887" xr:uid="{200D7E51-40DE-4BD5-B91E-28743E759F69}"/>
    <cellStyle name="Normal 10 19 2 2 2 2" xfId="4526" xr:uid="{4A2012FC-F131-4E79-9A12-734AF83E13DB}"/>
    <cellStyle name="Normal 10 19 2 2 3" xfId="3839" xr:uid="{4CE621AF-49DB-40EC-8CD8-9B9C4AB05673}"/>
    <cellStyle name="Normal 10 19 2 3" xfId="2602" xr:uid="{23A180EF-DFB1-415F-AE6A-E00728D24A08}"/>
    <cellStyle name="Normal 10 19 2 3 2" xfId="4241" xr:uid="{5B482E35-D005-4364-A0DA-96D5D5B3335B}"/>
    <cellStyle name="Normal 10 19 2 4" xfId="3428" xr:uid="{6D23E97F-C033-4895-8A15-DA6ED6F70705}"/>
    <cellStyle name="Normal 10 19 3" xfId="1892" xr:uid="{5BA429C3-8736-48E4-A34F-1774681E21AC}"/>
    <cellStyle name="Normal 10 19 3 2" xfId="2716" xr:uid="{0F1AFD47-8389-4D6D-8108-EECFDE4B315F}"/>
    <cellStyle name="Normal 10 19 3 2 2" xfId="4355" xr:uid="{297A02CB-AA20-4E7D-83D4-E072DF95E2E4}"/>
    <cellStyle name="Normal 10 19 3 3" xfId="3543" xr:uid="{1FD9463C-6249-44C4-98E9-336FDB6225C1}"/>
    <cellStyle name="Normal 10 19 4" xfId="2078" xr:uid="{4EE3DF76-B9D0-4278-98B7-FC1605E1E1B9}"/>
    <cellStyle name="Normal 10 19 4 2" xfId="2487" xr:uid="{F10BCA7F-3D94-4009-BD63-DF09C37DC51F}"/>
    <cellStyle name="Normal 10 19 4 2 2" xfId="4126" xr:uid="{A5F92EA3-9F10-4826-8EE2-0AFF1A541E62}"/>
    <cellStyle name="Normal 10 19 4 3" xfId="3718" xr:uid="{DABDC5F5-5948-4AF5-98E9-5062C9062099}"/>
    <cellStyle name="Normal 10 19 5" xfId="2322" xr:uid="{289F0716-4865-4720-BF6B-5D7DD94790EA}"/>
    <cellStyle name="Normal 10 19 5 2" xfId="3960" xr:uid="{F0E17E86-E42F-4E7B-BCEF-97DE8848E153}"/>
    <cellStyle name="Normal 10 19 6" xfId="3031" xr:uid="{03991CB1-47FE-41E8-992B-64996ED8ADAB}"/>
    <cellStyle name="Normal 10 19 6 2" xfId="4649" xr:uid="{46CCC986-D3A4-47E9-9A30-FD67795CEAF7}"/>
    <cellStyle name="Normal 10 19 7" xfId="3206" xr:uid="{B8244AE8-C6FE-4A71-98FE-B2C4567CE594}"/>
    <cellStyle name="Normal 10 2" xfId="3" xr:uid="{00000000-0005-0000-0000-000028010000}"/>
    <cellStyle name="Normal 10 2 2" xfId="535" xr:uid="{00000000-0005-0000-0000-000029010000}"/>
    <cellStyle name="Normal 10 2 2 2" xfId="3266" xr:uid="{835561F4-CBEA-46C3-8DC2-BDB647E1A32D}"/>
    <cellStyle name="Normal 10 2 2 2 2" xfId="1544" xr:uid="{38FDD25E-1D4C-40D8-903A-849F872FD4BE}"/>
    <cellStyle name="Normal 10 2 2 2 2 2" xfId="2913" xr:uid="{D601F6B4-F159-4499-9668-8A832E74DC98}"/>
    <cellStyle name="Normal 10 2 2 2 2 2 2" xfId="2910" xr:uid="{77A33ADD-6F3B-4440-A83B-EED6649B9FB4}"/>
    <cellStyle name="Normal 10 2 2 3" xfId="1556" xr:uid="{41E7DA68-952D-416A-A385-D8D6DBE7F2F1}"/>
    <cellStyle name="Normal 10 2 2 3 2" xfId="2919" xr:uid="{E064DDA9-FC80-421D-8285-BED164FFB788}"/>
    <cellStyle name="Normal 10 2 2 4" xfId="3065" xr:uid="{F0E72641-2499-4FB6-8D63-078226A67C4A}"/>
    <cellStyle name="Normal 10 2 3" xfId="1088" xr:uid="{00000000-0005-0000-0000-00002A010000}"/>
    <cellStyle name="Normal 10 2 3 2" xfId="1346" xr:uid="{00000000-0005-0000-0000-00002B010000}"/>
    <cellStyle name="Normal 10 2 3 3" xfId="2928" xr:uid="{B537CEF7-9A04-43B6-A46A-E320C54121D0}"/>
    <cellStyle name="Normal 10 2 4" xfId="1458" xr:uid="{00000000-0005-0000-0000-00002C010000}"/>
    <cellStyle name="Normal 10 2 5" xfId="1557" xr:uid="{12EF66C3-C892-479B-981D-2EA5F4C09ED7}"/>
    <cellStyle name="Normal 10 2 6" xfId="1494" xr:uid="{5B27FCCB-7051-4692-8BAC-3842DE157A8C}"/>
    <cellStyle name="Normal 10 2 7" xfId="2925" xr:uid="{02295531-06B6-42BA-8BF0-78FD92574E4E}"/>
    <cellStyle name="Normal 10 2 8" xfId="4725" xr:uid="{F610872F-7B0F-4625-99BF-C9DC2206176F}"/>
    <cellStyle name="Normal 10 20" xfId="1664" xr:uid="{40DDA9FA-516B-471D-9DD2-F6E659E5637C}"/>
    <cellStyle name="Normal 10 20 2" xfId="1785" xr:uid="{743A2337-7A8B-4FC9-83DB-413726A69B4D}"/>
    <cellStyle name="Normal 10 20 2 2" xfId="2206" xr:uid="{C829A71F-F20A-4CD1-890A-7ED16317F76F}"/>
    <cellStyle name="Normal 10 20 2 2 2" xfId="2893" xr:uid="{D70FDDCB-249F-4435-A376-4BC0BB2EF97F}"/>
    <cellStyle name="Normal 10 20 2 2 2 2" xfId="4532" xr:uid="{EA1FBCEA-260B-42C4-83E7-C959655CB4A2}"/>
    <cellStyle name="Normal 10 20 2 2 3" xfId="3845" xr:uid="{4EFA0EFD-9F13-40AD-BCEA-3545E4E08746}"/>
    <cellStyle name="Normal 10 20 2 3" xfId="2608" xr:uid="{6C5B3814-7931-49FA-8222-A1AA789CEFB8}"/>
    <cellStyle name="Normal 10 20 2 3 2" xfId="4247" xr:uid="{2AFC036F-79B6-4D07-81A5-7FAD15F10599}"/>
    <cellStyle name="Normal 10 20 2 4" xfId="3434" xr:uid="{349275C5-2C41-453F-BE8F-25C9F90B1813}"/>
    <cellStyle name="Normal 10 20 3" xfId="1898" xr:uid="{5FD51CD0-0DE5-4B22-9BB7-03BE559D98B6}"/>
    <cellStyle name="Normal 10 20 3 2" xfId="2722" xr:uid="{E5F52A4A-E63D-49E8-A4A0-579DB4A48680}"/>
    <cellStyle name="Normal 10 20 3 2 2" xfId="4361" xr:uid="{5DA7A57E-DCA9-4BC9-8D84-A73E06661B1C}"/>
    <cellStyle name="Normal 10 20 3 3" xfId="3549" xr:uid="{2686BC42-2928-4789-954C-CB03D6A4B738}"/>
    <cellStyle name="Normal 10 20 4" xfId="2085" xr:uid="{1655FF96-C096-4538-9505-4593F66C04EF}"/>
    <cellStyle name="Normal 10 20 4 2" xfId="2493" xr:uid="{3FF3D939-CAF0-49B5-BEA1-5F63A5644C2F}"/>
    <cellStyle name="Normal 10 20 4 2 2" xfId="4132" xr:uid="{AD00F5D6-9970-4CE2-8B22-B8A073EE4FB1}"/>
    <cellStyle name="Normal 10 20 4 3" xfId="3724" xr:uid="{265D8E00-ABC4-4E07-9C17-FC60526396B4}"/>
    <cellStyle name="Normal 10 20 5" xfId="2328" xr:uid="{4FC2363E-0798-46EC-85DF-758D67BCC2F8}"/>
    <cellStyle name="Normal 10 20 5 2" xfId="3966" xr:uid="{C6048394-0C61-46D8-A69C-6580442A353F}"/>
    <cellStyle name="Normal 10 20 6" xfId="3037" xr:uid="{5C664036-BE6E-4CF0-B5C9-D0FEA258AE47}"/>
    <cellStyle name="Normal 10 20 6 2" xfId="4655" xr:uid="{17CB8591-02DD-42C5-BA50-3195C703D740}"/>
    <cellStyle name="Normal 10 20 7" xfId="3212" xr:uid="{CF8B0305-4E1A-408A-98C2-497F7367273B}"/>
    <cellStyle name="Normal 10 21" xfId="1672" xr:uid="{4FEA65C6-126A-422D-AB85-D2A578F79AEF}"/>
    <cellStyle name="Normal 10 21 2" xfId="1793" xr:uid="{C69E6796-8172-49B5-BD29-A87209B7837F}"/>
    <cellStyle name="Normal 10 21 2 2" xfId="2215" xr:uid="{9ADA1F55-3605-4A04-AE04-D6192A0A5420}"/>
    <cellStyle name="Normal 10 21 2 2 2" xfId="2902" xr:uid="{7A668E04-D316-4CD2-80E9-E5F4CD5EAF16}"/>
    <cellStyle name="Normal 10 21 2 2 2 2" xfId="4541" xr:uid="{A872DE9D-4FE9-47DA-816E-453C93FEA83E}"/>
    <cellStyle name="Normal 10 21 2 2 3" xfId="3854" xr:uid="{CC7F0931-4D46-4F07-9CDB-04731855911E}"/>
    <cellStyle name="Normal 10 21 2 3" xfId="2617" xr:uid="{604DACF0-0C76-4802-BEE5-072CB25A6D34}"/>
    <cellStyle name="Normal 10 21 2 3 2" xfId="4256" xr:uid="{E3AE37C0-6B34-45B6-816D-92E872E3D75C}"/>
    <cellStyle name="Normal 10 21 2 4" xfId="3442" xr:uid="{7977525B-8604-4FBF-8185-71112BBA0021}"/>
    <cellStyle name="Normal 10 21 3" xfId="1907" xr:uid="{B9916E09-AF22-44E2-B61E-E3BD2B4C8071}"/>
    <cellStyle name="Normal 10 21 3 2" xfId="2731" xr:uid="{405E10A3-4B7D-4361-BF7C-BF3162533884}"/>
    <cellStyle name="Normal 10 21 3 2 2" xfId="4370" xr:uid="{33BC444E-9BE3-4034-9308-6396B8F42532}"/>
    <cellStyle name="Normal 10 21 3 3" xfId="3557" xr:uid="{8396C8B4-9729-4BC9-B09D-20C14D9F1B94}"/>
    <cellStyle name="Normal 10 21 4" xfId="2094" xr:uid="{DD1C829C-9256-424A-BC61-9C550809EF5E}"/>
    <cellStyle name="Normal 10 21 4 2" xfId="2502" xr:uid="{5FE3884C-49F7-4133-BE09-9DE12F9DDB0D}"/>
    <cellStyle name="Normal 10 21 4 2 2" xfId="4141" xr:uid="{FB436422-E2FA-4A47-84F2-819B285FE848}"/>
    <cellStyle name="Normal 10 21 4 3" xfId="3732" xr:uid="{3FB4F4A9-0883-4908-BAED-8FA42B9A4038}"/>
    <cellStyle name="Normal 10 21 5" xfId="2337" xr:uid="{2925E768-E6EB-4FB6-A0EB-620C690B8FEC}"/>
    <cellStyle name="Normal 10 21 5 2" xfId="3974" xr:uid="{DDAAB4A1-D50C-4AF0-AA94-9194CF9B5896}"/>
    <cellStyle name="Normal 10 21 6" xfId="3046" xr:uid="{FFD11AEC-A93B-49F1-9FD8-CF38BC121236}"/>
    <cellStyle name="Normal 10 21 6 2" xfId="4663" xr:uid="{74D63E48-B634-4DBD-A987-02F0669DD360}"/>
    <cellStyle name="Normal 10 21 7" xfId="3221" xr:uid="{495C772A-6FAC-44F0-A5AE-ED1B43A9F652}"/>
    <cellStyle name="Normal 10 22" xfId="3056" xr:uid="{66F688F1-D40A-4AF4-994F-8BAEB6CDEF1F}"/>
    <cellStyle name="Normal 10 22 2" xfId="3231" xr:uid="{96BF50E2-9B63-4600-A8D9-F16C08A54FB1}"/>
    <cellStyle name="Normal 10 23" xfId="3063" xr:uid="{C9C7A89F-7616-47CA-B599-6326C7E821D5}"/>
    <cellStyle name="Normal 10 23 2" xfId="3238" xr:uid="{E85A9A06-445B-419F-812F-143EABD2EABC}"/>
    <cellStyle name="Normal 10 24" xfId="3069" xr:uid="{3F8F9F04-E89C-4739-A246-6640DD428635}"/>
    <cellStyle name="Normal 10 24 2" xfId="3245" xr:uid="{0DBD8161-23A6-48F1-B345-545319F6194E}"/>
    <cellStyle name="Normal 10 25" xfId="3076" xr:uid="{5845FD32-68C6-4A66-9662-60545B44E766}"/>
    <cellStyle name="Normal 10 25 2" xfId="3252" xr:uid="{DEF593AE-439D-43C3-B822-AA8D2E5C5E20}"/>
    <cellStyle name="Normal 10 26" xfId="3080" xr:uid="{3670BC3C-7840-4BEF-A075-9C00043BCD6B}"/>
    <cellStyle name="Normal 10 26 2" xfId="3258" xr:uid="{A860BFA4-E2CC-4580-B6EE-C9C8DC8B7A7E}"/>
    <cellStyle name="Normal 10 27" xfId="3275" xr:uid="{F849FE95-4A47-470E-A66F-92EEE4E1D568}"/>
    <cellStyle name="Normal 10 28" xfId="3277" xr:uid="{A6DA8DB5-80A4-4897-ADE5-3F096A15D06B}"/>
    <cellStyle name="Normal 10 29" xfId="1493" xr:uid="{076F909E-3D5E-405C-BF92-84CB6D44916A}"/>
    <cellStyle name="Normal 10 3" xfId="248" xr:uid="{00000000-0005-0000-0000-00002D010000}"/>
    <cellStyle name="Normal 10 3 2" xfId="1581" xr:uid="{0A81E703-02BA-434B-85BD-46A65E1AFE98}"/>
    <cellStyle name="Normal 10 3 2 2" xfId="2002" xr:uid="{B3617FE3-635F-43FC-AC80-55BB9D4A56D2}"/>
    <cellStyle name="Normal 10 3 2 2 2" xfId="2761" xr:uid="{6D28AFE7-CA98-492F-9532-089179A05E1B}"/>
    <cellStyle name="Normal 10 3 2 2 2 2" xfId="4400" xr:uid="{03A93863-660B-41EC-9BFD-E25BCB8C50E5}"/>
    <cellStyle name="Normal 10 3 2 2 3" xfId="3644" xr:uid="{3C5F7D1A-9412-4951-9D97-11051ACD5CE9}"/>
    <cellStyle name="Normal 10 3 2 3" xfId="2413" xr:uid="{9388DC27-20A2-4606-827F-161449871634}"/>
    <cellStyle name="Normal 10 3 2 3 2" xfId="4052" xr:uid="{B235267C-B301-4CFE-861E-40C792EFD981}"/>
    <cellStyle name="Normal 10 3 2 4" xfId="3089" xr:uid="{03096146-3F29-470B-99D1-247A1AFEDB9C}"/>
    <cellStyle name="Normal 10 3 3" xfId="1682" xr:uid="{26A8E79B-36DC-4AA4-9FF1-93B683412B21}"/>
    <cellStyle name="Normal 10 3 3 2" xfId="2103" xr:uid="{E06A2C29-1CF6-4983-9CFE-6D275DD378BD}"/>
    <cellStyle name="Normal 10 3 3 2 2" xfId="2791" xr:uid="{169AA691-F611-4A51-B9D2-C7A5F1952200}"/>
    <cellStyle name="Normal 10 3 3 2 2 2" xfId="4430" xr:uid="{2D9C5501-4C91-43A3-AF7F-C9F123FB719B}"/>
    <cellStyle name="Normal 10 3 3 2 3" xfId="3741" xr:uid="{6989777F-E16C-48D8-88EA-896B8E929603}"/>
    <cellStyle name="Normal 10 3 3 3" xfId="2506" xr:uid="{CA367C25-69BE-4C5B-ADD2-BC4B188B3F29}"/>
    <cellStyle name="Normal 10 3 3 3 2" xfId="4145" xr:uid="{1B8032CE-074F-472B-A1DE-43C1514EBB68}"/>
    <cellStyle name="Normal 10 3 3 4" xfId="3331" xr:uid="{83E272D2-EB4F-41B5-BFFE-B880BC5EB7F1}"/>
    <cellStyle name="Normal 10 3 4" xfId="1819" xr:uid="{C8EDEEA8-7356-43D1-8DAD-4FA2F910E3B3}"/>
    <cellStyle name="Normal 10 3 4 2" xfId="2643" xr:uid="{1F82D71B-7895-4FDF-B963-059E471999CA}"/>
    <cellStyle name="Normal 10 3 4 2 2" xfId="4282" xr:uid="{06866B6C-2254-4D87-8F07-BF422EB8A82C}"/>
    <cellStyle name="Normal 10 3 4 3" xfId="3470" xr:uid="{8D746E26-0236-48E8-8BEF-05643B931CF8}"/>
    <cellStyle name="Normal 10 3 5" xfId="1921" xr:uid="{5FCDE8D9-BD60-4B23-879C-07E5EAC899E4}"/>
    <cellStyle name="Normal 10 3 5 2" xfId="2341" xr:uid="{8430E70E-B7C1-49E9-8ECB-275304D0DE06}"/>
    <cellStyle name="Normal 10 3 5 2 2" xfId="3978" xr:uid="{DC895E3C-A2B8-4301-B579-282A37E156C9}"/>
    <cellStyle name="Normal 10 3 5 3" xfId="3568" xr:uid="{173C92A2-5C74-4AB6-BEBF-93FEA827D704}"/>
    <cellStyle name="Normal 10 3 6" xfId="2247" xr:uid="{67A8207D-F911-4C92-91AE-457A3C82D8BF}"/>
    <cellStyle name="Normal 10 3 6 2" xfId="3885" xr:uid="{1029F98B-6C30-45E7-A8AF-BE1A2B4CD765}"/>
    <cellStyle name="Normal 10 3 7" xfId="2957" xr:uid="{4FF660C3-6755-49A3-B779-00AB24F8F69B}"/>
    <cellStyle name="Normal 10 3 7 2" xfId="4575" xr:uid="{92017C8B-202F-4F0D-BFDE-136018AA82AF}"/>
    <cellStyle name="Normal 10 3 8" xfId="3124" xr:uid="{B2EE9BF9-3B66-4120-8008-6D947D582DAC}"/>
    <cellStyle name="Normal 10 4" xfId="249" xr:uid="{00000000-0005-0000-0000-00002E010000}"/>
    <cellStyle name="Normal 10 4 2" xfId="613" xr:uid="{00000000-0005-0000-0000-00002F010000}"/>
    <cellStyle name="Normal 10 4 2 2" xfId="2004" xr:uid="{60412629-517D-4D90-9DDE-6ED5DB83996F}"/>
    <cellStyle name="Normal 10 4 2 2 2" xfId="2763" xr:uid="{B5CDC2DE-1F63-48D5-9E99-7B0DD9E53B00}"/>
    <cellStyle name="Normal 10 4 2 2 2 2" xfId="4402" xr:uid="{26242D50-3BFC-4CAF-AF94-245A6E22A32E}"/>
    <cellStyle name="Normal 10 4 2 2 3" xfId="3646" xr:uid="{9090CF3A-3A13-44DD-AD7C-1DE371AEDA32}"/>
    <cellStyle name="Normal 10 4 2 3" xfId="2415" xr:uid="{763D5E92-D32F-4C4D-A966-9621B5284879}"/>
    <cellStyle name="Normal 10 4 2 3 2" xfId="4054" xr:uid="{AD7614BD-6E18-47B3-A6FF-85526BCB1BF7}"/>
    <cellStyle name="Normal 10 4 2 4" xfId="3243" xr:uid="{FCFCC7BE-706E-4690-8DA0-F5C2C43226B6}"/>
    <cellStyle name="Normal 10 4 2 5" xfId="1583" xr:uid="{3DD178F6-E2D6-4858-A183-37A4A7696CC5}"/>
    <cellStyle name="Normal 10 4 3" xfId="1089" xr:uid="{00000000-0005-0000-0000-000030010000}"/>
    <cellStyle name="Normal 10 4 3 2" xfId="2104" xr:uid="{1201BAE3-C3CB-4349-86B4-4D41C0F7BA66}"/>
    <cellStyle name="Normal 10 4 3 2 2" xfId="2792" xr:uid="{1A07EB78-3DBB-4F72-AB93-07B89F12FEB3}"/>
    <cellStyle name="Normal 10 4 3 2 2 2" xfId="4431" xr:uid="{ACC5266D-95C8-4809-8763-6BA6B34B8841}"/>
    <cellStyle name="Normal 10 4 3 2 3" xfId="3742" xr:uid="{710E431F-DD78-4296-A7B2-A0E610986DF1}"/>
    <cellStyle name="Normal 10 4 3 3" xfId="2507" xr:uid="{14D916BC-FEBB-4270-9B47-0A0027292591}"/>
    <cellStyle name="Normal 10 4 3 3 2" xfId="4146" xr:uid="{78973A30-74C6-4B8F-9BD7-31C25317FCC0}"/>
    <cellStyle name="Normal 10 4 3 4" xfId="3332" xr:uid="{DDE3E3B6-3682-4AF9-BD2D-F6B98A0BAA1A}"/>
    <cellStyle name="Normal 10 4 3 5" xfId="1683" xr:uid="{6050733F-B803-4146-8498-49374B74EDE8}"/>
    <cellStyle name="Normal 10 4 4" xfId="1821" xr:uid="{723870BB-E6CC-4D2B-95F5-2B388044327B}"/>
    <cellStyle name="Normal 10 4 4 2" xfId="2645" xr:uid="{212654F2-B81F-4E09-A0D9-CEC541614ED2}"/>
    <cellStyle name="Normal 10 4 4 2 2" xfId="4284" xr:uid="{840DF1AC-FC77-4792-968E-3BA37C9E45C7}"/>
    <cellStyle name="Normal 10 4 4 3" xfId="3472" xr:uid="{A68C4E53-AF27-4E99-A636-FE39FB9E7129}"/>
    <cellStyle name="Normal 10 4 5" xfId="1922" xr:uid="{217996BF-01B5-4489-8F41-196B5BE5D4B7}"/>
    <cellStyle name="Normal 10 4 5 2" xfId="2342" xr:uid="{6A1BC5AD-BF3F-4BF5-8A3D-3F37BCCEED93}"/>
    <cellStyle name="Normal 10 4 5 2 2" xfId="3979" xr:uid="{B23C648E-9980-4BBE-AFB1-8183222EA798}"/>
    <cellStyle name="Normal 10 4 5 3" xfId="3569" xr:uid="{F8723283-B9F6-43E2-9EDD-DB4B054480FF}"/>
    <cellStyle name="Normal 10 4 6" xfId="2249" xr:uid="{46AB95D0-7671-4AE2-A8D9-65D66E9ADDB0}"/>
    <cellStyle name="Normal 10 4 6 2" xfId="3887" xr:uid="{5BAFE71D-BD04-4923-9B60-0B903E8FEA60}"/>
    <cellStyle name="Normal 10 4 7" xfId="2959" xr:uid="{1859D947-5D83-4FB2-83A6-0FA0D05D3971}"/>
    <cellStyle name="Normal 10 4 7 2" xfId="4577" xr:uid="{D209A23F-1D9D-48C3-A94F-361C6E9DC15A}"/>
    <cellStyle name="Normal 10 4 8" xfId="3127" xr:uid="{6B525CA0-2EE1-48FB-8E54-580E8894740F}"/>
    <cellStyle name="Normal 10 4 9" xfId="1495" xr:uid="{644F3F72-87CA-4824-BA9F-0AE74041C64B}"/>
    <cellStyle name="Normal 10 5" xfId="846" xr:uid="{00000000-0005-0000-0000-000031010000}"/>
    <cellStyle name="Normal 10 5 2" xfId="1587" xr:uid="{9F099C1E-AAA9-4E9B-90D4-BE53CBC8F028}"/>
    <cellStyle name="Normal 10 5 2 2" xfId="2008" xr:uid="{1E21FE36-0D4A-40C8-863A-D01D3D7A45EA}"/>
    <cellStyle name="Normal 10 5 2 2 2" xfId="2767" xr:uid="{597C6877-61A4-4861-ADB1-C23DAD441DD3}"/>
    <cellStyle name="Normal 10 5 2 2 2 2" xfId="4406" xr:uid="{FD8557E8-B654-4B9B-96CB-2F88888F5630}"/>
    <cellStyle name="Normal 10 5 2 2 3" xfId="3650" xr:uid="{A15FC5BB-ACD0-4F6A-916A-61D092054574}"/>
    <cellStyle name="Normal 10 5 2 3" xfId="2419" xr:uid="{6FD86E63-B424-493B-8E84-E29A332F81C3}"/>
    <cellStyle name="Normal 10 5 2 3 2" xfId="4058" xr:uid="{8B3D9EC4-7973-457F-8494-A203A567A8CD}"/>
    <cellStyle name="Normal 10 5 2 4" xfId="3088" xr:uid="{6E8C539E-ADB7-4FC6-BD30-8AA032764E59}"/>
    <cellStyle name="Normal 10 5 3" xfId="1684" xr:uid="{D3415FF5-C471-4203-9B4C-F482925AFED8}"/>
    <cellStyle name="Normal 10 5 3 2" xfId="2105" xr:uid="{8DC88E8F-2255-436A-8766-3DE08F871468}"/>
    <cellStyle name="Normal 10 5 3 2 2" xfId="2793" xr:uid="{667DD888-6101-4F08-86AC-EF346514D840}"/>
    <cellStyle name="Normal 10 5 3 2 2 2" xfId="4432" xr:uid="{8EEB7447-B9F1-45BB-931F-24254C135F8C}"/>
    <cellStyle name="Normal 10 5 3 2 3" xfId="3743" xr:uid="{C17C517C-B92D-4C13-A7A9-782BD6AFA3D2}"/>
    <cellStyle name="Normal 10 5 3 3" xfId="2508" xr:uid="{223A1468-0E58-45B7-91D2-D101AD33E57E}"/>
    <cellStyle name="Normal 10 5 3 3 2" xfId="4147" xr:uid="{6D68776A-CACE-436B-B952-11BCCABDC609}"/>
    <cellStyle name="Normal 10 5 3 4" xfId="3333" xr:uid="{75EA8633-0D0B-48F8-AE6F-39B993C40799}"/>
    <cellStyle name="Normal 10 5 4" xfId="1825" xr:uid="{931E6CF9-35F1-48B4-9DE2-B9EA3B2BFF40}"/>
    <cellStyle name="Normal 10 5 4 2" xfId="2649" xr:uid="{4AB5CC50-2D0E-4F4C-B2E7-47DDE6DF0D55}"/>
    <cellStyle name="Normal 10 5 4 2 2" xfId="4288" xr:uid="{D1301C83-27A4-41FD-9396-6AAC5A14E04E}"/>
    <cellStyle name="Normal 10 5 4 3" xfId="3476" xr:uid="{0E1D83AF-4232-4E4B-91B3-877BEC3569FC}"/>
    <cellStyle name="Normal 10 5 5" xfId="1923" xr:uid="{B9C9886A-2C9A-48BB-BB60-491315F11BD5}"/>
    <cellStyle name="Normal 10 5 5 2" xfId="2343" xr:uid="{D71F8E7E-8171-4D22-A275-372E70102D37}"/>
    <cellStyle name="Normal 10 5 5 2 2" xfId="3980" xr:uid="{318A496E-B786-4B85-90E4-62214399CF29}"/>
    <cellStyle name="Normal 10 5 5 3" xfId="3570" xr:uid="{8FAEEBD8-0892-4E76-A041-8D2714CBE0F2}"/>
    <cellStyle name="Normal 10 5 6" xfId="2253" xr:uid="{11A6450F-1B5E-4070-AAE1-E7F0F98640F5}"/>
    <cellStyle name="Normal 10 5 6 2" xfId="3891" xr:uid="{25C2D20B-8C76-4593-B775-93C92D9FD5B2}"/>
    <cellStyle name="Normal 10 5 7" xfId="2963" xr:uid="{8E6F2DC7-C189-4456-92B0-ADEE827CB8BA}"/>
    <cellStyle name="Normal 10 5 7 2" xfId="4581" xr:uid="{237077F1-88DD-4B76-8D3E-A2529F634B4D}"/>
    <cellStyle name="Normal 10 5 8" xfId="3131" xr:uid="{3091F71D-B15F-487C-B7C0-AF872CC2A404}"/>
    <cellStyle name="Normal 10 5 9" xfId="1496" xr:uid="{1F9736E4-8000-4444-BA82-395AE0D70931}"/>
    <cellStyle name="Normal 10 6" xfId="1497" xr:uid="{B98EB0DD-C16C-4CA6-99E0-B7E87A0957E3}"/>
    <cellStyle name="Normal 10 6 2" xfId="1591" xr:uid="{CD627391-5B2B-41B5-962E-D59052448FD5}"/>
    <cellStyle name="Normal 10 6 2 2" xfId="2012" xr:uid="{7DB355F5-108F-4547-A36E-475C93A9B972}"/>
    <cellStyle name="Normal 10 6 2 2 2" xfId="2771" xr:uid="{EFE05BF0-5E31-4C1B-8D59-13334D1CD315}"/>
    <cellStyle name="Normal 10 6 2 2 2 2" xfId="4410" xr:uid="{959BC9BD-F95D-4931-AEE7-C288424D6EB8}"/>
    <cellStyle name="Normal 10 6 2 2 3" xfId="3654" xr:uid="{5E561CC2-D770-4D54-8BDF-94510D50AE4B}"/>
    <cellStyle name="Normal 10 6 2 3" xfId="2423" xr:uid="{73762FA3-7607-41DA-B524-61D3EB262FFC}"/>
    <cellStyle name="Normal 10 6 2 3 2" xfId="4062" xr:uid="{DE30B42A-150B-49C8-A1EA-0BE9851BA997}"/>
    <cellStyle name="Normal 10 6 2 4" xfId="3095" xr:uid="{717C4C28-767E-4EE4-8F37-D8626B9529C7}"/>
    <cellStyle name="Normal 10 6 3" xfId="1685" xr:uid="{EC3C8F94-A9B6-40FF-8D3F-AD8AD56B111B}"/>
    <cellStyle name="Normal 10 6 3 2" xfId="2106" xr:uid="{0D6C48A3-7943-40AE-A782-9F777D63DCB3}"/>
    <cellStyle name="Normal 10 6 3 2 2" xfId="2794" xr:uid="{676F9FA6-0F59-403B-9CB3-410BC3B15690}"/>
    <cellStyle name="Normal 10 6 3 2 2 2" xfId="4433" xr:uid="{E2F600F6-02A9-4B98-B3FC-6B91B90A68D8}"/>
    <cellStyle name="Normal 10 6 3 2 3" xfId="3744" xr:uid="{835A7BA6-69C2-4FB9-B4F9-228A20230760}"/>
    <cellStyle name="Normal 10 6 3 3" xfId="2509" xr:uid="{F82B3B88-8832-4CC1-B35C-470A84AEA505}"/>
    <cellStyle name="Normal 10 6 3 3 2" xfId="4148" xr:uid="{E34DFFBB-4859-4BEA-BCED-5E85FBA19F81}"/>
    <cellStyle name="Normal 10 6 3 4" xfId="3334" xr:uid="{CDFAE7E5-B1F9-4512-89EA-A10EFC6698B8}"/>
    <cellStyle name="Normal 10 6 4" xfId="1829" xr:uid="{9922C71C-349B-48E1-A01A-1874305C1E2D}"/>
    <cellStyle name="Normal 10 6 4 2" xfId="2653" xr:uid="{8D03B4AD-19BF-439A-A8FF-44D5A7BE7887}"/>
    <cellStyle name="Normal 10 6 4 2 2" xfId="4292" xr:uid="{F77A3733-DB89-481B-9149-8EBE3CC8BC75}"/>
    <cellStyle name="Normal 10 6 4 3" xfId="3480" xr:uid="{5C361B9C-1AAC-42E2-99A0-472CE95A8F22}"/>
    <cellStyle name="Normal 10 6 5" xfId="1924" xr:uid="{F2809783-981E-4E91-A638-80BFACB9DC12}"/>
    <cellStyle name="Normal 10 6 5 2" xfId="2344" xr:uid="{364F12DB-3BCC-45D2-8687-36B9357F6F07}"/>
    <cellStyle name="Normal 10 6 5 2 2" xfId="3981" xr:uid="{003992F6-B024-482C-8877-A3D676FD7112}"/>
    <cellStyle name="Normal 10 6 5 3" xfId="3571" xr:uid="{6B22D401-2B35-4542-B152-C7FD248E7610}"/>
    <cellStyle name="Normal 10 6 6" xfId="2257" xr:uid="{1F512D9C-5993-437B-8093-5833011AB58B}"/>
    <cellStyle name="Normal 10 6 6 2" xfId="3895" xr:uid="{2FC5F0AE-34F4-47E1-B6F7-165A4E6F42E5}"/>
    <cellStyle name="Normal 10 6 7" xfId="2967" xr:uid="{D46FF51D-9894-4791-922B-12250756B3CF}"/>
    <cellStyle name="Normal 10 6 7 2" xfId="4585" xr:uid="{C68A0654-6A42-463E-92F7-34A1540C9888}"/>
    <cellStyle name="Normal 10 6 8" xfId="3135" xr:uid="{EB854250-2BCD-41FF-B824-C52DB0194F55}"/>
    <cellStyle name="Normal 10 7" xfId="1498" xr:uid="{E551F989-97EA-4955-8976-15C380D44486}"/>
    <cellStyle name="Normal 10 7 2" xfId="1600" xr:uid="{2F68997C-EE61-4981-B487-0FEA3A39BF0A}"/>
    <cellStyle name="Normal 10 7 2 2" xfId="2021" xr:uid="{FFEF15AC-D1FC-4A20-85E7-C67B8BD2D4C8}"/>
    <cellStyle name="Normal 10 7 2 2 2" xfId="2779" xr:uid="{3D5263E3-CEFF-4A16-AFC0-1776BD2D738C}"/>
    <cellStyle name="Normal 10 7 2 2 2 2" xfId="4418" xr:uid="{A7221FC2-98A4-4C33-ABAE-726358EF1465}"/>
    <cellStyle name="Normal 10 7 2 2 3" xfId="3662" xr:uid="{C18B644E-2496-424D-A526-339F129251DD}"/>
    <cellStyle name="Normal 10 7 2 3" xfId="2431" xr:uid="{7E5DD08D-4A44-46E6-98BF-9F3428097851}"/>
    <cellStyle name="Normal 10 7 2 3 2" xfId="4070" xr:uid="{482A6D23-48C8-4369-B732-A21BCCEFF31B}"/>
    <cellStyle name="Normal 10 7 2 4" xfId="3293" xr:uid="{C3C51CCF-FBF9-4B5A-9846-A1CF354203B1}"/>
    <cellStyle name="Normal 10 7 3" xfId="1686" xr:uid="{12A9D9A6-A5A5-447F-B7BA-CF7018F4BA59}"/>
    <cellStyle name="Normal 10 7 3 2" xfId="2107" xr:uid="{F2CACB3B-A584-4843-9696-CCB662AF0EBE}"/>
    <cellStyle name="Normal 10 7 3 2 2" xfId="2795" xr:uid="{8877FCB2-8CC5-4C5D-8EE1-3539D705D315}"/>
    <cellStyle name="Normal 10 7 3 2 2 2" xfId="4434" xr:uid="{19C070F6-C244-4492-BCF5-1AEEAAF778A7}"/>
    <cellStyle name="Normal 10 7 3 2 3" xfId="3745" xr:uid="{F56E461A-E3A3-4F60-B626-655E697F1327}"/>
    <cellStyle name="Normal 10 7 3 3" xfId="2510" xr:uid="{B6F7DEE3-6A34-44BA-8798-6FA708A906F3}"/>
    <cellStyle name="Normal 10 7 3 3 2" xfId="4149" xr:uid="{4696DA95-3972-4C39-AB80-374F84CAE7E2}"/>
    <cellStyle name="Normal 10 7 3 4" xfId="3335" xr:uid="{206A59C6-F09A-45AD-88CD-6ED1DB8B9F26}"/>
    <cellStyle name="Normal 10 7 4" xfId="1836" xr:uid="{CFF0BE7E-40A2-4A30-B27C-A4F9EF6B3F44}"/>
    <cellStyle name="Normal 10 7 4 2" xfId="2660" xr:uid="{72234CC7-B599-46D5-AFCD-03EEEB07D8E4}"/>
    <cellStyle name="Normal 10 7 4 2 2" xfId="4299" xr:uid="{B46096CC-94C6-49AF-ADCE-B4393A1404AA}"/>
    <cellStyle name="Normal 10 7 4 3" xfId="3487" xr:uid="{AD67A802-8EE6-4EE1-B11D-454B4CFE9448}"/>
    <cellStyle name="Normal 10 7 5" xfId="1925" xr:uid="{B140A490-FB0C-49B4-8D02-0F23FDD74772}"/>
    <cellStyle name="Normal 10 7 5 2" xfId="2345" xr:uid="{3531C53F-118C-4DA1-83B3-914949660E0B}"/>
    <cellStyle name="Normal 10 7 5 2 2" xfId="3982" xr:uid="{C9FCB182-AEF1-46E6-B5A1-F93E5D0B9401}"/>
    <cellStyle name="Normal 10 7 5 3" xfId="3572" xr:uid="{369CA8DE-B5EC-44CD-B1E9-159B7B6CCE4D}"/>
    <cellStyle name="Normal 10 7 6" xfId="2266" xr:uid="{53A997FF-A8C8-4011-9E0A-2CD1DA705A86}"/>
    <cellStyle name="Normal 10 7 6 2" xfId="3904" xr:uid="{4722FAC4-04B8-4215-A26F-3BB8032658B9}"/>
    <cellStyle name="Normal 10 7 7" xfId="2975" xr:uid="{4EF7A7B3-C051-4263-8EBD-D6349A80AB73}"/>
    <cellStyle name="Normal 10 7 7 2" xfId="4593" xr:uid="{7F28C654-6338-45EF-9A12-E771BBD7ACD4}"/>
    <cellStyle name="Normal 10 7 8" xfId="3145" xr:uid="{ECF689F8-7B54-4E6D-89B9-1EB456CDB691}"/>
    <cellStyle name="Normal 10 8" xfId="1546" xr:uid="{4C438B3F-9555-4FB4-B0B8-4FAB3C93986B}"/>
    <cellStyle name="Normal 10 8 2" xfId="1604" xr:uid="{F1AFC2FD-4276-453B-9EF5-D4882BF8BD74}"/>
    <cellStyle name="Normal 10 8 2 2" xfId="2025" xr:uid="{DBF7CC9F-F122-4248-B533-22D306ABD4CC}"/>
    <cellStyle name="Normal 10 8 2 2 2" xfId="2783" xr:uid="{40A2F8FF-8D28-4AF1-96F4-B68B6100F897}"/>
    <cellStyle name="Normal 10 8 2 2 2 2" xfId="4422" xr:uid="{D2DF8C15-2CF1-41EC-A05A-45CE1550728E}"/>
    <cellStyle name="Normal 10 8 2 2 3" xfId="3666" xr:uid="{DFCECF83-BEE3-4E73-926B-08377F4D24B3}"/>
    <cellStyle name="Normal 10 8 2 3" xfId="2435" xr:uid="{A2A90B3C-920C-4125-A061-B9587308B2DE}"/>
    <cellStyle name="Normal 10 8 2 3 2" xfId="4074" xr:uid="{EB1836A2-30F6-42F8-BA8C-6D3A409F65EF}"/>
    <cellStyle name="Normal 10 8 2 4" xfId="3147" xr:uid="{B89502F3-32E1-43B0-A45E-50BC1F63EE88}"/>
    <cellStyle name="Normal 10 8 3" xfId="1725" xr:uid="{84CB0D4A-C455-4459-8077-92A5EE0198EF}"/>
    <cellStyle name="Normal 10 8 3 2" xfId="2146" xr:uid="{912EEF8B-39FB-4F48-A3B0-050CADD8FA73}"/>
    <cellStyle name="Normal 10 8 3 2 2" xfId="2834" xr:uid="{BCA583EB-D380-4233-A182-ABCC5F254571}"/>
    <cellStyle name="Normal 10 8 3 2 2 2" xfId="4473" xr:uid="{AC692EF7-71E8-424C-84E3-F5B422F6CCA8}"/>
    <cellStyle name="Normal 10 8 3 2 3" xfId="3785" xr:uid="{4A50070A-0276-4EC8-ABF3-29FB1B9AF7DB}"/>
    <cellStyle name="Normal 10 8 3 3" xfId="2549" xr:uid="{8F319DE6-3708-407B-85D3-D60AE0C3DDCC}"/>
    <cellStyle name="Normal 10 8 3 3 2" xfId="4188" xr:uid="{790791B2-5CE5-4BAD-8186-147C5C457924}"/>
    <cellStyle name="Normal 10 8 3 4" xfId="3374" xr:uid="{668F10A6-2D73-4196-97C5-26B1CA27D884}"/>
    <cellStyle name="Normal 10 8 4" xfId="1840" xr:uid="{F2F80D8B-6D33-4313-9B1B-7C8A0DAE680C}"/>
    <cellStyle name="Normal 10 8 4 2" xfId="2664" xr:uid="{A3AF2069-41AD-48AB-BCD3-ED86861BB86E}"/>
    <cellStyle name="Normal 10 8 4 2 2" xfId="4303" xr:uid="{F1BDB18C-A831-4F9D-A776-94D03E1212EC}"/>
    <cellStyle name="Normal 10 8 4 3" xfId="3491" xr:uid="{361DA914-2BDE-45B8-A31B-4ADA693897D0}"/>
    <cellStyle name="Normal 10 8 5" xfId="1970" xr:uid="{15318E13-59C1-4632-809C-FB94CDA33F39}"/>
    <cellStyle name="Normal 10 8 5 2" xfId="2384" xr:uid="{C9228D5A-841E-43B9-9BE9-74E6311BBBC4}"/>
    <cellStyle name="Normal 10 8 5 2 2" xfId="4021" xr:uid="{E6543B1B-0A37-4B02-9F79-594E6CCEB50A}"/>
    <cellStyle name="Normal 10 8 5 3" xfId="3613" xr:uid="{7E49A7D1-39B1-40C0-B80A-5D93768C8C9A}"/>
    <cellStyle name="Normal 10 8 6" xfId="2270" xr:uid="{E9D5FA20-5255-4734-BCC4-589953F5DBB0}"/>
    <cellStyle name="Normal 10 8 6 2" xfId="3908" xr:uid="{C1908074-8EC0-4694-B10F-55B0A427AA06}"/>
    <cellStyle name="Normal 10 8 7" xfId="2979" xr:uid="{7DFA2251-E03D-483B-ADEC-70B248578C60}"/>
    <cellStyle name="Normal 10 8 7 2" xfId="4597" xr:uid="{7FE48DBD-906F-48B4-9E08-36F684D34116}"/>
    <cellStyle name="Normal 10 8 8" xfId="3151" xr:uid="{BAFE42A5-4944-460D-84D3-AB322FA8905F}"/>
    <cellStyle name="Normal 10 9" xfId="1547" xr:uid="{829327E0-58C2-4758-BEA8-841D3F992C48}"/>
    <cellStyle name="Normal 10 9 2" xfId="1609" xr:uid="{D723968B-64D0-4DFF-A5BA-7A37917AA646}"/>
    <cellStyle name="Normal 10 9 2 2" xfId="2030" xr:uid="{88A557F4-A864-469A-926A-C3DA01455D0A}"/>
    <cellStyle name="Normal 10 9 2 2 2" xfId="2788" xr:uid="{2C8AD246-07CA-432A-ACDD-A1FBC49CEF66}"/>
    <cellStyle name="Normal 10 9 2 2 2 2" xfId="4427" xr:uid="{D9965DF1-7F5F-42AE-9AF4-BE459927CCBD}"/>
    <cellStyle name="Normal 10 9 2 2 3" xfId="3671" xr:uid="{EFDEC31A-5B72-4170-9613-32BEE41EE5C9}"/>
    <cellStyle name="Normal 10 9 2 3" xfId="2440" xr:uid="{54B6EA95-FBE0-48E5-AC12-9955AE3071B8}"/>
    <cellStyle name="Normal 10 9 2 3 2" xfId="4079" xr:uid="{4E84CDA2-3873-4423-96FD-720E4B3752FF}"/>
    <cellStyle name="Normal 10 9 2 4" xfId="3091" xr:uid="{5A7D4D65-BF2D-42BB-BBAE-4CD1839CD9CD}"/>
    <cellStyle name="Normal 10 9 3" xfId="1726" xr:uid="{11C91D67-A9F8-4723-A0BC-5C03A1515D6D}"/>
    <cellStyle name="Normal 10 9 3 2" xfId="2147" xr:uid="{867700B9-AB97-4B6B-B460-1A4F7A6C764B}"/>
    <cellStyle name="Normal 10 9 3 2 2" xfId="2835" xr:uid="{138D4763-1365-4854-925F-0315ED2F6145}"/>
    <cellStyle name="Normal 10 9 3 2 2 2" xfId="4474" xr:uid="{B8E98403-108E-472F-BE71-9711903F7678}"/>
    <cellStyle name="Normal 10 9 3 2 3" xfId="3786" xr:uid="{6A4F2949-DF4B-4F35-ADBA-B3D9AF39CA8A}"/>
    <cellStyle name="Normal 10 9 3 3" xfId="2550" xr:uid="{236B3502-E83F-499C-A3C8-0FDA49C6662D}"/>
    <cellStyle name="Normal 10 9 3 3 2" xfId="4189" xr:uid="{CA50CBC7-8F8F-4059-B4F0-8C39F5702F2F}"/>
    <cellStyle name="Normal 10 9 3 4" xfId="3375" xr:uid="{A972255F-E9A0-4D29-90D8-A013D42FDBFC}"/>
    <cellStyle name="Normal 10 9 4" xfId="1845" xr:uid="{7200D71B-E0B6-4722-9992-F9C9D013459B}"/>
    <cellStyle name="Normal 10 9 4 2" xfId="2669" xr:uid="{AF65F9F5-60F3-4B27-8E51-7E0DAAC5B309}"/>
    <cellStyle name="Normal 10 9 4 2 2" xfId="4308" xr:uid="{9F7A86CB-9A78-429C-83C0-4D5F5547A3C7}"/>
    <cellStyle name="Normal 10 9 4 3" xfId="3496" xr:uid="{6AC844EE-4F29-49AF-9CD9-4D8C70CC9FAA}"/>
    <cellStyle name="Normal 10 9 5" xfId="1971" xr:uid="{3CF2D0BD-98A9-4C79-A25C-5B5FCFAE2764}"/>
    <cellStyle name="Normal 10 9 5 2" xfId="2385" xr:uid="{B4814D88-4D0F-4E51-9D19-3A3C27311B3F}"/>
    <cellStyle name="Normal 10 9 5 2 2" xfId="4022" xr:uid="{7F4DE60B-6E1E-4726-B60B-8F2B2BA7257E}"/>
    <cellStyle name="Normal 10 9 5 3" xfId="3614" xr:uid="{FC4F0FE3-E40E-462A-B828-E95C2F7075AB}"/>
    <cellStyle name="Normal 10 9 6" xfId="2275" xr:uid="{77653E50-17BB-40BB-9674-944D328423A7}"/>
    <cellStyle name="Normal 10 9 6 2" xfId="3913" xr:uid="{C54B95AF-B3A3-4A91-BC53-89B8F3164A88}"/>
    <cellStyle name="Normal 10 9 7" xfId="2984" xr:uid="{D35150B7-8E17-4FEE-BAB9-C6A71AEB4BD8}"/>
    <cellStyle name="Normal 10 9 7 2" xfId="4602" xr:uid="{978A4291-9180-438B-B4C6-7186C09D25B2}"/>
    <cellStyle name="Normal 10 9 8" xfId="3156" xr:uid="{EB904E8A-1B61-47E6-AECF-EECCF91CFC7A}"/>
    <cellStyle name="Normal 100" xfId="250" xr:uid="{00000000-0005-0000-0000-000032010000}"/>
    <cellStyle name="Normal 100 2" xfId="614" xr:uid="{00000000-0005-0000-0000-000033010000}"/>
    <cellStyle name="Normal 100 3" xfId="1090" xr:uid="{00000000-0005-0000-0000-000034010000}"/>
    <cellStyle name="Normal 101" xfId="251" xr:uid="{00000000-0005-0000-0000-000035010000}"/>
    <cellStyle name="Normal 101 2" xfId="615" xr:uid="{00000000-0005-0000-0000-000036010000}"/>
    <cellStyle name="Normal 101 3" xfId="1091" xr:uid="{00000000-0005-0000-0000-000037010000}"/>
    <cellStyle name="Normal 102" xfId="252" xr:uid="{00000000-0005-0000-0000-000038010000}"/>
    <cellStyle name="Normal 102 2" xfId="616" xr:uid="{00000000-0005-0000-0000-000039010000}"/>
    <cellStyle name="Normal 102 3" xfId="1092" xr:uid="{00000000-0005-0000-0000-00003A010000}"/>
    <cellStyle name="Normal 103" xfId="253" xr:uid="{00000000-0005-0000-0000-00003B010000}"/>
    <cellStyle name="Normal 103 2" xfId="617" xr:uid="{00000000-0005-0000-0000-00003C010000}"/>
    <cellStyle name="Normal 103 3" xfId="1093" xr:uid="{00000000-0005-0000-0000-00003D010000}"/>
    <cellStyle name="Normal 104" xfId="254" xr:uid="{00000000-0005-0000-0000-00003E010000}"/>
    <cellStyle name="Normal 104 2" xfId="255" xr:uid="{00000000-0005-0000-0000-00003F010000}"/>
    <cellStyle name="Normal 104 2 2" xfId="618" xr:uid="{00000000-0005-0000-0000-000040010000}"/>
    <cellStyle name="Normal 104 2 3" xfId="1094" xr:uid="{00000000-0005-0000-0000-000041010000}"/>
    <cellStyle name="Normal 104 3" xfId="619" xr:uid="{00000000-0005-0000-0000-000042010000}"/>
    <cellStyle name="Normal 104 4" xfId="1095" xr:uid="{00000000-0005-0000-0000-000043010000}"/>
    <cellStyle name="Normal 105" xfId="256" xr:uid="{00000000-0005-0000-0000-000044010000}"/>
    <cellStyle name="Normal 105 2" xfId="620" xr:uid="{00000000-0005-0000-0000-000045010000}"/>
    <cellStyle name="Normal 105 3" xfId="1096" xr:uid="{00000000-0005-0000-0000-000046010000}"/>
    <cellStyle name="Normal 106" xfId="257" xr:uid="{00000000-0005-0000-0000-000047010000}"/>
    <cellStyle name="Normal 106 2" xfId="621" xr:uid="{00000000-0005-0000-0000-000048010000}"/>
    <cellStyle name="Normal 106 3" xfId="1097" xr:uid="{00000000-0005-0000-0000-000049010000}"/>
    <cellStyle name="Normal 107" xfId="258" xr:uid="{00000000-0005-0000-0000-00004A010000}"/>
    <cellStyle name="Normal 107 2" xfId="622" xr:uid="{00000000-0005-0000-0000-00004B010000}"/>
    <cellStyle name="Normal 107 3" xfId="1098" xr:uid="{00000000-0005-0000-0000-00004C010000}"/>
    <cellStyle name="Normal 108" xfId="259" xr:uid="{00000000-0005-0000-0000-00004D010000}"/>
    <cellStyle name="Normal 108 2" xfId="623" xr:uid="{00000000-0005-0000-0000-00004E010000}"/>
    <cellStyle name="Normal 108 3" xfId="1099" xr:uid="{00000000-0005-0000-0000-00004F010000}"/>
    <cellStyle name="Normal 109" xfId="260" xr:uid="{00000000-0005-0000-0000-000050010000}"/>
    <cellStyle name="Normal 109 2" xfId="624" xr:uid="{00000000-0005-0000-0000-000051010000}"/>
    <cellStyle name="Normal 109 3" xfId="1100" xr:uid="{00000000-0005-0000-0000-000052010000}"/>
    <cellStyle name="Normal 11" xfId="140" xr:uid="{00000000-0005-0000-0000-000053010000}"/>
    <cellStyle name="Normal 11 2" xfId="261" xr:uid="{00000000-0005-0000-0000-000054010000}"/>
    <cellStyle name="Normal 11 2 10" xfId="3122" xr:uid="{9B8FCD84-DC36-4F60-AA90-956BE0F8FF7A}"/>
    <cellStyle name="Normal 11 2 2" xfId="625" xr:uid="{00000000-0005-0000-0000-000055010000}"/>
    <cellStyle name="Normal 11 2 2 2" xfId="2000" xr:uid="{7EC0B503-56A0-4F4B-BBA9-DA268E394B12}"/>
    <cellStyle name="Normal 11 2 2 2 2" xfId="1545" xr:uid="{2F35FEE8-A7C0-453B-A543-75E1180E6658}"/>
    <cellStyle name="Normal 11 2 2 2 2 2 2" xfId="2908" xr:uid="{E87C159C-6346-4148-8AB1-D1436353C284}"/>
    <cellStyle name="Normal 11 2 2 2 3" xfId="2759" xr:uid="{A12F6489-04FF-4739-9E6B-3A21335CAA8C}"/>
    <cellStyle name="Normal 11 2 2 2 3 2" xfId="4398" xr:uid="{D9713AA3-96F0-41FC-B239-5503DA613228}"/>
    <cellStyle name="Normal 11 2 2 2 4" xfId="1558" xr:uid="{F55DF3B1-979F-4609-BDBB-3CF4C653125D}"/>
    <cellStyle name="Normal 11 2 2 2 4 2" xfId="2911" xr:uid="{8755EFDC-5EE5-4500-8A97-538E0EC71879}"/>
    <cellStyle name="Normal 11 2 2 2 5" xfId="2909" xr:uid="{0CA88BE6-72C8-4A3A-80CA-11A70B474FB2}"/>
    <cellStyle name="Normal 11 2 2 2 6" xfId="3642" xr:uid="{0CE55F7A-FA30-4B30-AD40-E3B981F68646}"/>
    <cellStyle name="Normal 11 2 2 3" xfId="2411" xr:uid="{C37C54A8-788C-4904-B89B-4789B4581567}"/>
    <cellStyle name="Normal 11 2 2 3 2" xfId="4050" xr:uid="{F26CF64A-2458-4DD2-A04C-54A70042313E}"/>
    <cellStyle name="Normal 11 2 2 4" xfId="3289" xr:uid="{BB5F569B-CC80-486E-9DF9-92AE39E9E415}"/>
    <cellStyle name="Normal 11 2 2 5" xfId="1579" xr:uid="{C8345199-39A4-4EDE-A034-884152982CE5}"/>
    <cellStyle name="Normal 11 2 3" xfId="1101" xr:uid="{00000000-0005-0000-0000-000056010000}"/>
    <cellStyle name="Normal 11 2 3 2" xfId="2108" xr:uid="{DF5F8535-54DF-466B-9F1E-103271A240D7}"/>
    <cellStyle name="Normal 11 2 3 2 2" xfId="2796" xr:uid="{FA0E5C35-5265-4E7A-BC51-820C15B12470}"/>
    <cellStyle name="Normal 11 2 3 2 2 2" xfId="4435" xr:uid="{E3485043-A57C-4D96-9801-BAE6E379A448}"/>
    <cellStyle name="Normal 11 2 3 2 3" xfId="3746" xr:uid="{577698CB-2226-4967-8D00-A3D81F14793E}"/>
    <cellStyle name="Normal 11 2 3 3" xfId="2511" xr:uid="{104ADEAE-EF73-4FFC-AD97-967207933D54}"/>
    <cellStyle name="Normal 11 2 3 3 2" xfId="4150" xr:uid="{9EC938D1-4F01-414C-9E71-78699787B90E}"/>
    <cellStyle name="Normal 11 2 3 4" xfId="2914" xr:uid="{45ECFE46-D99E-46AC-9614-CB4DEAFD4875}"/>
    <cellStyle name="Normal 11 2 3 5" xfId="3336" xr:uid="{C83566CB-98D9-4AC0-9638-AADC1C8A5C0B}"/>
    <cellStyle name="Normal 11 2 3 6" xfId="1687" xr:uid="{25990351-70F3-44D0-B711-97EC8BD453C8}"/>
    <cellStyle name="Normal 11 2 4" xfId="1427" xr:uid="{00000000-0005-0000-0000-000057010000}"/>
    <cellStyle name="Normal 11 2 4 2" xfId="2641" xr:uid="{BCDC6E7B-F1C0-4A88-8E67-5D90992B6D3F}"/>
    <cellStyle name="Normal 11 2 4 2 2" xfId="4280" xr:uid="{16929B4A-080B-435B-8A82-3801C4310491}"/>
    <cellStyle name="Normal 11 2 4 3" xfId="3468" xr:uid="{DD5DA08A-A4D0-4815-813D-FF66E9055A04}"/>
    <cellStyle name="Normal 11 2 5" xfId="1926" xr:uid="{972F6F95-E727-4B40-AD9F-5F0787F65960}"/>
    <cellStyle name="Normal 11 2 5 2" xfId="2346" xr:uid="{304E7B33-6A19-4DED-8C4B-DD7858DA027A}"/>
    <cellStyle name="Normal 11 2 5 2 2" xfId="3983" xr:uid="{211C5A88-F630-433C-B192-9884B2C06C5D}"/>
    <cellStyle name="Normal 11 2 5 3" xfId="3573" xr:uid="{F7B8C930-10DE-4CF8-8F5F-95B167E12096}"/>
    <cellStyle name="Normal 11 2 6" xfId="1559" xr:uid="{2394D0A1-9F21-4224-A2F7-864AAD1395F2}"/>
    <cellStyle name="Normal 11 2 7" xfId="1562" xr:uid="{CF265C3B-2AFC-446D-A2D6-88E7A6957DE0}"/>
    <cellStyle name="Normal 11 2 7 2" xfId="2927" xr:uid="{4221C034-6B42-4F1C-A5F7-E1B110A7BC9B}"/>
    <cellStyle name="Normal 11 2 8" xfId="2245" xr:uid="{10D52F4C-AF64-4908-ABF9-3C69A703EC52}"/>
    <cellStyle name="Normal 11 2 8 2" xfId="3883" xr:uid="{CB5DABCF-7277-4E68-B4EF-8065C0974DE5}"/>
    <cellStyle name="Normal 11 2 9" xfId="2955" xr:uid="{02481BF3-0286-48B4-BF3F-A0698112427A}"/>
    <cellStyle name="Normal 11 2 9 2" xfId="4573" xr:uid="{44395613-3791-4D7A-861C-559C36179CC6}"/>
    <cellStyle name="Normal 11 3" xfId="262" xr:uid="{00000000-0005-0000-0000-000058010000}"/>
    <cellStyle name="Normal 11 4" xfId="263" xr:uid="{00000000-0005-0000-0000-000059010000}"/>
    <cellStyle name="Normal 11 4 2" xfId="626" xr:uid="{00000000-0005-0000-0000-00005A010000}"/>
    <cellStyle name="Normal 11 4 3" xfId="1102" xr:uid="{00000000-0005-0000-0000-00005B010000}"/>
    <cellStyle name="Normal 11 4 4" xfId="4679" xr:uid="{D1CE98A0-9902-4050-9D2C-43F702B8A421}"/>
    <cellStyle name="Normal 11 5" xfId="1499" xr:uid="{E0D9DB13-0CFA-45C0-87E1-089C2C057D38}"/>
    <cellStyle name="Normal 110" xfId="264" xr:uid="{00000000-0005-0000-0000-00005C010000}"/>
    <cellStyle name="Normal 110 2" xfId="627" xr:uid="{00000000-0005-0000-0000-00005D010000}"/>
    <cellStyle name="Normal 110 3" xfId="1103" xr:uid="{00000000-0005-0000-0000-00005E010000}"/>
    <cellStyle name="Normal 111" xfId="265" xr:uid="{00000000-0005-0000-0000-00005F010000}"/>
    <cellStyle name="Normal 111 2" xfId="266" xr:uid="{00000000-0005-0000-0000-000060010000}"/>
    <cellStyle name="Normal 111 2 2" xfId="628" xr:uid="{00000000-0005-0000-0000-000061010000}"/>
    <cellStyle name="Normal 111 2 3" xfId="1104" xr:uid="{00000000-0005-0000-0000-000062010000}"/>
    <cellStyle name="Normal 112" xfId="267" xr:uid="{00000000-0005-0000-0000-000063010000}"/>
    <cellStyle name="Normal 112 2" xfId="268" xr:uid="{00000000-0005-0000-0000-000064010000}"/>
    <cellStyle name="Normal 112 2 2" xfId="629" xr:uid="{00000000-0005-0000-0000-000065010000}"/>
    <cellStyle name="Normal 112 2 3" xfId="1105" xr:uid="{00000000-0005-0000-0000-000066010000}"/>
    <cellStyle name="Normal 113" xfId="269" xr:uid="{00000000-0005-0000-0000-000067010000}"/>
    <cellStyle name="Normal 113 2" xfId="270" xr:uid="{00000000-0005-0000-0000-000068010000}"/>
    <cellStyle name="Normal 113 2 2" xfId="630" xr:uid="{00000000-0005-0000-0000-000069010000}"/>
    <cellStyle name="Normal 113 2 3" xfId="1106" xr:uid="{00000000-0005-0000-0000-00006A010000}"/>
    <cellStyle name="Normal 114" xfId="271" xr:uid="{00000000-0005-0000-0000-00006B010000}"/>
    <cellStyle name="Normal 114 2" xfId="272" xr:uid="{00000000-0005-0000-0000-00006C010000}"/>
    <cellStyle name="Normal 114 2 2" xfId="631" xr:uid="{00000000-0005-0000-0000-00006D010000}"/>
    <cellStyle name="Normal 114 2 3" xfId="1107" xr:uid="{00000000-0005-0000-0000-00006E010000}"/>
    <cellStyle name="Normal 115" xfId="273" xr:uid="{00000000-0005-0000-0000-00006F010000}"/>
    <cellStyle name="Normal 115 2" xfId="274" xr:uid="{00000000-0005-0000-0000-000070010000}"/>
    <cellStyle name="Normal 115 2 2" xfId="632" xr:uid="{00000000-0005-0000-0000-000071010000}"/>
    <cellStyle name="Normal 115 2 3" xfId="1108" xr:uid="{00000000-0005-0000-0000-000072010000}"/>
    <cellStyle name="Normal 116" xfId="275" xr:uid="{00000000-0005-0000-0000-000073010000}"/>
    <cellStyle name="Normal 116 2" xfId="276" xr:uid="{00000000-0005-0000-0000-000074010000}"/>
    <cellStyle name="Normal 116 2 2" xfId="633" xr:uid="{00000000-0005-0000-0000-000075010000}"/>
    <cellStyle name="Normal 116 2 3" xfId="1109" xr:uid="{00000000-0005-0000-0000-000076010000}"/>
    <cellStyle name="Normal 117" xfId="277" xr:uid="{00000000-0005-0000-0000-000077010000}"/>
    <cellStyle name="Normal 117 2" xfId="634" xr:uid="{00000000-0005-0000-0000-000078010000}"/>
    <cellStyle name="Normal 117 3" xfId="1110" xr:uid="{00000000-0005-0000-0000-000079010000}"/>
    <cellStyle name="Normal 118" xfId="278" xr:uid="{00000000-0005-0000-0000-00007A010000}"/>
    <cellStyle name="Normal 119" xfId="279" xr:uid="{00000000-0005-0000-0000-00007B010000}"/>
    <cellStyle name="Normal 12" xfId="141" xr:uid="{00000000-0005-0000-0000-00007C010000}"/>
    <cellStyle name="Normal 12 10" xfId="1798" xr:uid="{697B4EB0-DE7B-4D75-BC39-910C09BFBC5F}"/>
    <cellStyle name="Normal 12 10 2" xfId="2621" xr:uid="{E53328A6-5246-4D7D-97D1-B54C479132B8}"/>
    <cellStyle name="Normal 12 10 2 2" xfId="4260" xr:uid="{4DE102C1-F506-4E29-AE81-93B05AEEE7FE}"/>
    <cellStyle name="Normal 12 10 3" xfId="3447" xr:uid="{2E6247C0-6BB4-4E6C-A1C9-D8B14C349292}"/>
    <cellStyle name="Normal 12 11" xfId="1927" xr:uid="{B95E4C57-B7C3-4E56-9E37-ADC47AAB0A41}"/>
    <cellStyle name="Normal 12 11 2" xfId="2347" xr:uid="{E63CD01F-97DE-43AF-9F6C-21B5BA6761DE}"/>
    <cellStyle name="Normal 12 11 2 2" xfId="3984" xr:uid="{B5C8457B-E718-4D92-BC50-511EC73BFBE9}"/>
    <cellStyle name="Normal 12 11 3" xfId="3574" xr:uid="{DD1DFA84-EB23-47FB-AC9D-A154B0D79B49}"/>
    <cellStyle name="Normal 12 12" xfId="2225" xr:uid="{E92FCF5A-6231-40D3-8538-3D1342F7A407}"/>
    <cellStyle name="Normal 12 12 2" xfId="3864" xr:uid="{E23F267F-F6AC-45B5-84A0-113191898CAB}"/>
    <cellStyle name="Normal 12 13" xfId="2933" xr:uid="{5DC7EE5F-CCD0-4671-8FFE-3A61A5F66F39}"/>
    <cellStyle name="Normal 12 13 2" xfId="4551" xr:uid="{A5ACECCC-0AA5-42DB-83ED-CC2D8D2B452C}"/>
    <cellStyle name="Normal 12 14" xfId="3098" xr:uid="{6D62237B-656D-4C43-AF6D-F6C8DB0B3C25}"/>
    <cellStyle name="Normal 12 2" xfId="280" xr:uid="{00000000-0005-0000-0000-00007D010000}"/>
    <cellStyle name="Normal 12 2 10" xfId="1871" xr:uid="{D615DA27-31F6-449B-AE01-AE4455E6D483}"/>
    <cellStyle name="Normal 12 2 10 2" xfId="2695" xr:uid="{3AB1F4EC-85BC-48BF-A687-DF3CAF17A8E7}"/>
    <cellStyle name="Normal 12 2 10 2 2" xfId="4334" xr:uid="{324D33E2-F275-4A88-B665-61C46130A934}"/>
    <cellStyle name="Normal 12 2 10 3" xfId="3010" xr:uid="{6D33C279-FF56-4731-9488-57F04050E1C4}"/>
    <cellStyle name="Normal 12 2 10 3 2" xfId="4628" xr:uid="{C0279622-5262-411E-8062-842281AEEE2C}"/>
    <cellStyle name="Normal 12 2 10 4" xfId="3522" xr:uid="{EE59E683-1845-4215-B07C-3909FE8DCC4A}"/>
    <cellStyle name="Normal 12 2 11" xfId="1980" xr:uid="{BF2D55C7-F97E-45E1-892C-A85A31BB5C9C}"/>
    <cellStyle name="Normal 12 2 12" xfId="2301" xr:uid="{93EEB5C3-B647-4299-8DE0-88BA3A345FA4}"/>
    <cellStyle name="Normal 12 2 12 2" xfId="3939" xr:uid="{F13AAD52-DCCF-4D8C-B33E-6AAA3F0AD47F}"/>
    <cellStyle name="Normal 12 2 13" xfId="3184" xr:uid="{05F4177B-FC11-4C0E-ACEC-7D0184B22AB8}"/>
    <cellStyle name="Normal 12 2 2" xfId="635" xr:uid="{00000000-0005-0000-0000-00007E010000}"/>
    <cellStyle name="Normal 12 2 2 2" xfId="1766" xr:uid="{D1B2F9E1-D6B3-4678-BEE0-B1ECEC3BABD3}"/>
    <cellStyle name="Normal 12 2 2 2 2" xfId="2187" xr:uid="{E754DC40-C02B-403C-80BC-317A403FEC23}"/>
    <cellStyle name="Normal 12 2 2 2 2 2" xfId="2874" xr:uid="{01A43FAA-A7E8-41A8-86D8-23921013E51C}"/>
    <cellStyle name="Normal 12 2 2 2 2 2 2" xfId="4513" xr:uid="{28101DC3-2266-4918-9011-F09BAC219C27}"/>
    <cellStyle name="Normal 12 2 2 2 2 3" xfId="3826" xr:uid="{BD496A74-F08F-4F93-A702-25DA5B43E9AD}"/>
    <cellStyle name="Normal 12 2 2 2 3" xfId="2589" xr:uid="{991A1D71-648F-4CD3-B9EC-A4E7A8E4C8AB}"/>
    <cellStyle name="Normal 12 2 2 2 3 2" xfId="4228" xr:uid="{8D244C39-FA84-4C56-9FAF-38B805F2D297}"/>
    <cellStyle name="Normal 12 2 2 2 4" xfId="3415" xr:uid="{697C4CA1-F5D7-41F8-9C56-5F97E6F63D57}"/>
    <cellStyle name="Normal 12 2 2 3" xfId="1879" xr:uid="{AF446FF7-3774-478C-AAFD-AD68904BF112}"/>
    <cellStyle name="Normal 12 2 2 3 2" xfId="2703" xr:uid="{6D25C04D-0142-40BB-8712-647CD73E9EA1}"/>
    <cellStyle name="Normal 12 2 2 3 2 2" xfId="4342" xr:uid="{A3664BE6-60F7-4F05-893A-1279F4C282AD}"/>
    <cellStyle name="Normal 12 2 2 3 3" xfId="3530" xr:uid="{8BED2A24-2940-4008-BC92-1C941C879A2A}"/>
    <cellStyle name="Normal 12 2 2 4" xfId="2064" xr:uid="{0A813E26-CCA8-4997-B47A-54512DD2861D}"/>
    <cellStyle name="Normal 12 2 2 4 2" xfId="2474" xr:uid="{535FA562-1502-4C5E-804F-DC21A4ED2EC7}"/>
    <cellStyle name="Normal 12 2 2 4 2 2" xfId="4113" xr:uid="{F44425AF-3569-431B-B479-F24E8B0B63C2}"/>
    <cellStyle name="Normal 12 2 2 4 3" xfId="3705" xr:uid="{2E2B8C40-E48F-4DE2-A80F-0720FAF1445A}"/>
    <cellStyle name="Normal 12 2 2 5" xfId="2309" xr:uid="{3C49F706-FFCC-4D4B-B2DC-DFC7A29E37D1}"/>
    <cellStyle name="Normal 12 2 2 5 2" xfId="3947" xr:uid="{30E65B13-832F-45DC-B30D-C77EA16B3950}"/>
    <cellStyle name="Normal 12 2 2 6" xfId="3018" xr:uid="{3DB10BAA-5B97-486C-853C-87D178E32394}"/>
    <cellStyle name="Normal 12 2 2 6 2" xfId="4636" xr:uid="{34E822C7-B192-4BDB-BE81-41292A283168}"/>
    <cellStyle name="Normal 12 2 2 7" xfId="3193" xr:uid="{A6B2DA50-B76D-4939-A010-A7CF176364E1}"/>
    <cellStyle name="Normal 12 2 2 8" xfId="1646" xr:uid="{385D0232-EFD8-4BFE-836F-3FF240635446}"/>
    <cellStyle name="Normal 12 2 3" xfId="1111" xr:uid="{00000000-0005-0000-0000-00007F010000}"/>
    <cellStyle name="Normal 12 2 3 2" xfId="1772" xr:uid="{C1B94B25-43C1-4AB6-BCA0-F1B7E0E69B73}"/>
    <cellStyle name="Normal 12 2 3 2 2" xfId="2193" xr:uid="{7CF69FB3-F724-4829-9D77-F35A3AD9186A}"/>
    <cellStyle name="Normal 12 2 3 2 2 2" xfId="2880" xr:uid="{895C4710-E96D-4392-97BE-211CEE7EA0BC}"/>
    <cellStyle name="Normal 12 2 3 2 2 2 2" xfId="4519" xr:uid="{7D0CBF8A-2819-45B2-9FBC-9AB6667111C4}"/>
    <cellStyle name="Normal 12 2 3 2 2 3" xfId="3832" xr:uid="{4D220591-E7B0-4F7E-880A-D5F8D6C6B5FF}"/>
    <cellStyle name="Normal 12 2 3 2 3" xfId="2595" xr:uid="{5B64B390-0EE6-40D4-9819-A928C99ED383}"/>
    <cellStyle name="Normal 12 2 3 2 3 2" xfId="4234" xr:uid="{F88B720B-0D5C-4902-9A01-22EC47D935E3}"/>
    <cellStyle name="Normal 12 2 3 2 4" xfId="3421" xr:uid="{7B48882E-CB9B-4EBC-BF74-F2507DEC27F2}"/>
    <cellStyle name="Normal 12 2 3 3" xfId="1885" xr:uid="{5613FFEC-E9C4-433F-A3EA-D617EDF88E40}"/>
    <cellStyle name="Normal 12 2 3 3 2" xfId="2709" xr:uid="{384AC45D-AF45-4937-BC8B-69342C51F87F}"/>
    <cellStyle name="Normal 12 2 3 3 2 2" xfId="4348" xr:uid="{BD2A384D-867F-4972-89DA-81BEC842E37F}"/>
    <cellStyle name="Normal 12 2 3 3 3" xfId="3536" xr:uid="{0B58ECBE-3C94-4FB5-8481-C55D98A1C9A9}"/>
    <cellStyle name="Normal 12 2 3 4" xfId="2070" xr:uid="{98BCE5D4-CFB3-48B0-A65B-CAB85FE1AB09}"/>
    <cellStyle name="Normal 12 2 3 4 2" xfId="2480" xr:uid="{803D8640-149C-4B66-8D1A-DF397BC20F1C}"/>
    <cellStyle name="Normal 12 2 3 4 2 2" xfId="4119" xr:uid="{956F6BA1-1C76-4FB1-A0EB-AAF59D1CB8A6}"/>
    <cellStyle name="Normal 12 2 3 4 3" xfId="3711" xr:uid="{9AD779B5-D055-4116-87EB-E7585D5C353E}"/>
    <cellStyle name="Normal 12 2 3 5" xfId="2315" xr:uid="{62FFD746-3714-4822-B17C-65FA71479B8F}"/>
    <cellStyle name="Normal 12 2 3 5 2" xfId="3953" xr:uid="{D057A582-6692-4EA1-93D7-B30DA08D21C1}"/>
    <cellStyle name="Normal 12 2 3 6" xfId="3024" xr:uid="{A24D8395-FE6E-4411-9155-4538DA47E12B}"/>
    <cellStyle name="Normal 12 2 3 6 2" xfId="4642" xr:uid="{3C28ECEB-5569-4781-B82E-5C34B7AD822A}"/>
    <cellStyle name="Normal 12 2 3 7" xfId="3199" xr:uid="{95905F7D-3D16-46DA-9F31-3ECB4DB25E1D}"/>
    <cellStyle name="Normal 12 2 3 8" xfId="1652" xr:uid="{78FDBF66-B58D-4273-BE76-E438D03630C8}"/>
    <cellStyle name="Normal 12 2 4" xfId="1428" xr:uid="{00000000-0005-0000-0000-000080010000}"/>
    <cellStyle name="Normal 12 2 4 2" xfId="1778" xr:uid="{FD7DE354-305E-44FB-A841-FE2B60134A07}"/>
    <cellStyle name="Normal 12 2 4 2 2" xfId="2199" xr:uid="{6B144551-BE89-4AFC-B3DF-32DE1E586B80}"/>
    <cellStyle name="Normal 12 2 4 2 2 2" xfId="2886" xr:uid="{F0EB9675-27D6-4FD7-A89C-15A7F32D5755}"/>
    <cellStyle name="Normal 12 2 4 2 2 2 2" xfId="4525" xr:uid="{D4E7DED4-417A-4917-A829-F3AF3679C253}"/>
    <cellStyle name="Normal 12 2 4 2 2 3" xfId="3838" xr:uid="{940A1153-4364-4A39-9B7E-2E774DB66EA1}"/>
    <cellStyle name="Normal 12 2 4 2 3" xfId="2601" xr:uid="{E2487992-BBA3-498F-BBB8-D27CCFE3451B}"/>
    <cellStyle name="Normal 12 2 4 2 3 2" xfId="4240" xr:uid="{549682ED-8756-4C04-BADC-05D4A6126D6C}"/>
    <cellStyle name="Normal 12 2 4 2 4" xfId="3427" xr:uid="{5EC83CC2-AC17-4721-816B-1F69DE73B5E2}"/>
    <cellStyle name="Normal 12 2 4 3" xfId="1891" xr:uid="{1D4866FA-E506-4DD0-9387-45A29C556ADC}"/>
    <cellStyle name="Normal 12 2 4 3 2" xfId="2715" xr:uid="{6A3B570B-2443-496A-B2D5-FED05DA184FA}"/>
    <cellStyle name="Normal 12 2 4 3 2 2" xfId="4354" xr:uid="{009A6919-0220-44B9-9572-8DA8CD4E0FE5}"/>
    <cellStyle name="Normal 12 2 4 3 3" xfId="3542" xr:uid="{7C4EB029-8AAF-473A-AD0A-84C823FE0E03}"/>
    <cellStyle name="Normal 12 2 4 4" xfId="2077" xr:uid="{7F3F48FB-C14E-4110-AE73-2B65C8871B18}"/>
    <cellStyle name="Normal 12 2 4 4 2" xfId="2486" xr:uid="{0CD471D8-13E9-43BE-9DB8-A194A2646D59}"/>
    <cellStyle name="Normal 12 2 4 4 2 2" xfId="4125" xr:uid="{56C23426-5616-48A8-B277-AE22848722A6}"/>
    <cellStyle name="Normal 12 2 4 4 3" xfId="3717" xr:uid="{22B19858-B527-4B55-BAD7-E5ABD95C953F}"/>
    <cellStyle name="Normal 12 2 4 5" xfId="2321" xr:uid="{D564305A-5889-4E76-9006-BD856E18A1F9}"/>
    <cellStyle name="Normal 12 2 4 5 2" xfId="3959" xr:uid="{3A892615-6176-4ECD-AE17-6541847F1360}"/>
    <cellStyle name="Normal 12 2 4 6" xfId="3030" xr:uid="{D5B89EA8-CBF3-40EF-9DBC-3463598A4CF5}"/>
    <cellStyle name="Normal 12 2 4 6 2" xfId="4648" xr:uid="{57603988-0063-460B-A3F7-F596E071A648}"/>
    <cellStyle name="Normal 12 2 4 7" xfId="3205" xr:uid="{F1DA8762-2D46-46CE-908B-5D91935D7012}"/>
    <cellStyle name="Normal 12 2 5" xfId="1663" xr:uid="{7A3E0CB6-DDDE-44E3-B537-D4144B8911A7}"/>
    <cellStyle name="Normal 12 2 5 2" xfId="1784" xr:uid="{84A13F75-1E3F-4278-89C3-B159915A5846}"/>
    <cellStyle name="Normal 12 2 5 2 2" xfId="2205" xr:uid="{D4770A8F-CF43-489F-94B9-AFA8F7C59239}"/>
    <cellStyle name="Normal 12 2 5 2 2 2" xfId="2892" xr:uid="{0F158D04-62EB-4E97-8602-0ACF28580A23}"/>
    <cellStyle name="Normal 12 2 5 2 2 2 2" xfId="4531" xr:uid="{22525D99-48B2-4E82-845C-1B5F84EE44CD}"/>
    <cellStyle name="Normal 12 2 5 2 2 3" xfId="3844" xr:uid="{3CD0CD0C-E4CC-4896-9A49-4257F15ADE6E}"/>
    <cellStyle name="Normal 12 2 5 2 3" xfId="2607" xr:uid="{E28C00B7-C7C0-4438-8DB6-D29C0ADAAEB6}"/>
    <cellStyle name="Normal 12 2 5 2 3 2" xfId="4246" xr:uid="{FAEB56DC-78B7-4771-9EE7-964AC5746984}"/>
    <cellStyle name="Normal 12 2 5 2 4" xfId="3433" xr:uid="{5D176EE2-A19E-4344-B1C3-E14EB6417148}"/>
    <cellStyle name="Normal 12 2 5 3" xfId="1897" xr:uid="{AEBDEBC8-BE46-4FF3-A5D6-900A8E22E463}"/>
    <cellStyle name="Normal 12 2 5 3 2" xfId="2721" xr:uid="{C99A930C-921D-44E6-9AEE-A4C9D32A63DF}"/>
    <cellStyle name="Normal 12 2 5 3 2 2" xfId="4360" xr:uid="{2DF33F6C-7264-4E7D-A7ED-E1C72C6C8CCC}"/>
    <cellStyle name="Normal 12 2 5 3 3" xfId="3548" xr:uid="{FDA327F0-F602-4792-AD1E-E383FF15E048}"/>
    <cellStyle name="Normal 12 2 5 4" xfId="2084" xr:uid="{3E3018F4-BB19-444D-A8C0-67E986B91D0F}"/>
    <cellStyle name="Normal 12 2 5 4 2" xfId="2492" xr:uid="{685858FF-A795-4723-B29D-38804E77D0E0}"/>
    <cellStyle name="Normal 12 2 5 4 2 2" xfId="4131" xr:uid="{D8EC3CD5-FFDE-4D35-8849-9F31068135A2}"/>
    <cellStyle name="Normal 12 2 5 4 3" xfId="3723" xr:uid="{D7DDF141-B6F3-4851-8C9C-D08622BED75F}"/>
    <cellStyle name="Normal 12 2 5 5" xfId="2327" xr:uid="{2E732B6E-6095-4168-B8F1-3812B944A2C5}"/>
    <cellStyle name="Normal 12 2 5 5 2" xfId="3965" xr:uid="{8971825E-C178-4AE0-90FD-E970DD5890FE}"/>
    <cellStyle name="Normal 12 2 5 6" xfId="3036" xr:uid="{19E36A70-8E1E-4B8E-931E-10E9DB46F132}"/>
    <cellStyle name="Normal 12 2 5 6 2" xfId="4654" xr:uid="{FD408584-5C10-408E-8FE2-134D63919B03}"/>
    <cellStyle name="Normal 12 2 5 7" xfId="3211" xr:uid="{BAD3B97E-30B2-4FDA-9306-FAB88A732AD2}"/>
    <cellStyle name="Normal 12 2 6" xfId="1665" xr:uid="{6C901514-5A42-4543-9FD3-2CB6D52B7C3F}"/>
    <cellStyle name="Normal 12 2 6 2" xfId="1786" xr:uid="{D6106759-AE0F-468C-974A-38366763961D}"/>
    <cellStyle name="Normal 12 2 6 2 2" xfId="2207" xr:uid="{872360B6-25D2-4155-972D-008D6DFCAECB}"/>
    <cellStyle name="Normal 12 2 6 2 2 2" xfId="2894" xr:uid="{0A6EAE19-E884-435A-8996-AFEC4C40F7CA}"/>
    <cellStyle name="Normal 12 2 6 2 2 2 2" xfId="4533" xr:uid="{9ED6612A-BE06-4FD8-A4F0-79B1F08DA8AC}"/>
    <cellStyle name="Normal 12 2 6 2 2 3" xfId="3846" xr:uid="{B1CF0520-228A-4435-9DE1-4FA0836E7C2E}"/>
    <cellStyle name="Normal 12 2 6 2 3" xfId="2609" xr:uid="{C18072A5-1C5A-40A3-9DF3-67F6B51E3B1C}"/>
    <cellStyle name="Normal 12 2 6 2 3 2" xfId="4248" xr:uid="{5FB924BF-F716-4156-8EF1-3C78854B087B}"/>
    <cellStyle name="Normal 12 2 6 2 4" xfId="3435" xr:uid="{0FEDBC89-A773-48C1-99AC-8DC6E11C1EB2}"/>
    <cellStyle name="Normal 12 2 6 3" xfId="1899" xr:uid="{BAF8EC28-7C96-489B-B679-6D5F1F26292F}"/>
    <cellStyle name="Normal 12 2 6 3 2" xfId="2723" xr:uid="{FADDEBD8-D213-4771-9EAA-C9C15CD39672}"/>
    <cellStyle name="Normal 12 2 6 3 2 2" xfId="4362" xr:uid="{0D770E26-57D3-4F1D-BDBF-BE4D5F4A2721}"/>
    <cellStyle name="Normal 12 2 6 3 3" xfId="3550" xr:uid="{32FA9347-E5AF-4447-93DD-4617D7D9E2FB}"/>
    <cellStyle name="Normal 12 2 6 4" xfId="2086" xr:uid="{31CAB575-175C-4370-BEA5-7931FAB8C666}"/>
    <cellStyle name="Normal 12 2 6 4 2" xfId="2494" xr:uid="{73132621-7EC9-4F35-AF99-C9DED6D648C2}"/>
    <cellStyle name="Normal 12 2 6 4 2 2" xfId="4133" xr:uid="{DF68FAE0-0CCC-41CF-B958-5730E215A2ED}"/>
    <cellStyle name="Normal 12 2 6 4 3" xfId="3725" xr:uid="{687A0D5F-4A81-4263-A550-181490E5EA2D}"/>
    <cellStyle name="Normal 12 2 6 5" xfId="2329" xr:uid="{B80EC2FA-863C-4522-8E0C-EDC868A31DA2}"/>
    <cellStyle name="Normal 12 2 6 5 2" xfId="3967" xr:uid="{145DB719-A78B-45EE-AA69-E1DA29C2434E}"/>
    <cellStyle name="Normal 12 2 6 6" xfId="3038" xr:uid="{64835EE2-D3C8-4FED-BBD0-FFAB04C3CF30}"/>
    <cellStyle name="Normal 12 2 6 6 2" xfId="4656" xr:uid="{176464FF-D91F-4809-8B7F-C5618EB762C4}"/>
    <cellStyle name="Normal 12 2 6 7" xfId="3213" xr:uid="{D664EE00-BC9B-4735-953E-783A139E25E5}"/>
    <cellStyle name="Normal 12 2 7" xfId="1671" xr:uid="{380220B3-4F17-4F06-B84C-CF65B1FB2AD4}"/>
    <cellStyle name="Normal 12 2 7 2" xfId="1792" xr:uid="{7926F439-BB98-4CCA-9C1F-483A617E266E}"/>
    <cellStyle name="Normal 12 2 7 2 2" xfId="2214" xr:uid="{95A0DBF5-72B3-4A73-8A6E-1D53C73E86EF}"/>
    <cellStyle name="Normal 12 2 7 2 2 2" xfId="2901" xr:uid="{DCE4B69A-A03C-4B7F-B68A-73EBD7B20797}"/>
    <cellStyle name="Normal 12 2 7 2 2 2 2" xfId="4540" xr:uid="{176E83FF-2385-490A-B9B8-1FA7C348AEDB}"/>
    <cellStyle name="Normal 12 2 7 2 2 3" xfId="3853" xr:uid="{F8C2C7CC-1E4B-4E4A-ABB3-BBF7FBC9DC88}"/>
    <cellStyle name="Normal 12 2 7 2 3" xfId="2616" xr:uid="{49062288-39BE-4A56-8550-B14938DAEEDF}"/>
    <cellStyle name="Normal 12 2 7 2 3 2" xfId="4255" xr:uid="{43479616-F103-4E5E-9518-37EC932CFABD}"/>
    <cellStyle name="Normal 12 2 7 2 4" xfId="3441" xr:uid="{C9A19332-1F8A-4AA8-8340-062EAC61F798}"/>
    <cellStyle name="Normal 12 2 7 3" xfId="1906" xr:uid="{3AF111BE-70EA-4195-A7B9-6139FDE4246B}"/>
    <cellStyle name="Normal 12 2 7 3 2" xfId="2730" xr:uid="{6ECC5DA0-6E69-461F-891C-6CD611A29061}"/>
    <cellStyle name="Normal 12 2 7 3 2 2" xfId="4369" xr:uid="{DF9DFD3B-8878-46C9-89EE-6BBFC3F5D839}"/>
    <cellStyle name="Normal 12 2 7 3 3" xfId="3556" xr:uid="{EBD9DA7E-2A28-4902-836A-E249DD233682}"/>
    <cellStyle name="Normal 12 2 7 4" xfId="2093" xr:uid="{40F1F03E-39B8-461E-BFE8-55BB620B0C5A}"/>
    <cellStyle name="Normal 12 2 7 4 2" xfId="2501" xr:uid="{FFC0B6DC-3851-48F5-A87B-8C21F6ECF5CB}"/>
    <cellStyle name="Normal 12 2 7 4 2 2" xfId="4140" xr:uid="{F9DD1221-7404-4B5A-8BD4-1DC91CBED9A5}"/>
    <cellStyle name="Normal 12 2 7 4 3" xfId="3731" xr:uid="{1A5D10EE-1A35-49B2-9896-84833CC87F64}"/>
    <cellStyle name="Normal 12 2 7 5" xfId="2336" xr:uid="{6F946052-C96F-42DD-BE67-EC09E139DBA5}"/>
    <cellStyle name="Normal 12 2 7 5 2" xfId="3973" xr:uid="{6CC3986C-8D17-4E1C-999C-E96628BF9E7C}"/>
    <cellStyle name="Normal 12 2 7 6" xfId="3045" xr:uid="{042FC5FC-7164-42AC-B1E9-02772E0A8180}"/>
    <cellStyle name="Normal 12 2 7 6 2" xfId="4662" xr:uid="{92D6D543-F260-495A-8467-697443435068}"/>
    <cellStyle name="Normal 12 2 7 7" xfId="3220" xr:uid="{5B23C48B-07D6-44F4-AC4F-BF6D0C2F3928}"/>
    <cellStyle name="Normal 12 2 8" xfId="1638" xr:uid="{FE7AC071-E706-4BE4-BDCE-AC10751ACA08}"/>
    <cellStyle name="Normal 12 2 8 2" xfId="2056" xr:uid="{B2586EF2-EB61-43EB-9A1D-3BFF0E0B77E4}"/>
    <cellStyle name="Normal 12 2 8 2 2" xfId="2789" xr:uid="{DEC1C36A-3C34-4560-B349-C6FFB1F46554}"/>
    <cellStyle name="Normal 12 2 8 2 2 2" xfId="4428" xr:uid="{1CE5976C-FA7A-413A-A6E7-71CA31B99F1C}"/>
    <cellStyle name="Normal 12 2 8 2 3" xfId="3697" xr:uid="{D0C2275A-1F9D-472C-9AE3-77DF841FA43B}"/>
    <cellStyle name="Normal 12 2 8 3" xfId="2466" xr:uid="{7EEF1395-811F-4DD9-8E68-919379422B0C}"/>
    <cellStyle name="Normal 12 2 8 3 2" xfId="4105" xr:uid="{E9E4E5AB-F0A3-4903-9F70-46C67DAB3768}"/>
    <cellStyle name="Normal 12 2 8 4" xfId="3054" xr:uid="{B8E31B19-CF18-49F8-8BCA-7777E67D5A7C}"/>
    <cellStyle name="Normal 12 2 8 4 2" xfId="4670" xr:uid="{62A767E8-4E4D-46B8-A73A-C8D05BAD71E9}"/>
    <cellStyle name="Normal 12 2 8 5" xfId="3229" xr:uid="{78E9F1D1-0752-42AC-AA7B-56A7B6EFEE32}"/>
    <cellStyle name="Normal 12 2 9" xfId="1733" xr:uid="{C7D7A646-7A58-492E-BD0A-B01E46DEF4DE}"/>
    <cellStyle name="Normal 12 2 9 2" xfId="3062" xr:uid="{13AA753A-0D61-42C8-B133-59C7B0EEF00C}"/>
    <cellStyle name="Normal 12 2 9 2 2" xfId="4675" xr:uid="{07467303-060A-4188-8F97-23460DDBB253}"/>
    <cellStyle name="Normal 12 2 9 3" xfId="3237" xr:uid="{1B73D47D-9F30-4788-93F8-EBB9D6774B04}"/>
    <cellStyle name="Normal 12 3" xfId="281" xr:uid="{00000000-0005-0000-0000-000081010000}"/>
    <cellStyle name="Normal 12 3 2" xfId="1763" xr:uid="{233F46A9-FAC8-4739-9B02-1B47AC3AF738}"/>
    <cellStyle name="Normal 12 3 2 2" xfId="2184" xr:uid="{7A5260E1-2282-4199-90F0-125013E56151}"/>
    <cellStyle name="Normal 12 3 2 2 2" xfId="2871" xr:uid="{42B75256-EE90-401A-87C6-A3F2265009EE}"/>
    <cellStyle name="Normal 12 3 2 2 2 2" xfId="4510" xr:uid="{889CD395-4E7F-485C-9DCD-858C3D2B4CE1}"/>
    <cellStyle name="Normal 12 3 2 2 3" xfId="3823" xr:uid="{DCB219A3-68E2-446E-A8E8-CA4295817309}"/>
    <cellStyle name="Normal 12 3 2 3" xfId="2586" xr:uid="{75CAD184-42FD-489E-B62F-E8C5535DC724}"/>
    <cellStyle name="Normal 12 3 2 3 2" xfId="4225" xr:uid="{B71D14A8-45C9-4154-BE13-55C2D28E2E93}"/>
    <cellStyle name="Normal 12 3 2 4" xfId="3412" xr:uid="{C3D796B0-2F1C-41E7-A80E-E03F47511984}"/>
    <cellStyle name="Normal 12 3 3" xfId="1876" xr:uid="{F4FBD0A8-2606-4BD0-A8D9-1E929F023BFA}"/>
    <cellStyle name="Normal 12 3 3 2" xfId="2700" xr:uid="{E4051686-9257-4A72-B48E-CCE4A9FE32B8}"/>
    <cellStyle name="Normal 12 3 3 2 2" xfId="4339" xr:uid="{F6989B32-A2EB-4589-ABB8-CBE501B0F16B}"/>
    <cellStyle name="Normal 12 3 3 3" xfId="3527" xr:uid="{AF91DA7F-E849-4657-8F7D-E81803033A20}"/>
    <cellStyle name="Normal 12 3 4" xfId="2061" xr:uid="{FE0C28DC-67E4-4638-828A-6E7E50D65379}"/>
    <cellStyle name="Normal 12 3 4 2" xfId="2471" xr:uid="{DE56EFBA-C2AA-4340-A15D-ABBA64064B1D}"/>
    <cellStyle name="Normal 12 3 4 2 2" xfId="4110" xr:uid="{97BFA72E-14CB-40C9-A841-064A8FB314A5}"/>
    <cellStyle name="Normal 12 3 4 3" xfId="3702" xr:uid="{1CFF34F1-D9D5-4CD4-8D29-0BE21725E8F1}"/>
    <cellStyle name="Normal 12 3 5" xfId="2306" xr:uid="{021F55D2-95E6-45F3-B465-526B7D4A2859}"/>
    <cellStyle name="Normal 12 3 5 2" xfId="3944" xr:uid="{7184EDB0-3AC2-4115-998A-22C6BE50B4F9}"/>
    <cellStyle name="Normal 12 3 6" xfId="3015" xr:uid="{442A58C7-5F0E-4034-BFCD-8D24942F253E}"/>
    <cellStyle name="Normal 12 3 6 2" xfId="4633" xr:uid="{5D862CCA-6837-4583-9904-5691D1176D78}"/>
    <cellStyle name="Normal 12 3 7" xfId="3190" xr:uid="{23C9A76E-F6ED-44DD-BADC-DE20BF220DEE}"/>
    <cellStyle name="Normal 12 4" xfId="282" xr:uid="{00000000-0005-0000-0000-000082010000}"/>
    <cellStyle name="Normal 12 4 2" xfId="636" xr:uid="{00000000-0005-0000-0000-000083010000}"/>
    <cellStyle name="Normal 12 4 2 2" xfId="2190" xr:uid="{79F87189-E2AE-45CE-97F8-501F30519F15}"/>
    <cellStyle name="Normal 12 4 2 2 2" xfId="2877" xr:uid="{6151FF8B-C19A-49B8-A27D-E2DDAAC8B2AD}"/>
    <cellStyle name="Normal 12 4 2 2 2 2" xfId="4516" xr:uid="{2DEC253A-0990-460E-852E-0FF508D6569C}"/>
    <cellStyle name="Normal 12 4 2 2 3" xfId="3829" xr:uid="{1318C435-EAB1-4403-8416-996F75467AF9}"/>
    <cellStyle name="Normal 12 4 2 3" xfId="2592" xr:uid="{13917ABB-6DC0-43A4-B38F-1F4E0F716D8C}"/>
    <cellStyle name="Normal 12 4 2 3 2" xfId="4231" xr:uid="{9D39A37E-352F-4EBF-A8C0-4C434E122FA5}"/>
    <cellStyle name="Normal 12 4 2 4" xfId="3418" xr:uid="{039100BE-6653-4285-B28D-8E59730C145E}"/>
    <cellStyle name="Normal 12 4 2 5" xfId="1769" xr:uid="{5B35CD2C-93D6-4972-B5D9-7FAAF9F64F74}"/>
    <cellStyle name="Normal 12 4 3" xfId="1112" xr:uid="{00000000-0005-0000-0000-000084010000}"/>
    <cellStyle name="Normal 12 4 3 2" xfId="2706" xr:uid="{5C1189B2-A602-4CDB-AF21-D852927DF5FB}"/>
    <cellStyle name="Normal 12 4 3 2 2" xfId="4345" xr:uid="{9D1A4385-8493-4504-960E-8DE3908CBE28}"/>
    <cellStyle name="Normal 12 4 3 3" xfId="3533" xr:uid="{09311771-946A-49D8-AAE6-29557F5F6E8A}"/>
    <cellStyle name="Normal 12 4 3 4" xfId="1882" xr:uid="{68222C05-5C1A-415C-9016-379BDB6623FE}"/>
    <cellStyle name="Normal 12 4 4" xfId="2067" xr:uid="{EBCD971D-01B0-4DAA-9293-F0D988819CCA}"/>
    <cellStyle name="Normal 12 4 4 2" xfId="2477" xr:uid="{9163EEE6-BDF3-41DA-B766-1E54B2A3D068}"/>
    <cellStyle name="Normal 12 4 4 2 2" xfId="4116" xr:uid="{CEB0E91F-B4EB-4C50-A457-D9685D7B9FDB}"/>
    <cellStyle name="Normal 12 4 4 3" xfId="3708" xr:uid="{84BE6325-604E-4EA2-B782-5834597150F1}"/>
    <cellStyle name="Normal 12 4 5" xfId="2312" xr:uid="{E9963ACE-63DE-4DAA-A5B2-91AA7BF19CD2}"/>
    <cellStyle name="Normal 12 4 5 2" xfId="3950" xr:uid="{AC728045-0C5B-4824-8C2E-7821963FF0C4}"/>
    <cellStyle name="Normal 12 4 6" xfId="3021" xr:uid="{B7DA24D4-8D78-4C47-AAB7-24AE89101CAC}"/>
    <cellStyle name="Normal 12 4 6 2" xfId="4639" xr:uid="{7FC78152-49FE-4E12-9ECC-77E361E9CD13}"/>
    <cellStyle name="Normal 12 4 7" xfId="3196" xr:uid="{B34B4C6D-34C4-4D19-A539-E5F3C98B0216}"/>
    <cellStyle name="Normal 12 4 8" xfId="1649" xr:uid="{2A48AFC0-7B95-498C-9826-1D141F498158}"/>
    <cellStyle name="Normal 12 5" xfId="1655" xr:uid="{1D20DEA8-EEAD-4A1C-85BB-516DA275262F}"/>
    <cellStyle name="Normal 12 5 2" xfId="1775" xr:uid="{0DC7C12E-60DD-485C-B498-06EF1F0AC3EC}"/>
    <cellStyle name="Normal 12 5 2 2" xfId="2196" xr:uid="{005CFA39-4C89-4DEB-99B3-C2166E14C75C}"/>
    <cellStyle name="Normal 12 5 2 2 2" xfId="2883" xr:uid="{3531C583-CDED-43FF-B4E8-51357CA7E8BA}"/>
    <cellStyle name="Normal 12 5 2 2 2 2" xfId="4522" xr:uid="{A858B92E-EFAE-4A78-ABF7-BC8AFFAC55C0}"/>
    <cellStyle name="Normal 12 5 2 2 3" xfId="3835" xr:uid="{59DDD79D-A7CC-48BB-9958-2BD5933D4B67}"/>
    <cellStyle name="Normal 12 5 2 3" xfId="2598" xr:uid="{7E4E5FAD-9EBE-4FC1-9CA6-2066EF86388B}"/>
    <cellStyle name="Normal 12 5 2 3 2" xfId="4237" xr:uid="{C0EF5BB1-CD30-4CFF-8F0F-624ADD58FB45}"/>
    <cellStyle name="Normal 12 5 2 4" xfId="3424" xr:uid="{A8194581-F136-460B-A1AE-249801B1766A}"/>
    <cellStyle name="Normal 12 5 3" xfId="1888" xr:uid="{2F3F9748-393E-4E63-BD16-01C32F4AFB0A}"/>
    <cellStyle name="Normal 12 5 3 2" xfId="2712" xr:uid="{A89E72D6-FF82-4315-B344-335CD46CAE39}"/>
    <cellStyle name="Normal 12 5 3 2 2" xfId="4351" xr:uid="{6855D392-D5B5-4E84-85CC-5469C814F61D}"/>
    <cellStyle name="Normal 12 5 3 3" xfId="3539" xr:uid="{304C5E3F-9192-4ACB-BD9F-2F61CAD85103}"/>
    <cellStyle name="Normal 12 5 4" xfId="2074" xr:uid="{0DFCC0B2-EEB4-4CA6-8885-0296FA640E6C}"/>
    <cellStyle name="Normal 12 5 4 2" xfId="2483" xr:uid="{223C8EE8-EA6A-4096-B097-7C4B1E08A1AC}"/>
    <cellStyle name="Normal 12 5 4 2 2" xfId="4122" xr:uid="{7179841D-5B6F-4F41-BAB5-7D593361FCC2}"/>
    <cellStyle name="Normal 12 5 4 3" xfId="3714" xr:uid="{AFDE95D9-D97F-4B0E-9002-F99718E8F7E4}"/>
    <cellStyle name="Normal 12 5 5" xfId="2318" xr:uid="{E522873E-3012-42FC-9353-4B56414350F9}"/>
    <cellStyle name="Normal 12 5 5 2" xfId="3956" xr:uid="{53A013FA-4212-4A77-93EC-7F8676586957}"/>
    <cellStyle name="Normal 12 5 6" xfId="3027" xr:uid="{7F064EC5-2FC1-43C7-8038-EDCD6A268F75}"/>
    <cellStyle name="Normal 12 5 6 2" xfId="4645" xr:uid="{A37A2CD1-0FF5-460F-89FE-793E351A3165}"/>
    <cellStyle name="Normal 12 5 7" xfId="3202" xr:uid="{515218F7-5A0F-41FE-AF5A-4DF544AF7E1D}"/>
    <cellStyle name="Normal 12 6" xfId="1660" xr:uid="{93D35AFC-35E6-4B9C-A2E1-F7EFB1EF10BC}"/>
    <cellStyle name="Normal 12 6 2" xfId="1781" xr:uid="{172B4201-306A-473E-B706-B60565F2549C}"/>
    <cellStyle name="Normal 12 6 2 2" xfId="2202" xr:uid="{284503E8-0FA2-4A3D-A819-1F8BCD95B722}"/>
    <cellStyle name="Normal 12 6 2 2 2" xfId="2889" xr:uid="{06AF1C22-3B00-4EB1-AAE9-48884DB5F292}"/>
    <cellStyle name="Normal 12 6 2 2 2 2" xfId="4528" xr:uid="{D5348754-F9C7-4390-B459-8E4692B078D8}"/>
    <cellStyle name="Normal 12 6 2 2 3" xfId="3841" xr:uid="{2ED43139-BDC2-493C-8E38-B043442569EC}"/>
    <cellStyle name="Normal 12 6 2 3" xfId="2604" xr:uid="{165A914A-0B48-4233-8E9B-BDC057BFE200}"/>
    <cellStyle name="Normal 12 6 2 3 2" xfId="4243" xr:uid="{B61A8DF1-03D5-465B-95EA-DA587ED12BD9}"/>
    <cellStyle name="Normal 12 6 2 4" xfId="3430" xr:uid="{1D37FD68-E7E8-4E58-8B9B-1EC74D3DE5ED}"/>
    <cellStyle name="Normal 12 6 3" xfId="1894" xr:uid="{08901996-5889-4170-BF0F-0E58F56B54F2}"/>
    <cellStyle name="Normal 12 6 3 2" xfId="2718" xr:uid="{509F8479-34B0-4CDB-9C29-F993C9D092DD}"/>
    <cellStyle name="Normal 12 6 3 2 2" xfId="4357" xr:uid="{04AD8A20-2D6B-4F58-AF50-ECDA330F704D}"/>
    <cellStyle name="Normal 12 6 3 3" xfId="3545" xr:uid="{9BDC943F-35CD-4797-A3CE-3E9B0D0A0513}"/>
    <cellStyle name="Normal 12 6 4" xfId="2080" xr:uid="{01454EA7-894C-4DA9-950A-36A109759AF2}"/>
    <cellStyle name="Normal 12 6 4 2" xfId="2489" xr:uid="{BBA5AC35-1F27-4AE3-97DF-4208A31BD61D}"/>
    <cellStyle name="Normal 12 6 4 2 2" xfId="4128" xr:uid="{3C3CC712-0DF1-4503-A5C6-A0668F31F2E5}"/>
    <cellStyle name="Normal 12 6 4 3" xfId="3720" xr:uid="{441A2A2B-93E4-4359-8895-35FC4CF9EDE6}"/>
    <cellStyle name="Normal 12 6 5" xfId="2324" xr:uid="{772083E6-122E-4878-A83E-E9D0FA426672}"/>
    <cellStyle name="Normal 12 6 5 2" xfId="3962" xr:uid="{58E034E0-99DA-4439-A5E3-C3E83F2E33C5}"/>
    <cellStyle name="Normal 12 6 6" xfId="3033" xr:uid="{A7EBB602-114E-4F7E-B358-D355681386B2}"/>
    <cellStyle name="Normal 12 6 6 2" xfId="4651" xr:uid="{A8E56ED9-B719-4524-AD47-48B88438122D}"/>
    <cellStyle name="Normal 12 6 7" xfId="3208" xr:uid="{19F281C3-E95E-476A-87A4-E073F0218D46}"/>
    <cellStyle name="Normal 12 7" xfId="1667" xr:uid="{2A96E77E-E79E-4B31-A8D0-CE33F0386B99}"/>
    <cellStyle name="Normal 12 7 2" xfId="1788" xr:uid="{74F10A83-A7C6-4D25-8CB6-8AA66FEF530D}"/>
    <cellStyle name="Normal 12 7 2 2" xfId="2210" xr:uid="{7D258608-26B2-41A8-A775-49AE862158B1}"/>
    <cellStyle name="Normal 12 7 2 2 2" xfId="2897" xr:uid="{03B459F6-DDF5-45F8-9AC2-E436CD5748F2}"/>
    <cellStyle name="Normal 12 7 2 2 2 2" xfId="4536" xr:uid="{FD9EBE8B-D6BA-4D36-A72F-C685108B06E6}"/>
    <cellStyle name="Normal 12 7 2 2 3" xfId="3849" xr:uid="{A55FEDD9-437E-45C3-892A-14BFA27F687B}"/>
    <cellStyle name="Normal 12 7 2 3" xfId="2612" xr:uid="{95000E4E-53B1-4573-81A6-B309CBF6F702}"/>
    <cellStyle name="Normal 12 7 2 3 2" xfId="4251" xr:uid="{E1A1B929-B375-4E02-B9AE-2A9E50EC783F}"/>
    <cellStyle name="Normal 12 7 2 4" xfId="3437" xr:uid="{DCBDF5DE-6E6B-4C31-ADD3-57840492CB09}"/>
    <cellStyle name="Normal 12 7 3" xfId="1902" xr:uid="{02C50447-985D-4704-9F4B-62013689F9C2}"/>
    <cellStyle name="Normal 12 7 3 2" xfId="2726" xr:uid="{12530E72-99E6-45F6-B431-B6CBEE7CE9B8}"/>
    <cellStyle name="Normal 12 7 3 2 2" xfId="4365" xr:uid="{9D318F21-FE00-4E3B-A835-332CFC10BE0D}"/>
    <cellStyle name="Normal 12 7 3 3" xfId="3552" xr:uid="{DEA23935-63FF-4FF1-A0E9-6116D8E84440}"/>
    <cellStyle name="Normal 12 7 4" xfId="2089" xr:uid="{CDAE2664-D39A-40A7-8C77-F0A89E602753}"/>
    <cellStyle name="Normal 12 7 4 2" xfId="2497" xr:uid="{89130A11-255B-48D1-A63D-46D2C65B0DC8}"/>
    <cellStyle name="Normal 12 7 4 2 2" xfId="4136" xr:uid="{CD448242-A80C-4F6B-BF4B-51C22C6BFF7C}"/>
    <cellStyle name="Normal 12 7 4 3" xfId="3727" xr:uid="{61F7B33C-358D-4B7C-80F9-EB9BE2782D27}"/>
    <cellStyle name="Normal 12 7 5" xfId="2332" xr:uid="{61D9F7D7-648E-449F-8E3D-C260B7B00004}"/>
    <cellStyle name="Normal 12 7 5 2" xfId="3969" xr:uid="{4CAF078F-F09E-49EA-90CF-AB15F51B0179}"/>
    <cellStyle name="Normal 12 7 6" xfId="3041" xr:uid="{6BDDB21D-9072-401E-85AC-F781BE6B301E}"/>
    <cellStyle name="Normal 12 7 6 2" xfId="4658" xr:uid="{18B327E8-85B4-4EE1-8BA8-4AFC8D4755C9}"/>
    <cellStyle name="Normal 12 7 7" xfId="3216" xr:uid="{CE3D4FA7-F7C0-45F3-B4FE-318D9AA7C0F8}"/>
    <cellStyle name="Normal 12 8" xfId="1564" xr:uid="{8C3A3AE0-9CE9-4012-9CDE-701D05025935}"/>
    <cellStyle name="Normal 12 8 2" xfId="1982" xr:uid="{047391CF-BC4A-4BCA-8DE4-A542622626D9}"/>
    <cellStyle name="Normal 12 8 2 2" xfId="2739" xr:uid="{5EA415F7-7CDB-4704-95C7-43E4DF744989}"/>
    <cellStyle name="Normal 12 8 2 2 2" xfId="4378" xr:uid="{FB26CD67-8AB8-4ED6-979C-DAF9A22813AF}"/>
    <cellStyle name="Normal 12 8 2 3" xfId="3622" xr:uid="{0C7DCB6B-8BA3-4D9E-BC15-2C399128FA9E}"/>
    <cellStyle name="Normal 12 8 3" xfId="2393" xr:uid="{EA484A63-5DE4-4C16-BE6C-3E7FE30208A0}"/>
    <cellStyle name="Normal 12 8 3 2" xfId="4030" xr:uid="{B2767255-C665-47AE-9A72-A444913C7320}"/>
    <cellStyle name="Normal 12 8 4" xfId="3050" xr:uid="{F3B3FA8C-4463-45B6-8014-4B941DFB5055}"/>
    <cellStyle name="Normal 12 8 4 2" xfId="4667" xr:uid="{D4A2E2EB-6E03-4B04-AC14-DA6B37391450}"/>
    <cellStyle name="Normal 12 8 5" xfId="3225" xr:uid="{A4F3DA5B-60E7-45A3-ACA8-C7CA72B38448}"/>
    <cellStyle name="Normal 12 9" xfId="1688" xr:uid="{10CE108D-4EBA-4A48-8E9D-74669AD3A48A}"/>
    <cellStyle name="Normal 12 9 2" xfId="2109" xr:uid="{25713FDB-3DD0-4579-862F-47AB579C4688}"/>
    <cellStyle name="Normal 12 9 2 2" xfId="2797" xr:uid="{93F5C9E9-CFF5-4BBF-B044-5073DA65DEF6}"/>
    <cellStyle name="Normal 12 9 2 2 2" xfId="4436" xr:uid="{2BEDFE31-DAA4-472A-8A89-57A58BD55338}"/>
    <cellStyle name="Normal 12 9 2 3" xfId="3747" xr:uid="{42017877-5E57-45D4-9A8E-E2C5360FFBF9}"/>
    <cellStyle name="Normal 12 9 3" xfId="2512" xr:uid="{84C05C8A-C7A3-4347-8E79-0AA56EE4C5EE}"/>
    <cellStyle name="Normal 12 9 3 2" xfId="4151" xr:uid="{57536F47-6FD0-4B12-A816-AA6593D7A2B6}"/>
    <cellStyle name="Normal 12 9 4" xfId="3058" xr:uid="{92C93D7C-2FF5-41CD-A6BB-F83083519730}"/>
    <cellStyle name="Normal 12 9 4 2" xfId="4672" xr:uid="{390A0FD4-8ABA-4CC9-812E-1D45475DDFF1}"/>
    <cellStyle name="Normal 12 9 5" xfId="3233" xr:uid="{34D65614-F180-4368-BD66-012E181B0F8A}"/>
    <cellStyle name="Normal 120" xfId="283" xr:uid="{00000000-0005-0000-0000-000085010000}"/>
    <cellStyle name="Normal 121" xfId="284" xr:uid="{00000000-0005-0000-0000-000086010000}"/>
    <cellStyle name="Normal 122" xfId="285" xr:uid="{00000000-0005-0000-0000-000087010000}"/>
    <cellStyle name="Normal 123" xfId="286" xr:uid="{00000000-0005-0000-0000-000088010000}"/>
    <cellStyle name="Normal 124" xfId="287" xr:uid="{00000000-0005-0000-0000-000089010000}"/>
    <cellStyle name="Normal 125" xfId="288" xr:uid="{00000000-0005-0000-0000-00008A010000}"/>
    <cellStyle name="Normal 126" xfId="289" xr:uid="{00000000-0005-0000-0000-00008B010000}"/>
    <cellStyle name="Normal 127" xfId="290" xr:uid="{00000000-0005-0000-0000-00008C010000}"/>
    <cellStyle name="Normal 128" xfId="291" xr:uid="{00000000-0005-0000-0000-00008D010000}"/>
    <cellStyle name="Normal 129" xfId="292" xr:uid="{00000000-0005-0000-0000-00008E010000}"/>
    <cellStyle name="Normal 13" xfId="142" xr:uid="{00000000-0005-0000-0000-00008F010000}"/>
    <cellStyle name="Normal 13 2" xfId="293" xr:uid="{00000000-0005-0000-0000-000090010000}"/>
    <cellStyle name="Normal 13 2 2" xfId="637" xr:uid="{00000000-0005-0000-0000-000091010000}"/>
    <cellStyle name="Normal 13 2 3" xfId="1113" xr:uid="{00000000-0005-0000-0000-000092010000}"/>
    <cellStyle name="Normal 13 2 4" xfId="1429" xr:uid="{00000000-0005-0000-0000-000093010000}"/>
    <cellStyle name="Normal 13 3" xfId="294" xr:uid="{00000000-0005-0000-0000-000094010000}"/>
    <cellStyle name="Normal 13 3 2" xfId="3279" xr:uid="{CC429A0D-2CD3-4428-A2DC-60EC846C3EC5}"/>
    <cellStyle name="Normal 13 3 3" xfId="3287" xr:uid="{5A94D4D1-C601-4B64-8396-DBB968AC2DDF}"/>
    <cellStyle name="Normal 13 4" xfId="295" xr:uid="{00000000-0005-0000-0000-000095010000}"/>
    <cellStyle name="Normal 13 4 2" xfId="638" xr:uid="{00000000-0005-0000-0000-000096010000}"/>
    <cellStyle name="Normal 13 4 3" xfId="1114" xr:uid="{00000000-0005-0000-0000-000097010000}"/>
    <cellStyle name="Normal 13 4 4" xfId="3276" xr:uid="{9369396E-796B-4A07-A574-28E3F7546722}"/>
    <cellStyle name="Normal 13 5" xfId="3278" xr:uid="{528531E2-7A80-4E8E-ABCB-2E0F2FBAE411}"/>
    <cellStyle name="Normal 130" xfId="296" xr:uid="{00000000-0005-0000-0000-000098010000}"/>
    <cellStyle name="Normal 131" xfId="297" xr:uid="{00000000-0005-0000-0000-000099010000}"/>
    <cellStyle name="Normal 132" xfId="298" xr:uid="{00000000-0005-0000-0000-00009A010000}"/>
    <cellStyle name="Normal 133" xfId="299" xr:uid="{00000000-0005-0000-0000-00009B010000}"/>
    <cellStyle name="Normal 134" xfId="300" xr:uid="{00000000-0005-0000-0000-00009C010000}"/>
    <cellStyle name="Normal 135" xfId="301" xr:uid="{00000000-0005-0000-0000-00009D010000}"/>
    <cellStyle name="Normal 136" xfId="302" xr:uid="{00000000-0005-0000-0000-00009E010000}"/>
    <cellStyle name="Normal 137" xfId="303" xr:uid="{00000000-0005-0000-0000-00009F010000}"/>
    <cellStyle name="Normal 138" xfId="304" xr:uid="{00000000-0005-0000-0000-0000A0010000}"/>
    <cellStyle name="Normal 139" xfId="541" xr:uid="{00000000-0005-0000-0000-0000A1010000}"/>
    <cellStyle name="Normal 14" xfId="143" xr:uid="{00000000-0005-0000-0000-0000A2010000}"/>
    <cellStyle name="Normal 14 10" xfId="144" xr:uid="{00000000-0005-0000-0000-0000A3010000}"/>
    <cellStyle name="Normal 14 10 2" xfId="305" xr:uid="{00000000-0005-0000-0000-0000A4010000}"/>
    <cellStyle name="Normal 14 11" xfId="145" xr:uid="{00000000-0005-0000-0000-0000A5010000}"/>
    <cellStyle name="Normal 14 11 2" xfId="306" xr:uid="{00000000-0005-0000-0000-0000A6010000}"/>
    <cellStyle name="Normal 14 12" xfId="146" xr:uid="{00000000-0005-0000-0000-0000A7010000}"/>
    <cellStyle name="Normal 14 12 2" xfId="307" xr:uid="{00000000-0005-0000-0000-0000A8010000}"/>
    <cellStyle name="Normal 14 13" xfId="147" xr:uid="{00000000-0005-0000-0000-0000A9010000}"/>
    <cellStyle name="Normal 14 13 2" xfId="308" xr:uid="{00000000-0005-0000-0000-0000AA010000}"/>
    <cellStyle name="Normal 14 14" xfId="148" xr:uid="{00000000-0005-0000-0000-0000AB010000}"/>
    <cellStyle name="Normal 14 14 2" xfId="309" xr:uid="{00000000-0005-0000-0000-0000AC010000}"/>
    <cellStyle name="Normal 14 15" xfId="149" xr:uid="{00000000-0005-0000-0000-0000AD010000}"/>
    <cellStyle name="Normal 14 15 2" xfId="310" xr:uid="{00000000-0005-0000-0000-0000AE010000}"/>
    <cellStyle name="Normal 14 16" xfId="150" xr:uid="{00000000-0005-0000-0000-0000AF010000}"/>
    <cellStyle name="Normal 14 16 2" xfId="311" xr:uid="{00000000-0005-0000-0000-0000B0010000}"/>
    <cellStyle name="Normal 14 17" xfId="151" xr:uid="{00000000-0005-0000-0000-0000B1010000}"/>
    <cellStyle name="Normal 14 17 2" xfId="312" xr:uid="{00000000-0005-0000-0000-0000B2010000}"/>
    <cellStyle name="Normal 14 18" xfId="152" xr:uid="{00000000-0005-0000-0000-0000B3010000}"/>
    <cellStyle name="Normal 14 18 2" xfId="313" xr:uid="{00000000-0005-0000-0000-0000B4010000}"/>
    <cellStyle name="Normal 14 19" xfId="314" xr:uid="{00000000-0005-0000-0000-0000B5010000}"/>
    <cellStyle name="Normal 14 19 2" xfId="315" xr:uid="{00000000-0005-0000-0000-0000B6010000}"/>
    <cellStyle name="Normal 14 2" xfId="153" xr:uid="{00000000-0005-0000-0000-0000B7010000}"/>
    <cellStyle name="Normal 14 2 2" xfId="316" xr:uid="{00000000-0005-0000-0000-0000B8010000}"/>
    <cellStyle name="Normal 14 2 3" xfId="317" xr:uid="{00000000-0005-0000-0000-0000B9010000}"/>
    <cellStyle name="Normal 14 2 3 2" xfId="639" xr:uid="{00000000-0005-0000-0000-0000BA010000}"/>
    <cellStyle name="Normal 14 2 3 3" xfId="1115" xr:uid="{00000000-0005-0000-0000-0000BB010000}"/>
    <cellStyle name="Normal 14 20" xfId="318" xr:uid="{00000000-0005-0000-0000-0000BC010000}"/>
    <cellStyle name="Normal 14 21" xfId="319" xr:uid="{00000000-0005-0000-0000-0000BD010000}"/>
    <cellStyle name="Normal 14 21 2" xfId="640" xr:uid="{00000000-0005-0000-0000-0000BE010000}"/>
    <cellStyle name="Normal 14 21 3" xfId="1116" xr:uid="{00000000-0005-0000-0000-0000BF010000}"/>
    <cellStyle name="Normal 14 3" xfId="154" xr:uid="{00000000-0005-0000-0000-0000C0010000}"/>
    <cellStyle name="Normal 14 3 2" xfId="320" xr:uid="{00000000-0005-0000-0000-0000C1010000}"/>
    <cellStyle name="Normal 14 3 3" xfId="1560" xr:uid="{C966D9EB-8D35-43A8-AD08-B2A7969864E6}"/>
    <cellStyle name="Normal 14 4" xfId="155" xr:uid="{00000000-0005-0000-0000-0000C2010000}"/>
    <cellStyle name="Normal 14 4 2" xfId="321" xr:uid="{00000000-0005-0000-0000-0000C3010000}"/>
    <cellStyle name="Normal 14 4 3" xfId="1928" xr:uid="{1763E578-36A6-47DC-9F12-D00240035A3C}"/>
    <cellStyle name="Normal 14 5" xfId="156" xr:uid="{00000000-0005-0000-0000-0000C4010000}"/>
    <cellStyle name="Normal 14 5 2" xfId="322" xr:uid="{00000000-0005-0000-0000-0000C5010000}"/>
    <cellStyle name="Normal 14 6" xfId="157" xr:uid="{00000000-0005-0000-0000-0000C6010000}"/>
    <cellStyle name="Normal 14 6 2" xfId="158" xr:uid="{00000000-0005-0000-0000-0000C7010000}"/>
    <cellStyle name="Normal 14 6 2 2" xfId="323" xr:uid="{00000000-0005-0000-0000-0000C8010000}"/>
    <cellStyle name="Normal 14 6 3" xfId="324" xr:uid="{00000000-0005-0000-0000-0000C9010000}"/>
    <cellStyle name="Normal 14 7" xfId="159" xr:uid="{00000000-0005-0000-0000-0000CA010000}"/>
    <cellStyle name="Normal 14 7 2" xfId="325" xr:uid="{00000000-0005-0000-0000-0000CB010000}"/>
    <cellStyle name="Normal 14 8" xfId="160" xr:uid="{00000000-0005-0000-0000-0000CC010000}"/>
    <cellStyle name="Normal 14 8 2" xfId="326" xr:uid="{00000000-0005-0000-0000-0000CD010000}"/>
    <cellStyle name="Normal 14 9" xfId="161" xr:uid="{00000000-0005-0000-0000-0000CE010000}"/>
    <cellStyle name="Normal 14 9 2" xfId="327" xr:uid="{00000000-0005-0000-0000-0000CF010000}"/>
    <cellStyle name="Normal 140" xfId="563" xr:uid="{00000000-0005-0000-0000-0000D0010000}"/>
    <cellStyle name="Normal 141" xfId="564" xr:uid="{00000000-0005-0000-0000-0000D1010000}"/>
    <cellStyle name="Normal 142" xfId="565" xr:uid="{00000000-0005-0000-0000-0000D2010000}"/>
    <cellStyle name="Normal 143" xfId="566" xr:uid="{00000000-0005-0000-0000-0000D3010000}"/>
    <cellStyle name="Normal 144" xfId="567" xr:uid="{00000000-0005-0000-0000-0000D4010000}"/>
    <cellStyle name="Normal 145" xfId="568" xr:uid="{00000000-0005-0000-0000-0000D5010000}"/>
    <cellStyle name="Normal 146" xfId="569" xr:uid="{00000000-0005-0000-0000-0000D6010000}"/>
    <cellStyle name="Normal 147" xfId="570" xr:uid="{00000000-0005-0000-0000-0000D7010000}"/>
    <cellStyle name="Normal 148" xfId="571" xr:uid="{00000000-0005-0000-0000-0000D8010000}"/>
    <cellStyle name="Normal 149" xfId="572" xr:uid="{00000000-0005-0000-0000-0000D9010000}"/>
    <cellStyle name="Normal 15" xfId="162" xr:uid="{00000000-0005-0000-0000-0000DA010000}"/>
    <cellStyle name="Normal 15 2" xfId="328" xr:uid="{00000000-0005-0000-0000-0000DB010000}"/>
    <cellStyle name="Normal 15 2 2" xfId="641" xr:uid="{00000000-0005-0000-0000-0000DC010000}"/>
    <cellStyle name="Normal 15 2 2 2" xfId="2917" xr:uid="{1F684951-B556-476A-BEA1-0C036FD19DB9}"/>
    <cellStyle name="Normal 15 2 2 3" xfId="1548" xr:uid="{53689B8A-D304-4227-963B-CB2506AAD2C1}"/>
    <cellStyle name="Normal 15 2 3" xfId="1117" xr:uid="{00000000-0005-0000-0000-0000DD010000}"/>
    <cellStyle name="Normal 15 2 3 2" xfId="2916" xr:uid="{FBC9FD17-398B-4E3A-9CD7-F50735F9B84D}"/>
    <cellStyle name="Normal 15 2 4" xfId="1430" xr:uid="{00000000-0005-0000-0000-0000DE010000}"/>
    <cellStyle name="Normal 15 2 4 2" xfId="2920" xr:uid="{49E8DA73-FCB3-466B-A38C-57A4F81B3822}"/>
    <cellStyle name="Normal 15 2 5" xfId="2922" xr:uid="{CF7CA549-6F67-4E41-9F72-05762DBF89F0}"/>
    <cellStyle name="Normal 15 2 5 2" xfId="4546" xr:uid="{2BCB27D3-2C61-4B76-A727-04DC50D8C9BF}"/>
    <cellStyle name="Normal 15 2 6" xfId="1500" xr:uid="{FBFA3971-F143-4EE2-A145-8870B425DE2E}"/>
    <cellStyle name="Normal 15 3" xfId="329" xr:uid="{00000000-0005-0000-0000-0000DF010000}"/>
    <cellStyle name="Normal 15 3 2" xfId="1689" xr:uid="{C74819FD-BE3F-44F9-A6E9-30A30ECA5735}"/>
    <cellStyle name="Normal 15 4" xfId="330" xr:uid="{00000000-0005-0000-0000-0000E0010000}"/>
    <cellStyle name="Normal 15 4 2" xfId="642" xr:uid="{00000000-0005-0000-0000-0000E1010000}"/>
    <cellStyle name="Normal 15 4 3" xfId="1118" xr:uid="{00000000-0005-0000-0000-0000E2010000}"/>
    <cellStyle name="Normal 150" xfId="573" xr:uid="{00000000-0005-0000-0000-0000E3010000}"/>
    <cellStyle name="Normal 151" xfId="574" xr:uid="{00000000-0005-0000-0000-0000E4010000}"/>
    <cellStyle name="Normal 152" xfId="575" xr:uid="{00000000-0005-0000-0000-0000E5010000}"/>
    <cellStyle name="Normal 153" xfId="576" xr:uid="{00000000-0005-0000-0000-0000E6010000}"/>
    <cellStyle name="Normal 154" xfId="577" xr:uid="{00000000-0005-0000-0000-0000E7010000}"/>
    <cellStyle name="Normal 155" xfId="578" xr:uid="{00000000-0005-0000-0000-0000E8010000}"/>
    <cellStyle name="Normal 156" xfId="579" xr:uid="{00000000-0005-0000-0000-0000E9010000}"/>
    <cellStyle name="Normal 157" xfId="593" xr:uid="{00000000-0005-0000-0000-0000EA010000}"/>
    <cellStyle name="Normal 158" xfId="596" xr:uid="{00000000-0005-0000-0000-0000EB010000}"/>
    <cellStyle name="Normal 159" xfId="597" xr:uid="{00000000-0005-0000-0000-0000EC010000}"/>
    <cellStyle name="Normal 16" xfId="163" xr:uid="{00000000-0005-0000-0000-0000ED010000}"/>
    <cellStyle name="Normal 16 2" xfId="331" xr:uid="{00000000-0005-0000-0000-0000EE010000}"/>
    <cellStyle name="Normal 16 2 2" xfId="643" xr:uid="{00000000-0005-0000-0000-0000EF010000}"/>
    <cellStyle name="Normal 16 2 3" xfId="1119" xr:uid="{00000000-0005-0000-0000-0000F0010000}"/>
    <cellStyle name="Normal 16 2 4" xfId="1431" xr:uid="{00000000-0005-0000-0000-0000F1010000}"/>
    <cellStyle name="Normal 16 2 5" xfId="1549" xr:uid="{410A8732-74F7-4197-ADCB-9762FF9FFDA3}"/>
    <cellStyle name="Normal 16 3" xfId="332" xr:uid="{00000000-0005-0000-0000-0000F2010000}"/>
    <cellStyle name="Normal 16 3 2" xfId="1690" xr:uid="{E0EF4BC3-DF5C-42FF-ABD0-959027BA75E0}"/>
    <cellStyle name="Normal 16 4" xfId="333" xr:uid="{00000000-0005-0000-0000-0000F3010000}"/>
    <cellStyle name="Normal 16 4 2" xfId="644" xr:uid="{00000000-0005-0000-0000-0000F4010000}"/>
    <cellStyle name="Normal 16 4 3" xfId="1120" xr:uid="{00000000-0005-0000-0000-0000F5010000}"/>
    <cellStyle name="Normal 160" xfId="598" xr:uid="{00000000-0005-0000-0000-0000F6010000}"/>
    <cellStyle name="Normal 161" xfId="599" xr:uid="{00000000-0005-0000-0000-0000F7010000}"/>
    <cellStyle name="Normal 162" xfId="600" xr:uid="{00000000-0005-0000-0000-0000F8010000}"/>
    <cellStyle name="Normal 163" xfId="601" xr:uid="{00000000-0005-0000-0000-0000F9010000}"/>
    <cellStyle name="Normal 164" xfId="605" xr:uid="{00000000-0005-0000-0000-0000FA010000}"/>
    <cellStyle name="Normal 165" xfId="606" xr:uid="{00000000-0005-0000-0000-0000FB010000}"/>
    <cellStyle name="Normal 166" xfId="607" xr:uid="{00000000-0005-0000-0000-0000FC010000}"/>
    <cellStyle name="Normal 167" xfId="818" xr:uid="{00000000-0005-0000-0000-0000FD010000}"/>
    <cellStyle name="Normal 168" xfId="820" xr:uid="{00000000-0005-0000-0000-0000FE010000}"/>
    <cellStyle name="Normal 169" xfId="821" xr:uid="{00000000-0005-0000-0000-0000FF010000}"/>
    <cellStyle name="Normal 17" xfId="164" xr:uid="{00000000-0005-0000-0000-000000020000}"/>
    <cellStyle name="Normal 17 2" xfId="334" xr:uid="{00000000-0005-0000-0000-000001020000}"/>
    <cellStyle name="Normal 17 2 2" xfId="645" xr:uid="{00000000-0005-0000-0000-000002020000}"/>
    <cellStyle name="Normal 17 2 3" xfId="1121" xr:uid="{00000000-0005-0000-0000-000003020000}"/>
    <cellStyle name="Normal 17 2 4" xfId="1432" xr:uid="{00000000-0005-0000-0000-000004020000}"/>
    <cellStyle name="Normal 17 3" xfId="335" xr:uid="{00000000-0005-0000-0000-000005020000}"/>
    <cellStyle name="Normal 17 3 2" xfId="1621" xr:uid="{1DB438CD-2699-48EF-872C-9E56056D0D83}"/>
    <cellStyle name="Normal 17 4" xfId="336" xr:uid="{00000000-0005-0000-0000-000006020000}"/>
    <cellStyle name="Normal 17 4 2" xfId="646" xr:uid="{00000000-0005-0000-0000-000007020000}"/>
    <cellStyle name="Normal 17 4 3" xfId="1122" xr:uid="{00000000-0005-0000-0000-000008020000}"/>
    <cellStyle name="Normal 17 5" xfId="1929" xr:uid="{A8164324-0ECE-437E-9977-DA3C2683098A}"/>
    <cellStyle name="Normal 170" xfId="822" xr:uid="{00000000-0005-0000-0000-000009020000}"/>
    <cellStyle name="Normal 171" xfId="823" xr:uid="{00000000-0005-0000-0000-00000A020000}"/>
    <cellStyle name="Normal 172" xfId="1294" xr:uid="{00000000-0005-0000-0000-00000B020000}"/>
    <cellStyle name="Normal 173" xfId="1296" xr:uid="{00000000-0005-0000-0000-00000C020000}"/>
    <cellStyle name="Normal 174" xfId="1303" xr:uid="{00000000-0005-0000-0000-00000D020000}"/>
    <cellStyle name="Normal 175" xfId="1297" xr:uid="{00000000-0005-0000-0000-00000E020000}"/>
    <cellStyle name="Normal 176" xfId="1302" xr:uid="{00000000-0005-0000-0000-00000F020000}"/>
    <cellStyle name="Normal 177" xfId="1299" xr:uid="{00000000-0005-0000-0000-000010020000}"/>
    <cellStyle name="Normal 178" xfId="1301" xr:uid="{00000000-0005-0000-0000-000011020000}"/>
    <cellStyle name="Normal 179" xfId="1300" xr:uid="{00000000-0005-0000-0000-000012020000}"/>
    <cellStyle name="Normal 18" xfId="165" xr:uid="{00000000-0005-0000-0000-000013020000}"/>
    <cellStyle name="Normal 18 2" xfId="337" xr:uid="{00000000-0005-0000-0000-000014020000}"/>
    <cellStyle name="Normal 18 2 2" xfId="647" xr:uid="{00000000-0005-0000-0000-000015020000}"/>
    <cellStyle name="Normal 18 2 3" xfId="1123" xr:uid="{00000000-0005-0000-0000-000016020000}"/>
    <cellStyle name="Normal 18 2 4" xfId="1433" xr:uid="{00000000-0005-0000-0000-000017020000}"/>
    <cellStyle name="Normal 18 2 5" xfId="1641" xr:uid="{8A5E6F89-775F-405A-851D-17672E55CC11}"/>
    <cellStyle name="Normal 18 3" xfId="338" xr:uid="{00000000-0005-0000-0000-000018020000}"/>
    <cellStyle name="Normal 18 3 2" xfId="1691" xr:uid="{6F377AB7-02F8-4E04-9B97-6294EF73BF71}"/>
    <cellStyle name="Normal 18 4" xfId="339" xr:uid="{00000000-0005-0000-0000-000019020000}"/>
    <cellStyle name="Normal 18 4 2" xfId="648" xr:uid="{00000000-0005-0000-0000-00001A020000}"/>
    <cellStyle name="Normal 18 4 3" xfId="1124" xr:uid="{00000000-0005-0000-0000-00001B020000}"/>
    <cellStyle name="Normal 180" xfId="1295" xr:uid="{00000000-0005-0000-0000-00001C020000}"/>
    <cellStyle name="Normal 181" xfId="1298" xr:uid="{00000000-0005-0000-0000-00001D020000}"/>
    <cellStyle name="Normal 182" xfId="1304" xr:uid="{00000000-0005-0000-0000-00001E020000}"/>
    <cellStyle name="Normal 183" xfId="1418" xr:uid="{00000000-0005-0000-0000-00001F020000}"/>
    <cellStyle name="Normal 184" xfId="1463" xr:uid="{00000000-0005-0000-0000-000020020000}"/>
    <cellStyle name="Normal 185" xfId="1341" xr:uid="{00000000-0005-0000-0000-000021020000}"/>
    <cellStyle name="Normal 186" xfId="1464" xr:uid="{00000000-0005-0000-0000-000022020000}"/>
    <cellStyle name="Normal 187" xfId="1465" xr:uid="{51ECC76A-1F0A-439C-899B-A7E6A6FCCCFD}"/>
    <cellStyle name="Normal 188" xfId="1467" xr:uid="{2F2F5BCD-E5C9-43E8-9B75-5E44C699451A}"/>
    <cellStyle name="Normal 189" xfId="1471" xr:uid="{EB30915E-6216-4BCA-8402-D8894B2D8563}"/>
    <cellStyle name="Normal 19" xfId="166" xr:uid="{00000000-0005-0000-0000-000023020000}"/>
    <cellStyle name="Normal 19 2" xfId="340" xr:uid="{00000000-0005-0000-0000-000024020000}"/>
    <cellStyle name="Normal 19 2 2" xfId="649" xr:uid="{00000000-0005-0000-0000-000025020000}"/>
    <cellStyle name="Normal 19 2 3" xfId="1125" xr:uid="{00000000-0005-0000-0000-000026020000}"/>
    <cellStyle name="Normal 19 2 4" xfId="1434" xr:uid="{00000000-0005-0000-0000-000027020000}"/>
    <cellStyle name="Normal 19 3" xfId="341" xr:uid="{00000000-0005-0000-0000-000028020000}"/>
    <cellStyle name="Normal 19 3 2" xfId="1930" xr:uid="{6AE0A497-3931-4475-90F4-416369B01D9F}"/>
    <cellStyle name="Normal 19 4" xfId="342" xr:uid="{00000000-0005-0000-0000-000029020000}"/>
    <cellStyle name="Normal 19 4 2" xfId="650" xr:uid="{00000000-0005-0000-0000-00002A020000}"/>
    <cellStyle name="Normal 19 4 3" xfId="1126" xr:uid="{00000000-0005-0000-0000-00002B020000}"/>
    <cellStyle name="Normal 190" xfId="1474" xr:uid="{D317D7B0-0A51-4904-9253-41425130DDB8}"/>
    <cellStyle name="Normal 191" xfId="1475" xr:uid="{93A5483F-95F6-4F17-80B0-FBBCD8A8D49B}"/>
    <cellStyle name="Normal 192" xfId="1472" xr:uid="{41FC4BE2-7AF2-469A-B598-68F1F1332834}"/>
    <cellStyle name="Normal 193" xfId="1476" xr:uid="{2A3E3169-406A-4503-995A-7D397F524CF6}"/>
    <cellStyle name="Normal 194" xfId="1477" xr:uid="{8318FB85-42E3-4E65-BD97-965C23026A61}"/>
    <cellStyle name="Normal 195" xfId="1479" xr:uid="{DC8F54CC-BA6F-459D-A198-776BB8F41923}"/>
    <cellStyle name="Normal 196" xfId="1480" xr:uid="{14B8125C-1B92-4BD4-98F2-749F75C89846}"/>
    <cellStyle name="Normal 197" xfId="1481" xr:uid="{9C95E21D-68F4-4510-B461-8B2D64E6B621}"/>
    <cellStyle name="Normal 198" xfId="1482" xr:uid="{76B14366-8F13-447A-8243-538EE21A1952}"/>
    <cellStyle name="Normal 199" xfId="1486" xr:uid="{2D57F8BB-3354-434E-BA80-AEBE7C007AD3}"/>
    <cellStyle name="Normal 2" xfId="2" xr:uid="{00000000-0005-0000-0000-00002C020000}"/>
    <cellStyle name="Normal 2 10" xfId="1501" xr:uid="{56D80BD3-2D94-445D-949C-8ECB877E5FE7}"/>
    <cellStyle name="Normal 2 10 2" xfId="1593" xr:uid="{E6C6EE1E-4C95-4CE6-ADEC-834CAE06C8EB}"/>
    <cellStyle name="Normal 2 10 2 2" xfId="2014" xr:uid="{F3620DDB-DAB4-4A21-AAC7-3F214B6ABA6A}"/>
    <cellStyle name="Normal 2 10 2 2 2" xfId="2773" xr:uid="{A0B8B238-E2FD-42E5-B45D-DF9F4368A7B4}"/>
    <cellStyle name="Normal 2 10 2 2 2 2" xfId="4412" xr:uid="{260A3C0E-DC46-4D87-BA67-A35612814E29}"/>
    <cellStyle name="Normal 2 10 2 2 3" xfId="3656" xr:uid="{7F4252C3-1F2E-4382-A335-674778FDC442}"/>
    <cellStyle name="Normal 2 10 2 3" xfId="2425" xr:uid="{3049E3C9-7A1F-41C2-BEF1-86FC31C71570}"/>
    <cellStyle name="Normal 2 10 2 3 2" xfId="4064" xr:uid="{21E58979-183F-4A2D-A22B-6638A5E735D5}"/>
    <cellStyle name="Normal 2 10 2 4" xfId="3298" xr:uid="{C306B4FD-1F53-4B0B-A0B3-62971FF306BF}"/>
    <cellStyle name="Normal 2 10 3" xfId="1692" xr:uid="{4B4920FB-716F-4F59-9E66-9F6742FD2FEA}"/>
    <cellStyle name="Normal 2 10 3 2" xfId="2110" xr:uid="{4CBE6DEF-979F-4631-8813-04EF494EDE1C}"/>
    <cellStyle name="Normal 2 10 3 2 2" xfId="2798" xr:uid="{6098CBB8-98A6-419D-8A42-22B2E2850DFB}"/>
    <cellStyle name="Normal 2 10 3 2 2 2" xfId="4437" xr:uid="{3ADAE1BF-5D2C-4557-81F0-B6DEBFD051C3}"/>
    <cellStyle name="Normal 2 10 3 2 3" xfId="3748" xr:uid="{8E9E9AE7-1D4F-40BF-B9EA-C910B7D3C3F6}"/>
    <cellStyle name="Normal 2 10 3 3" xfId="2513" xr:uid="{C4AF5B95-0BDD-4D7D-804B-44073DD831D3}"/>
    <cellStyle name="Normal 2 10 3 3 2" xfId="4152" xr:uid="{71D92CDA-2040-4EF7-847C-342BECA0A37C}"/>
    <cellStyle name="Normal 2 10 3 4" xfId="3337" xr:uid="{76B40027-DEB1-4E27-9E91-BA5BC1B8A3FE}"/>
    <cellStyle name="Normal 2 10 4" xfId="1831" xr:uid="{EC988FB9-57CE-4487-BC23-953BB0A578FC}"/>
    <cellStyle name="Normal 2 10 4 2" xfId="2655" xr:uid="{851D7B95-FAC0-4F31-A1E7-1E077B86A25D}"/>
    <cellStyle name="Normal 2 10 4 2 2" xfId="4294" xr:uid="{3576B062-6F52-45B5-9898-5C1C863929FE}"/>
    <cellStyle name="Normal 2 10 4 3" xfId="3482" xr:uid="{DCF30CEF-50AA-47E7-99E5-962DA680EC6D}"/>
    <cellStyle name="Normal 2 10 5" xfId="1931" xr:uid="{005291F6-5403-4796-ABEA-63FA385350FD}"/>
    <cellStyle name="Normal 2 10 5 2" xfId="2348" xr:uid="{63E5DC0A-98A8-4FE7-9143-C737731D2344}"/>
    <cellStyle name="Normal 2 10 5 2 2" xfId="3985" xr:uid="{9877BEBB-20F6-4601-AB10-91130FEAE4B5}"/>
    <cellStyle name="Normal 2 10 5 3" xfId="3575" xr:uid="{8851AACF-87BC-41C2-9C66-6895E908DC6C}"/>
    <cellStyle name="Normal 2 10 6" xfId="2259" xr:uid="{441B38B3-10F1-4E5F-9D47-EEF89E5C49D8}"/>
    <cellStyle name="Normal 2 10 6 2" xfId="3897" xr:uid="{B94168A6-C23A-4988-A823-F40C4482B0B0}"/>
    <cellStyle name="Normal 2 10 7" xfId="2969" xr:uid="{19EF5A25-4582-4E81-A981-6F723535C8A7}"/>
    <cellStyle name="Normal 2 10 7 2" xfId="4587" xr:uid="{98227A39-3D38-4D3E-92AF-CDE1449D10DB}"/>
    <cellStyle name="Normal 2 10 8" xfId="3137" xr:uid="{F0FC2D0F-68E3-40F1-AFA2-6CD77963EF61}"/>
    <cellStyle name="Normal 2 11" xfId="1502" xr:uid="{A20B553E-68B2-490E-9996-E29B0E2223E1}"/>
    <cellStyle name="Normal 2 11 2" xfId="1598" xr:uid="{86AB3E2C-B6B0-4C10-9B4E-B2CEC6893089}"/>
    <cellStyle name="Normal 2 11 2 2" xfId="2019" xr:uid="{201F7B06-E572-4B0F-B3B0-5158ACE494F5}"/>
    <cellStyle name="Normal 2 11 2 2 2" xfId="2777" xr:uid="{E223039F-211F-456B-B813-7CF7B4730422}"/>
    <cellStyle name="Normal 2 11 2 2 2 2" xfId="4416" xr:uid="{C4F2576C-7082-4676-8FE8-84D147730D10}"/>
    <cellStyle name="Normal 2 11 2 2 3" xfId="3660" xr:uid="{A06BC806-4228-4BCF-B9E0-F36086D7BD6F}"/>
    <cellStyle name="Normal 2 11 2 3" xfId="2429" xr:uid="{C8266333-200F-4862-A6B0-D538D5B3C422}"/>
    <cellStyle name="Normal 2 11 2 3 2" xfId="4068" xr:uid="{837BCD48-C527-40DD-B1CC-A4DA11E0A078}"/>
    <cellStyle name="Normal 2 11 2 4" xfId="3150" xr:uid="{059BF1D1-09ED-46C1-A25C-E13FEC150897}"/>
    <cellStyle name="Normal 2 11 3" xfId="1693" xr:uid="{A9D8C1A4-72FD-469D-9608-7D4A709255E3}"/>
    <cellStyle name="Normal 2 11 3 2" xfId="2111" xr:uid="{7F8CC287-AAE8-4F79-A375-992ACACDF417}"/>
    <cellStyle name="Normal 2 11 3 2 2" xfId="2799" xr:uid="{2CE0874B-4855-40F8-AFB5-77DA78CC72A9}"/>
    <cellStyle name="Normal 2 11 3 2 2 2" xfId="4438" xr:uid="{49F2D549-1139-4872-BC5C-834AE54F8473}"/>
    <cellStyle name="Normal 2 11 3 2 3" xfId="3749" xr:uid="{5A6BFF71-A4C5-4EDD-96CC-1C86A45CEDF1}"/>
    <cellStyle name="Normal 2 11 3 3" xfId="2514" xr:uid="{29C55040-1D95-4010-AB9F-DA678F46ED40}"/>
    <cellStyle name="Normal 2 11 3 3 2" xfId="4153" xr:uid="{9BBB1B32-FA05-47D0-A03B-798BC3AF91DD}"/>
    <cellStyle name="Normal 2 11 3 4" xfId="3338" xr:uid="{C8BD5E10-5F47-49D1-A979-3B50E75528EC}"/>
    <cellStyle name="Normal 2 11 4" xfId="1834" xr:uid="{2E01E8AC-BBEE-4376-BC69-7224D5661758}"/>
    <cellStyle name="Normal 2 11 4 2" xfId="2658" xr:uid="{295AAB27-D182-4DCF-89AD-D64EEEFAE0E6}"/>
    <cellStyle name="Normal 2 11 4 2 2" xfId="4297" xr:uid="{752930A6-170D-4046-B3EF-F8B32E5D8DE2}"/>
    <cellStyle name="Normal 2 11 4 3" xfId="3485" xr:uid="{8254ABE8-7C1E-40FF-BEF7-FBB4B51C04AE}"/>
    <cellStyle name="Normal 2 11 5" xfId="1932" xr:uid="{17E90E29-FA34-47D9-85A0-DAC3CF15389F}"/>
    <cellStyle name="Normal 2 11 5 2" xfId="2349" xr:uid="{34CA97CF-FC77-4E68-9C38-97CD3C34373F}"/>
    <cellStyle name="Normal 2 11 5 2 2" xfId="3986" xr:uid="{63428FBD-8C4D-46EF-97F3-7CC8197F31A3}"/>
    <cellStyle name="Normal 2 11 5 3" xfId="3576" xr:uid="{A97AF9A6-8D3E-4322-931C-CBE259F831BF}"/>
    <cellStyle name="Normal 2 11 6" xfId="2264" xr:uid="{79A49CE9-A174-464F-9AF7-245D2E3FCE2E}"/>
    <cellStyle name="Normal 2 11 6 2" xfId="3902" xr:uid="{9C31EDBD-258F-4053-8AEF-DA0C413305A2}"/>
    <cellStyle name="Normal 2 11 7" xfId="2973" xr:uid="{E6A3D27C-04AA-4742-A3B3-93AA6A0A7D43}"/>
    <cellStyle name="Normal 2 11 7 2" xfId="4591" xr:uid="{81D2ADF0-210B-4117-8125-911565FEC458}"/>
    <cellStyle name="Normal 2 11 8" xfId="3143" xr:uid="{3734CB05-25B2-43B8-8321-23B6E1C7C5AF}"/>
    <cellStyle name="Normal 2 12" xfId="1503" xr:uid="{1E827A7E-B95C-4066-8E3F-6FF621D92266}"/>
    <cellStyle name="Normal 2 12 2" xfId="1602" xr:uid="{33D2A1EE-2B4A-4DCA-BA8E-8BA712A9707A}"/>
    <cellStyle name="Normal 2 12 2 2" xfId="2023" xr:uid="{C3768BD2-A237-426C-8062-25F75EE28B3F}"/>
    <cellStyle name="Normal 2 12 2 2 2" xfId="2781" xr:uid="{AFDCB892-1B51-4F25-B864-62B20C275635}"/>
    <cellStyle name="Normal 2 12 2 2 2 2" xfId="4420" xr:uid="{607FB455-D676-4D45-B5F3-773EA7CBC5A2}"/>
    <cellStyle name="Normal 2 12 2 2 3" xfId="3664" xr:uid="{2A9DDE8D-9EF0-42A4-8846-E1CC30AE5481}"/>
    <cellStyle name="Normal 2 12 2 3" xfId="2433" xr:uid="{8F39B9C8-2932-4E67-9A74-9B5FC7CCB2D4}"/>
    <cellStyle name="Normal 2 12 2 3 2" xfId="4072" xr:uid="{AEEE5E38-D7D8-47C4-8415-DBBEC4E141A9}"/>
    <cellStyle name="Normal 2 12 2 4" xfId="3112" xr:uid="{2F4A3C00-B00D-429F-9AD7-612589965AFF}"/>
    <cellStyle name="Normal 2 12 3" xfId="1694" xr:uid="{868FEA64-8B07-45E3-A231-A88E4915379F}"/>
    <cellStyle name="Normal 2 12 3 2" xfId="2112" xr:uid="{7FC4F9FA-8A6D-4260-B0DA-CB3336B1ED10}"/>
    <cellStyle name="Normal 2 12 3 2 2" xfId="2800" xr:uid="{F57CA485-57F8-4A95-B573-70995A21FC42}"/>
    <cellStyle name="Normal 2 12 3 2 2 2" xfId="4439" xr:uid="{8D085AAF-EDE0-477D-9BF3-EDA7D433C22B}"/>
    <cellStyle name="Normal 2 12 3 2 3" xfId="3750" xr:uid="{D94B4911-7F63-4528-9C65-CAE4C3B52C28}"/>
    <cellStyle name="Normal 2 12 3 3" xfId="2515" xr:uid="{77288938-AE93-41C4-93F1-949CC40BB9D9}"/>
    <cellStyle name="Normal 2 12 3 3 2" xfId="4154" xr:uid="{E12D4449-5B5B-4D0B-82D2-F1C992D718A8}"/>
    <cellStyle name="Normal 2 12 3 4" xfId="3339" xr:uid="{C109C022-2512-452E-AC54-50883D209CB5}"/>
    <cellStyle name="Normal 2 12 4" xfId="1838" xr:uid="{EA53E9B2-88B4-47CC-91E1-E8C5902AB8A9}"/>
    <cellStyle name="Normal 2 12 4 2" xfId="2662" xr:uid="{BEE4A9CC-BC6B-4436-9009-BF233AEBE95E}"/>
    <cellStyle name="Normal 2 12 4 2 2" xfId="4301" xr:uid="{8ADD5AF9-665A-48E7-8275-EE81A30B27D8}"/>
    <cellStyle name="Normal 2 12 4 3" xfId="3489" xr:uid="{24E7E372-C6EA-4870-A8FB-F2F503914924}"/>
    <cellStyle name="Normal 2 12 5" xfId="1933" xr:uid="{E35AFFD0-D0A2-4081-A4F0-471C6B09685E}"/>
    <cellStyle name="Normal 2 12 5 2" xfId="2350" xr:uid="{B0E90DE0-20B9-4FE1-B3EB-E7F76935780D}"/>
    <cellStyle name="Normal 2 12 5 2 2" xfId="3987" xr:uid="{BF93C6EC-6596-40D9-8ECC-8A1B053C1CF2}"/>
    <cellStyle name="Normal 2 12 5 3" xfId="3577" xr:uid="{F636FD4B-9C1D-4F6D-8908-389DE18BBF29}"/>
    <cellStyle name="Normal 2 12 6" xfId="2268" xr:uid="{7A447350-DA00-4AAB-99B2-85B3B16F9F5E}"/>
    <cellStyle name="Normal 2 12 6 2" xfId="3906" xr:uid="{AAE514E9-DD73-4D63-ACE4-CE2E9468347A}"/>
    <cellStyle name="Normal 2 12 7" xfId="2977" xr:uid="{D96CAD45-5181-4D7B-B18D-D253DC8903E4}"/>
    <cellStyle name="Normal 2 12 7 2" xfId="4595" xr:uid="{6956EF54-1D3F-40C4-A6B7-CC598FC56C9E}"/>
    <cellStyle name="Normal 2 12 8" xfId="3148" xr:uid="{1E475508-27EE-438E-9F35-9E27585F46D3}"/>
    <cellStyle name="Normal 2 13" xfId="1550" xr:uid="{D8C69D11-B0AA-4C31-A820-4115967C3D9A}"/>
    <cellStyle name="Normal 2 13 2" xfId="1606" xr:uid="{3CB20848-A717-48CA-A14C-EA43BA6AE95A}"/>
    <cellStyle name="Normal 2 13 2 2" xfId="2027" xr:uid="{E2B7CA38-1920-43E6-8E3E-6A2ED55C0EAE}"/>
    <cellStyle name="Normal 2 13 2 2 2" xfId="2785" xr:uid="{60253BC4-114E-40AC-89F0-B566C03A151B}"/>
    <cellStyle name="Normal 2 13 2 2 2 2" xfId="4424" xr:uid="{D841CFE4-1D99-441B-8C59-D25E84A34844}"/>
    <cellStyle name="Normal 2 13 2 2 3" xfId="3668" xr:uid="{60A03E44-B0B3-4BE8-96B3-F4AA7A66E0E8}"/>
    <cellStyle name="Normal 2 13 2 3" xfId="2437" xr:uid="{B0BEC51B-321A-4E02-B9A0-0F6DA41D0AF2}"/>
    <cellStyle name="Normal 2 13 2 3 2" xfId="4076" xr:uid="{2A17DEBA-D528-41A0-91B9-86F9A9A4CBEC}"/>
    <cellStyle name="Normal 2 13 2 4" xfId="3296" xr:uid="{B2B8BA51-579E-4D14-9A9D-9E7B10AB5DD1}"/>
    <cellStyle name="Normal 2 13 3" xfId="1727" xr:uid="{2F3DE06E-4370-4401-BAA9-09EE89EB901D}"/>
    <cellStyle name="Normal 2 13 3 2" xfId="2148" xr:uid="{5E19DB47-B9D4-4B5C-9809-6A9E65F1F2A0}"/>
    <cellStyle name="Normal 2 13 3 2 2" xfId="2836" xr:uid="{3378FBD8-6E1C-4507-8A1C-2C5B8C6663FF}"/>
    <cellStyle name="Normal 2 13 3 2 2 2" xfId="4475" xr:uid="{41D31F1C-E4AE-42E6-945C-BD72706CE846}"/>
    <cellStyle name="Normal 2 13 3 2 3" xfId="3787" xr:uid="{FD6C7F2F-A543-4D61-94BD-4012E9BF504D}"/>
    <cellStyle name="Normal 2 13 3 3" xfId="2551" xr:uid="{BC665227-04E1-4842-8D0F-E9C8805A3564}"/>
    <cellStyle name="Normal 2 13 3 3 2" xfId="4190" xr:uid="{DE043915-8E4E-4B4A-AC89-008AD1265EE2}"/>
    <cellStyle name="Normal 2 13 3 4" xfId="3376" xr:uid="{980C6983-D48E-4912-8B3D-9451BFD346F9}"/>
    <cellStyle name="Normal 2 13 4" xfId="1842" xr:uid="{8D7CF959-B037-41FD-803C-0FEA9BEAA0BA}"/>
    <cellStyle name="Normal 2 13 4 2" xfId="2666" xr:uid="{FA4B0E89-EC3C-4C01-AE2E-D3B4DE665EE4}"/>
    <cellStyle name="Normal 2 13 4 2 2" xfId="4305" xr:uid="{EEBF932D-1DD3-4931-AF93-4A26AFBEB539}"/>
    <cellStyle name="Normal 2 13 4 3" xfId="3493" xr:uid="{47964FF1-D1D6-41F6-B708-A49140ECDA1F}"/>
    <cellStyle name="Normal 2 13 5" xfId="1972" xr:uid="{11BF8B3E-D4C3-40DD-B253-917EAE12C770}"/>
    <cellStyle name="Normal 2 13 5 2" xfId="2386" xr:uid="{B25C3E8B-86A3-45BE-9E91-A671F73E6898}"/>
    <cellStyle name="Normal 2 13 5 2 2" xfId="4023" xr:uid="{75F18E41-A05F-4628-BD21-8C313B9BA167}"/>
    <cellStyle name="Normal 2 13 5 3" xfId="3615" xr:uid="{1F643DD4-EC0B-46BA-9A35-D9AC733D54F2}"/>
    <cellStyle name="Normal 2 13 6" xfId="2272" xr:uid="{DE2C9B58-E6A8-4539-B7E3-9E36DC6094EB}"/>
    <cellStyle name="Normal 2 13 6 2" xfId="3910" xr:uid="{C23D3B5E-45A0-45C5-B62C-7A0338086D53}"/>
    <cellStyle name="Normal 2 13 7" xfId="2981" xr:uid="{8F280147-DBEB-469D-842F-281FCBD68350}"/>
    <cellStyle name="Normal 2 13 7 2" xfId="4599" xr:uid="{529D1910-F085-4F4B-A277-E74021B877B3}"/>
    <cellStyle name="Normal 2 13 8" xfId="3153" xr:uid="{D0F151E9-9156-4448-8C0E-767A4163FDC4}"/>
    <cellStyle name="Normal 2 14" xfId="1610" xr:uid="{86817BED-8716-44E1-8A47-1C90150F4FE4}"/>
    <cellStyle name="Normal 2 14 2" xfId="1734" xr:uid="{E78ACF65-6428-41C9-967B-3C88FFCF07EF}"/>
    <cellStyle name="Normal 2 14 2 2" xfId="2155" xr:uid="{E3787653-176C-4D37-89C6-D06CCE2135E4}"/>
    <cellStyle name="Normal 2 14 2 2 2" xfId="2842" xr:uid="{3438890F-EE46-465C-8CD0-EED963654301}"/>
    <cellStyle name="Normal 2 14 2 2 2 2" xfId="4481" xr:uid="{D186B3C2-AE72-456E-9D62-476940EDA6A8}"/>
    <cellStyle name="Normal 2 14 2 2 3" xfId="3794" xr:uid="{DB35088E-B211-403A-B822-179536D532B3}"/>
    <cellStyle name="Normal 2 14 2 3" xfId="2557" xr:uid="{4842D093-257B-4039-A80F-3451014014D0}"/>
    <cellStyle name="Normal 2 14 2 3 2" xfId="4196" xr:uid="{7020BBF7-F19B-456D-B74B-691760F3F292}"/>
    <cellStyle name="Normal 2 14 2 4" xfId="3383" xr:uid="{E21F658F-3CB3-490F-B64C-A73B8E847DBC}"/>
    <cellStyle name="Normal 2 14 3" xfId="1846" xr:uid="{74B79E7D-089F-446B-8B07-8DFF75226660}"/>
    <cellStyle name="Normal 2 14 3 2" xfId="2670" xr:uid="{A739704E-D4F1-41AE-BD77-E8849BB5C202}"/>
    <cellStyle name="Normal 2 14 3 2 2" xfId="4309" xr:uid="{54EB380D-DCEB-40ED-8638-516F996CB111}"/>
    <cellStyle name="Normal 2 14 3 3" xfId="3497" xr:uid="{5E35B4CA-8874-43FC-BEFF-7A7A7B415CBC}"/>
    <cellStyle name="Normal 2 14 4" xfId="2031" xr:uid="{E5B230A7-B5FA-4776-AB59-3F377E961562}"/>
    <cellStyle name="Normal 2 14 4 2" xfId="2441" xr:uid="{86A48C33-DDC8-4D46-B99C-23E401153F2F}"/>
    <cellStyle name="Normal 2 14 4 2 2" xfId="4080" xr:uid="{9F1659B6-6AA0-4211-AD47-00A10790CA36}"/>
    <cellStyle name="Normal 2 14 4 3" xfId="3672" xr:uid="{D6BE167C-FF4E-495D-94EB-EA3D88E726F8}"/>
    <cellStyle name="Normal 2 14 5" xfId="2276" xr:uid="{91A03733-5FF9-4D51-BCF3-FEF259CB21A6}"/>
    <cellStyle name="Normal 2 14 5 2" xfId="3914" xr:uid="{06FA8840-69CD-4993-B31C-2E75058310C9}"/>
    <cellStyle name="Normal 2 14 6" xfId="2985" xr:uid="{DBF4F4B3-B077-4C68-8C4B-C8A1146902B8}"/>
    <cellStyle name="Normal 2 14 6 2" xfId="4603" xr:uid="{220A33A7-F079-4BED-8ADB-471AB4AC0A2C}"/>
    <cellStyle name="Normal 2 14 7" xfId="3158" xr:uid="{2646DFB6-22E6-456C-8B23-A87269653040}"/>
    <cellStyle name="Normal 2 15" xfId="1614" xr:uid="{11497177-A8AB-4032-8322-ED2B8FA530B6}"/>
    <cellStyle name="Normal 2 15 2" xfId="1738" xr:uid="{504FA637-E97D-4F71-A235-F74CEBA12E60}"/>
    <cellStyle name="Normal 2 15 2 2" xfId="2159" xr:uid="{645F3E3F-C474-4E18-8347-059DE2353DC4}"/>
    <cellStyle name="Normal 2 15 2 2 2" xfId="2846" xr:uid="{4D702981-73F1-4914-96A2-E2BA29B56CE5}"/>
    <cellStyle name="Normal 2 15 2 2 2 2" xfId="4485" xr:uid="{F8CCED53-1A6D-49A1-B700-1112B96FDA1C}"/>
    <cellStyle name="Normal 2 15 2 2 3" xfId="3798" xr:uid="{6D4E33FA-0304-4875-89E8-0FF1DFA03D00}"/>
    <cellStyle name="Normal 2 15 2 3" xfId="2561" xr:uid="{435B1538-EC64-46AD-97CF-3FA474178E6E}"/>
    <cellStyle name="Normal 2 15 2 3 2" xfId="4200" xr:uid="{0F09E7F4-8F6D-46B8-9445-04B9FD4BD155}"/>
    <cellStyle name="Normal 2 15 2 4" xfId="3387" xr:uid="{E4CEDD71-55E6-4166-96E1-34C43B1F6C03}"/>
    <cellStyle name="Normal 2 15 3" xfId="1850" xr:uid="{8FB0C45C-D0C6-4441-B731-3B55EB3C5FFA}"/>
    <cellStyle name="Normal 2 15 3 2" xfId="2674" xr:uid="{01CCB278-4AA8-4DD0-A563-3A93E5381A76}"/>
    <cellStyle name="Normal 2 15 3 2 2" xfId="4313" xr:uid="{008C80B0-1669-4D04-AA74-50F44FE613E5}"/>
    <cellStyle name="Normal 2 15 3 3" xfId="3501" xr:uid="{B2FAB794-D1E1-4C70-9AB5-5BC30FB23AAB}"/>
    <cellStyle name="Normal 2 15 4" xfId="2035" xr:uid="{CA4C5386-01B7-49A4-8E36-5368D968DF9C}"/>
    <cellStyle name="Normal 2 15 4 2" xfId="2445" xr:uid="{D1A3D6F6-9514-4223-84B2-F3AEF7F90771}"/>
    <cellStyle name="Normal 2 15 4 2 2" xfId="4084" xr:uid="{C2DDE239-FEED-42C2-840A-1796D76B0538}"/>
    <cellStyle name="Normal 2 15 4 3" xfId="3676" xr:uid="{769B271E-4966-4882-8CA2-D1A853DB9AB9}"/>
    <cellStyle name="Normal 2 15 5" xfId="2280" xr:uid="{8776D792-BDF9-4272-A540-C35765193A7E}"/>
    <cellStyle name="Normal 2 15 5 2" xfId="3918" xr:uid="{A932EEFC-A331-4A3C-869A-3DB861B00FA4}"/>
    <cellStyle name="Normal 2 15 6" xfId="2989" xr:uid="{4E06AC54-0442-4588-9892-E6A4F3E1B518}"/>
    <cellStyle name="Normal 2 15 6 2" xfId="4607" xr:uid="{9114A6FF-27B9-4900-9CAA-65C369194464}"/>
    <cellStyle name="Normal 2 15 7" xfId="3162" xr:uid="{E79A1A57-47DA-42E7-97D3-5AADC52660C7}"/>
    <cellStyle name="Normal 2 16" xfId="1618" xr:uid="{F8D7E31B-7731-4A39-BA1D-9F7DFA244566}"/>
    <cellStyle name="Normal 2 16 2" xfId="1742" xr:uid="{7AA1690A-EF13-47E7-A1EF-522396047B2A}"/>
    <cellStyle name="Normal 2 16 2 2" xfId="2163" xr:uid="{66A6B70D-36BC-4D16-ACA4-681FB245EC74}"/>
    <cellStyle name="Normal 2 16 2 2 2" xfId="2850" xr:uid="{412D0FDC-3C87-4437-ABAC-78A9D8EF6109}"/>
    <cellStyle name="Normal 2 16 2 2 2 2" xfId="4489" xr:uid="{867510F3-CC09-4C2F-98EC-F0CB1318924C}"/>
    <cellStyle name="Normal 2 16 2 2 3" xfId="3802" xr:uid="{A0C9F92C-524D-427D-9408-C2214D2E6E0C}"/>
    <cellStyle name="Normal 2 16 2 3" xfId="2565" xr:uid="{EB36544F-1C7D-4CF3-A1C1-A94717B61CFB}"/>
    <cellStyle name="Normal 2 16 2 3 2" xfId="4204" xr:uid="{17264CD8-FD86-4C8B-A90C-647EC6B22FF4}"/>
    <cellStyle name="Normal 2 16 2 4" xfId="3391" xr:uid="{B9FECE3B-BE27-423C-BB8B-76963521FF8B}"/>
    <cellStyle name="Normal 2 16 3" xfId="1854" xr:uid="{18CAB036-AD71-4E4A-80C1-5471F5842D90}"/>
    <cellStyle name="Normal 2 16 3 2" xfId="2678" xr:uid="{5E4578C1-7034-46F6-AF38-E88F5AEECACB}"/>
    <cellStyle name="Normal 2 16 3 2 2" xfId="4317" xr:uid="{D875E127-3753-44E6-A16B-19C116214D31}"/>
    <cellStyle name="Normal 2 16 3 3" xfId="3505" xr:uid="{7EE81BBE-BEEB-4FC1-B84C-F1530ED73B56}"/>
    <cellStyle name="Normal 2 16 4" xfId="2039" xr:uid="{3A8DF0DD-5D30-4A76-B407-CC964982CA62}"/>
    <cellStyle name="Normal 2 16 4 2" xfId="2449" xr:uid="{640D37CF-E7BE-4B89-B1FC-9031C75B5DF2}"/>
    <cellStyle name="Normal 2 16 4 2 2" xfId="4088" xr:uid="{7386044D-95BD-47FC-8E3D-128E6D38E5C0}"/>
    <cellStyle name="Normal 2 16 4 3" xfId="3680" xr:uid="{25AA4267-49AD-4BFC-949E-B81EBCC3FBB4}"/>
    <cellStyle name="Normal 2 16 5" xfId="2284" xr:uid="{1E5EAF58-CA97-4D17-A456-E57586C6ACF3}"/>
    <cellStyle name="Normal 2 16 5 2" xfId="3922" xr:uid="{DE55FDFC-6064-4EC3-8131-871E4894A01F}"/>
    <cellStyle name="Normal 2 16 6" xfId="2993" xr:uid="{F2C4B3F1-9D83-460A-AD17-18502B9A5F56}"/>
    <cellStyle name="Normal 2 16 6 2" xfId="4611" xr:uid="{16B8D5BF-8D41-44C8-AA2C-F0998A8A951D}"/>
    <cellStyle name="Normal 2 16 7" xfId="3166" xr:uid="{DBBB7C77-D924-4175-8F2F-53BAD29C162E}"/>
    <cellStyle name="Normal 2 17" xfId="1625" xr:uid="{7658A5BC-0541-41CF-9A15-424A4E4E8C20}"/>
    <cellStyle name="Normal 2 17 2" xfId="1746" xr:uid="{B48727E2-59B1-4A59-BC68-3C879FD4A0F9}"/>
    <cellStyle name="Normal 2 17 2 2" xfId="2167" xr:uid="{13A2B1F3-ABDC-464F-8910-988AB6FD08F2}"/>
    <cellStyle name="Normal 2 17 2 2 2" xfId="2854" xr:uid="{E4EB612F-373F-4268-996F-004E72D8C4B3}"/>
    <cellStyle name="Normal 2 17 2 2 2 2" xfId="4493" xr:uid="{61B72627-B0F3-4D8E-AFA5-D9E017223090}"/>
    <cellStyle name="Normal 2 17 2 2 3" xfId="3806" xr:uid="{66B18B52-31C2-490D-817D-11A31DCE0C08}"/>
    <cellStyle name="Normal 2 17 2 3" xfId="2569" xr:uid="{9178C37C-02B7-481D-A3B4-E585F9DE9AB0}"/>
    <cellStyle name="Normal 2 17 2 3 2" xfId="4208" xr:uid="{D3E0A6EE-CACA-4894-BBFB-56A971963694}"/>
    <cellStyle name="Normal 2 17 2 4" xfId="3395" xr:uid="{71FBCF78-6AC5-48B8-B8DB-A2176DD3F9C5}"/>
    <cellStyle name="Normal 2 17 3" xfId="1858" xr:uid="{69418D45-9004-4A7F-95BB-7783E088732F}"/>
    <cellStyle name="Normal 2 17 3 2" xfId="2682" xr:uid="{D7CCF5BC-6906-4096-8249-52DC4BF8A60B}"/>
    <cellStyle name="Normal 2 17 3 2 2" xfId="4321" xr:uid="{48513309-0614-4591-94E6-E6DC96F4DBEB}"/>
    <cellStyle name="Normal 2 17 3 3" xfId="3509" xr:uid="{DA9A2A80-000F-405D-A609-E096AE256E6C}"/>
    <cellStyle name="Normal 2 17 4" xfId="2043" xr:uid="{BD4EA53D-A48F-483B-8366-78FEDD2DAF2A}"/>
    <cellStyle name="Normal 2 17 4 2" xfId="2453" xr:uid="{40331E1B-9F00-40C7-BBDC-2B41BF2E0281}"/>
    <cellStyle name="Normal 2 17 4 2 2" xfId="4092" xr:uid="{F8C17B5B-F32F-473D-A0B6-EC2D071942D6}"/>
    <cellStyle name="Normal 2 17 4 3" xfId="3684" xr:uid="{B09E6769-6F26-4C43-B37E-6749CD073312}"/>
    <cellStyle name="Normal 2 17 5" xfId="2288" xr:uid="{F8D74975-4149-4C92-B376-F47937A28A21}"/>
    <cellStyle name="Normal 2 17 5 2" xfId="3926" xr:uid="{995D6F5E-2FCF-4D3E-BF40-839717F84458}"/>
    <cellStyle name="Normal 2 17 6" xfId="2997" xr:uid="{4A9B9B2A-C0A8-4626-8DD0-4325AE50A4D3}"/>
    <cellStyle name="Normal 2 17 6 2" xfId="4615" xr:uid="{AAF96EA6-629F-4A8E-9441-2C7D361205A6}"/>
    <cellStyle name="Normal 2 17 7" xfId="3171" xr:uid="{D55AF9A4-53A0-4907-8FBB-7A6D49F9DF10}"/>
    <cellStyle name="Normal 2 18" xfId="1629" xr:uid="{3DD7DF0F-FF46-4795-BD3B-150FC1D3EE90}"/>
    <cellStyle name="Normal 2 18 2" xfId="1750" xr:uid="{94688513-05F5-423E-AEF5-AB3E028B8867}"/>
    <cellStyle name="Normal 2 18 2 2" xfId="2171" xr:uid="{AF4AFB6B-52B7-40F0-9258-EFDD1D63197C}"/>
    <cellStyle name="Normal 2 18 2 2 2" xfId="2858" xr:uid="{50DADBEB-B5F8-4DFF-A2AA-4B8C28926900}"/>
    <cellStyle name="Normal 2 18 2 2 2 2" xfId="4497" xr:uid="{D0E52804-0431-4E75-8E9E-4ECD7117E3FF}"/>
    <cellStyle name="Normal 2 18 2 2 3" xfId="3810" xr:uid="{058B5DC1-73C3-4903-A99F-5C9C833ECE32}"/>
    <cellStyle name="Normal 2 18 2 3" xfId="2573" xr:uid="{46BE5CFA-6051-4C18-80A6-475E3B8410F7}"/>
    <cellStyle name="Normal 2 18 2 3 2" xfId="4212" xr:uid="{0D3F36C1-649E-4221-8BBE-028EF7D7D070}"/>
    <cellStyle name="Normal 2 18 2 4" xfId="3399" xr:uid="{B49164F2-5C9D-4CE2-8E85-04640F5F166E}"/>
    <cellStyle name="Normal 2 18 3" xfId="1862" xr:uid="{EF3355EF-1E5F-4529-A654-DDEF84442983}"/>
    <cellStyle name="Normal 2 18 3 2" xfId="2686" xr:uid="{430EA566-A5B1-45E6-8CCA-271F6F49EDAA}"/>
    <cellStyle name="Normal 2 18 3 2 2" xfId="4325" xr:uid="{C3837F42-43A5-4BA9-90ED-F1C1C1CCB21B}"/>
    <cellStyle name="Normal 2 18 3 3" xfId="3513" xr:uid="{6211C991-080B-42A9-8FE7-57B08D3C64D7}"/>
    <cellStyle name="Normal 2 18 4" xfId="2047" xr:uid="{B2D9B662-A204-49C9-BEC3-F24F9F63E326}"/>
    <cellStyle name="Normal 2 18 4 2" xfId="2457" xr:uid="{F23DDFFC-99E6-4170-B0A6-F75BC5F1542A}"/>
    <cellStyle name="Normal 2 18 4 2 2" xfId="4096" xr:uid="{0A6B8B02-4851-402E-8D1B-241D146C5FD0}"/>
    <cellStyle name="Normal 2 18 4 3" xfId="3688" xr:uid="{D5F67DC5-BF0D-4DDE-845C-B3D135A25D43}"/>
    <cellStyle name="Normal 2 18 5" xfId="2292" xr:uid="{E4EAD508-5E99-42D3-9949-5799886B9F07}"/>
    <cellStyle name="Normal 2 18 5 2" xfId="3930" xr:uid="{875CE3AE-FB15-4724-8323-0C6F98532EE3}"/>
    <cellStyle name="Normal 2 18 6" xfId="3001" xr:uid="{4E1577E6-4A28-47FC-B573-FA0662F6D6A7}"/>
    <cellStyle name="Normal 2 18 6 2" xfId="4619" xr:uid="{33D7F3DB-C555-4F4E-941C-85A5FC077DCD}"/>
    <cellStyle name="Normal 2 18 7" xfId="3175" xr:uid="{7D2D0BE8-5A37-4226-8465-FD720E0292ED}"/>
    <cellStyle name="Normal 2 19" xfId="1634" xr:uid="{F826E585-CA55-4435-ABE5-C0D1A7E0700A}"/>
    <cellStyle name="Normal 2 19 2" xfId="1755" xr:uid="{FA86C885-04E6-4013-AE2A-7597C6D001BE}"/>
    <cellStyle name="Normal 2 19 2 2" xfId="2176" xr:uid="{20962CBD-BB5B-4560-8C47-85BBCA087D2E}"/>
    <cellStyle name="Normal 2 19 2 2 2" xfId="2863" xr:uid="{40AD8335-4239-4B59-9D1C-153FFB696DD9}"/>
    <cellStyle name="Normal 2 19 2 2 2 2" xfId="4502" xr:uid="{F0062421-16A6-4859-887E-0671E0FFC683}"/>
    <cellStyle name="Normal 2 19 2 2 3" xfId="3815" xr:uid="{8A3567AE-6495-4ED9-95D0-18F644856D1C}"/>
    <cellStyle name="Normal 2 19 2 3" xfId="2578" xr:uid="{C5C3753B-6F08-4CF7-A902-E76AFB57109E}"/>
    <cellStyle name="Normal 2 19 2 3 2" xfId="4217" xr:uid="{F17A7DE7-8DDF-4B8F-9633-A43E2DD335A8}"/>
    <cellStyle name="Normal 2 19 2 4" xfId="3404" xr:uid="{4D2A66E0-683F-44DF-8A2D-1C03ED0550A1}"/>
    <cellStyle name="Normal 2 19 3" xfId="1867" xr:uid="{F77938C4-7DAA-45D4-8894-9A82836EAD02}"/>
    <cellStyle name="Normal 2 19 3 2" xfId="2691" xr:uid="{BF853457-E729-4BC6-9163-4C741B047B34}"/>
    <cellStyle name="Normal 2 19 3 2 2" xfId="4330" xr:uid="{A72500B6-B374-4075-90F6-93FF99A23ABB}"/>
    <cellStyle name="Normal 2 19 3 3" xfId="3518" xr:uid="{7DB30CD9-39BF-48B3-92D3-D26238C8603D}"/>
    <cellStyle name="Normal 2 19 4" xfId="2052" xr:uid="{FF51A65F-D096-4274-95D9-70B2248D605E}"/>
    <cellStyle name="Normal 2 19 4 2" xfId="2462" xr:uid="{AAFE7108-35A6-4DD5-8B8E-271C08467C33}"/>
    <cellStyle name="Normal 2 19 4 2 2" xfId="4101" xr:uid="{AABBFA7C-AB02-48DA-B008-F4D4AFD170BA}"/>
    <cellStyle name="Normal 2 19 4 3" xfId="3693" xr:uid="{EB25E482-CAC6-4F39-937D-7D9AA8CCF1E0}"/>
    <cellStyle name="Normal 2 19 5" xfId="2297" xr:uid="{F70EB998-2B08-4A26-A69A-36CDC49A5DCA}"/>
    <cellStyle name="Normal 2 19 5 2" xfId="3935" xr:uid="{2CFFAEA2-9B2F-410E-9E5D-83E012E69BE7}"/>
    <cellStyle name="Normal 2 19 6" xfId="3006" xr:uid="{16B9BAD6-5EA8-4F84-973C-E11947D294BD}"/>
    <cellStyle name="Normal 2 19 6 2" xfId="4624" xr:uid="{93C563A7-678C-44CA-9D48-E1DBE1A2AC8C}"/>
    <cellStyle name="Normal 2 19 7" xfId="3180" xr:uid="{1C42CADD-1940-49DE-8B2C-73FED2D4A099}"/>
    <cellStyle name="Normal 2 2" xfId="6" xr:uid="{00000000-0005-0000-0000-00002D020000}"/>
    <cellStyle name="Normal 2 2 10" xfId="1551" xr:uid="{4424AD24-D83B-44C8-A349-73E77C4B43BB}"/>
    <cellStyle name="Normal 2 2 10 2" xfId="1603" xr:uid="{96C6C137-A083-4C42-A18B-53AC8E137EF6}"/>
    <cellStyle name="Normal 2 2 10 2 2" xfId="2024" xr:uid="{218304C3-C651-4F1F-9B01-8F1301730C4B}"/>
    <cellStyle name="Normal 2 2 10 2 2 2" xfId="2782" xr:uid="{EECAE601-F5C7-47F6-98AB-5212FFC35AA5}"/>
    <cellStyle name="Normal 2 2 10 2 2 2 2" xfId="4421" xr:uid="{EC507456-26FE-45CF-AC0F-4FCE0924060C}"/>
    <cellStyle name="Normal 2 2 10 2 2 3" xfId="3665" xr:uid="{260DED61-E42A-4352-A5A4-8E519A0BA78E}"/>
    <cellStyle name="Normal 2 2 10 2 3" xfId="2434" xr:uid="{926DD5BE-3616-4E68-8505-3CDD603EF816}"/>
    <cellStyle name="Normal 2 2 10 2 3 2" xfId="4073" xr:uid="{912A034F-6CFD-417C-BB27-76BF5988E588}"/>
    <cellStyle name="Normal 2 2 10 2 4" xfId="3315" xr:uid="{5F5D1696-97B2-41DC-B084-A75166236B23}"/>
    <cellStyle name="Normal 2 2 10 3" xfId="1728" xr:uid="{B1309011-32AF-432E-8050-56B3D73F5235}"/>
    <cellStyle name="Normal 2 2 10 3 2" xfId="2149" xr:uid="{7951D5B5-2274-4BD1-BD04-121FD1C44979}"/>
    <cellStyle name="Normal 2 2 10 3 2 2" xfId="2837" xr:uid="{0D1184EE-A0C0-48FC-BEAB-9B80621ECD1B}"/>
    <cellStyle name="Normal 2 2 10 3 2 2 2" xfId="4476" xr:uid="{8A408EB2-A251-4DC3-8FBD-6C5276173BD2}"/>
    <cellStyle name="Normal 2 2 10 3 2 3" xfId="3788" xr:uid="{93225658-88BF-4048-9E64-BAB2C77AEA18}"/>
    <cellStyle name="Normal 2 2 10 3 3" xfId="2552" xr:uid="{B300B6BB-3F20-460E-9A7F-5CC2886C5899}"/>
    <cellStyle name="Normal 2 2 10 3 3 2" xfId="4191" xr:uid="{C9930ECB-7CD0-4CFA-A051-9113A0373517}"/>
    <cellStyle name="Normal 2 2 10 3 4" xfId="3377" xr:uid="{71BD96F3-6294-4579-9291-6BB254FC2C30}"/>
    <cellStyle name="Normal 2 2 10 4" xfId="1839" xr:uid="{7BD18DD2-C83C-46CD-ABD9-8C9CAF046707}"/>
    <cellStyle name="Normal 2 2 10 4 2" xfId="2663" xr:uid="{5614402E-873B-42CA-8BCF-BDEFA9D0D003}"/>
    <cellStyle name="Normal 2 2 10 4 2 2" xfId="4302" xr:uid="{73F06C93-1787-498F-AB9B-9B6DC96993A7}"/>
    <cellStyle name="Normal 2 2 10 4 3" xfId="3490" xr:uid="{CC5FDED6-5ED8-49FB-85F8-9894D0315CDE}"/>
    <cellStyle name="Normal 2 2 10 5" xfId="1973" xr:uid="{2FF394FE-5CFE-43E1-A64F-651A8239F6BE}"/>
    <cellStyle name="Normal 2 2 10 5 2" xfId="2387" xr:uid="{9D8C5E86-3708-4848-BB9C-1A2C658F96F7}"/>
    <cellStyle name="Normal 2 2 10 5 2 2" xfId="4024" xr:uid="{C3A8CB3F-B344-444A-BFE7-9CAA41CFD16C}"/>
    <cellStyle name="Normal 2 2 10 5 3" xfId="3616" xr:uid="{C25E4EBE-E9E8-4CAD-99E7-EAAEB5625B51}"/>
    <cellStyle name="Normal 2 2 10 6" xfId="2269" xr:uid="{774CDC27-09CA-4D51-89F9-991F0B4E7FB7}"/>
    <cellStyle name="Normal 2 2 10 6 2" xfId="3907" xr:uid="{2E645E70-D29F-4378-8547-1D4DFB279AFD}"/>
    <cellStyle name="Normal 2 2 10 7" xfId="2978" xr:uid="{72DFAFC7-F016-4A0B-8DC2-573F4BBD45FA}"/>
    <cellStyle name="Normal 2 2 10 7 2" xfId="4596" xr:uid="{6C093998-FF64-4489-A494-511C14D7D89A}"/>
    <cellStyle name="Normal 2 2 10 8" xfId="3149" xr:uid="{E2E50988-73E7-41C3-A374-FBAA78F2BCA1}"/>
    <cellStyle name="Normal 2 2 11" xfId="1552" xr:uid="{E16FC191-7267-411B-820E-B371DFABF997}"/>
    <cellStyle name="Normal 2 2 11 2" xfId="1607" xr:uid="{224E8CD4-40FD-47D2-A0D3-6BF8D47CD534}"/>
    <cellStyle name="Normal 2 2 11 2 2" xfId="2028" xr:uid="{A28BED12-E07C-4781-B63A-52B681F44791}"/>
    <cellStyle name="Normal 2 2 11 2 2 2" xfId="2786" xr:uid="{2AC8F07B-4333-48A9-AF22-C61911B5FB34}"/>
    <cellStyle name="Normal 2 2 11 2 2 2 2" xfId="4425" xr:uid="{A50AE2A5-81B5-4356-986A-8A224D157417}"/>
    <cellStyle name="Normal 2 2 11 2 2 3" xfId="3669" xr:uid="{59193AEA-5F36-4F04-8F28-33D3F367783A}"/>
    <cellStyle name="Normal 2 2 11 2 3" xfId="2438" xr:uid="{1F911ADA-CD6D-40DF-989A-1D251462D5AF}"/>
    <cellStyle name="Normal 2 2 11 2 3 2" xfId="4077" xr:uid="{9578F238-34C2-43F6-8980-74CA62B30A07}"/>
    <cellStyle name="Normal 2 2 11 2 4" xfId="3291" xr:uid="{7DDFF9B4-169B-4259-A339-124624DC1BBA}"/>
    <cellStyle name="Normal 2 2 11 3" xfId="1729" xr:uid="{AE1C55DE-91A3-43DA-BC0F-11C2474FD486}"/>
    <cellStyle name="Normal 2 2 11 3 2" xfId="2150" xr:uid="{C2D774E6-6868-4021-A355-7D74CC7890A2}"/>
    <cellStyle name="Normal 2 2 11 3 2 2" xfId="2838" xr:uid="{6C2052D0-9B6E-4657-9F6B-AA2534480039}"/>
    <cellStyle name="Normal 2 2 11 3 2 2 2" xfId="4477" xr:uid="{323BF8BD-9E6B-4C67-A3E2-6B7D49B3F799}"/>
    <cellStyle name="Normal 2 2 11 3 2 3" xfId="3789" xr:uid="{A34E4B05-ECE4-4CD1-B043-725ED46CF088}"/>
    <cellStyle name="Normal 2 2 11 3 3" xfId="2553" xr:uid="{7D8BD6F2-4F68-4CF9-A5C7-092708EF914E}"/>
    <cellStyle name="Normal 2 2 11 3 3 2" xfId="4192" xr:uid="{9EBC5E15-1CD2-4074-B7C8-6F0D9A58A367}"/>
    <cellStyle name="Normal 2 2 11 3 4" xfId="3378" xr:uid="{F2DC0DFA-DD89-4595-BE0A-4AE02C699CE4}"/>
    <cellStyle name="Normal 2 2 11 4" xfId="1843" xr:uid="{FFAE0121-0FBB-47E6-BF51-E6C14B339879}"/>
    <cellStyle name="Normal 2 2 11 4 2" xfId="2667" xr:uid="{DE13849C-CBDE-4F80-96FA-E6852C04A97D}"/>
    <cellStyle name="Normal 2 2 11 4 2 2" xfId="4306" xr:uid="{B4F138D3-359A-4B9A-82A2-6A3CC30876DF}"/>
    <cellStyle name="Normal 2 2 11 4 3" xfId="3494" xr:uid="{256F4189-1975-49E9-95B1-46A8F07A1BD6}"/>
    <cellStyle name="Normal 2 2 11 5" xfId="1974" xr:uid="{4E48EE1C-1978-4FC8-9C22-351C32588BB3}"/>
    <cellStyle name="Normal 2 2 11 5 2" xfId="2388" xr:uid="{43D033E9-6F31-42AB-B5A4-5A396A49F9B4}"/>
    <cellStyle name="Normal 2 2 11 5 2 2" xfId="4025" xr:uid="{8A437490-E77F-4D2C-84B8-70E7628D24DA}"/>
    <cellStyle name="Normal 2 2 11 5 3" xfId="3617" xr:uid="{5AF2D589-C7FC-407F-84E7-DAB35EADD6CE}"/>
    <cellStyle name="Normal 2 2 11 6" xfId="2273" xr:uid="{D926B86D-0B9A-49F6-8E5E-418D9ECCDB86}"/>
    <cellStyle name="Normal 2 2 11 6 2" xfId="3911" xr:uid="{C2DBE657-2D3F-4B95-894F-DB7330B4B40D}"/>
    <cellStyle name="Normal 2 2 11 7" xfId="2982" xr:uid="{ACA5F1AD-625E-45CF-A152-657496C45A2F}"/>
    <cellStyle name="Normal 2 2 11 7 2" xfId="4600" xr:uid="{9D126106-8A8B-4DEC-AF48-4D19D8957E7F}"/>
    <cellStyle name="Normal 2 2 11 8" xfId="3154" xr:uid="{E0C001C9-F1A7-46F6-AAB2-413482573B5E}"/>
    <cellStyle name="Normal 2 2 12" xfId="1611" xr:uid="{54AE9B90-3645-496B-90B8-DAD38E48EEA8}"/>
    <cellStyle name="Normal 2 2 12 2" xfId="1735" xr:uid="{5D6E9C04-CEA3-42A2-978D-505EB04861B9}"/>
    <cellStyle name="Normal 2 2 12 2 2" xfId="2156" xr:uid="{535880C8-257B-4F31-B72D-E95BD6F7F8A0}"/>
    <cellStyle name="Normal 2 2 12 2 2 2" xfId="2843" xr:uid="{30E72D8D-3E25-4650-8264-16BEB841D751}"/>
    <cellStyle name="Normal 2 2 12 2 2 2 2" xfId="4482" xr:uid="{E318364D-5350-40ED-970E-286A3D27AF51}"/>
    <cellStyle name="Normal 2 2 12 2 2 3" xfId="3795" xr:uid="{74D5A646-B936-45C6-96C7-E8AF6F98AC8F}"/>
    <cellStyle name="Normal 2 2 12 2 3" xfId="2558" xr:uid="{BC91233F-11E5-4506-88AA-A792EDA7A607}"/>
    <cellStyle name="Normal 2 2 12 2 3 2" xfId="4197" xr:uid="{040B1619-A187-475D-A211-B9F995C4A13F}"/>
    <cellStyle name="Normal 2 2 12 2 4" xfId="3384" xr:uid="{E6F1B4AA-9A88-49C8-904A-E683AA54C55E}"/>
    <cellStyle name="Normal 2 2 12 3" xfId="1847" xr:uid="{B31067F8-E5F4-4808-9D25-DB68D6E7E136}"/>
    <cellStyle name="Normal 2 2 12 3 2" xfId="2671" xr:uid="{097C1438-E1E3-4393-A4F8-1921EE347010}"/>
    <cellStyle name="Normal 2 2 12 3 2 2" xfId="4310" xr:uid="{0395AFE1-F2DD-4FF0-8F9A-BC85468C708D}"/>
    <cellStyle name="Normal 2 2 12 3 3" xfId="3498" xr:uid="{B838651C-5A85-45D6-8C90-4EA636CB4878}"/>
    <cellStyle name="Normal 2 2 12 4" xfId="2032" xr:uid="{F547B451-7A87-4260-AF3C-54BF19B721D1}"/>
    <cellStyle name="Normal 2 2 12 4 2" xfId="2442" xr:uid="{9FE46AA1-DC9A-4769-AED8-973A15E08ED8}"/>
    <cellStyle name="Normal 2 2 12 4 2 2" xfId="4081" xr:uid="{0DB7CF52-9107-4380-B6F2-4F4AF7349120}"/>
    <cellStyle name="Normal 2 2 12 4 3" xfId="3673" xr:uid="{EE55D524-AA29-4949-8258-905836996A18}"/>
    <cellStyle name="Normal 2 2 12 5" xfId="2277" xr:uid="{14C91DD7-331A-4F62-9BCA-873F5373F396}"/>
    <cellStyle name="Normal 2 2 12 5 2" xfId="3915" xr:uid="{EB481073-069C-46D5-9D39-F6257E1D4956}"/>
    <cellStyle name="Normal 2 2 12 6" xfId="2986" xr:uid="{E735EA1D-2B8D-4ABA-9AC5-FAD12A4F0A04}"/>
    <cellStyle name="Normal 2 2 12 6 2" xfId="4604" xr:uid="{05FCE1C1-4559-4995-96BB-35C4FDE04D32}"/>
    <cellStyle name="Normal 2 2 12 7" xfId="3159" xr:uid="{0103FD53-6AF3-4391-83DA-B797BB71DA5B}"/>
    <cellStyle name="Normal 2 2 12 7 2" xfId="4678" xr:uid="{FB198856-F164-4568-88DD-A5D5AC269230}"/>
    <cellStyle name="Normal 2 2 13" xfId="1615" xr:uid="{79D8A3E9-46BE-45E8-BF54-43C51BC51FB4}"/>
    <cellStyle name="Normal 2 2 13 2" xfId="1739" xr:uid="{D9CAC0DE-5A33-4286-9635-34C3C31AA80B}"/>
    <cellStyle name="Normal 2 2 13 2 2" xfId="2160" xr:uid="{F11ED291-34CF-431C-BB07-437CC985B29D}"/>
    <cellStyle name="Normal 2 2 13 2 2 2" xfId="2847" xr:uid="{1DDC7A11-412A-4FE1-BE44-8C53CB9FA134}"/>
    <cellStyle name="Normal 2 2 13 2 2 2 2" xfId="4486" xr:uid="{59EA3FE7-7A4E-47C7-A1A7-A28EED7D8F07}"/>
    <cellStyle name="Normal 2 2 13 2 2 3" xfId="3799" xr:uid="{40352673-45CD-4CC7-AFD1-4FCD94D8EDF3}"/>
    <cellStyle name="Normal 2 2 13 2 3" xfId="2562" xr:uid="{BB338193-B6C8-4BAE-88F5-BD0DCD58CCF8}"/>
    <cellStyle name="Normal 2 2 13 2 3 2" xfId="4201" xr:uid="{557AFD28-2536-4A08-98D8-6D6EDE17C991}"/>
    <cellStyle name="Normal 2 2 13 2 4" xfId="3388" xr:uid="{D6E66482-1521-465F-92F1-921F75634103}"/>
    <cellStyle name="Normal 2 2 13 3" xfId="1851" xr:uid="{5F54D1A0-B131-4E1F-9F7A-EAC1EB70F43D}"/>
    <cellStyle name="Normal 2 2 13 3 2" xfId="2675" xr:uid="{71B55C9B-35F0-4BFF-BBCC-62B0DD39B4B8}"/>
    <cellStyle name="Normal 2 2 13 3 2 2" xfId="4314" xr:uid="{F21CB924-DA7D-4B83-83F5-56EF44EA8472}"/>
    <cellStyle name="Normal 2 2 13 3 3" xfId="3502" xr:uid="{7DE057AC-E9FA-4E73-BCED-BDA03520094E}"/>
    <cellStyle name="Normal 2 2 13 4" xfId="2036" xr:uid="{C4A77CF7-C5D8-4256-BE5A-9EE74255A6AA}"/>
    <cellStyle name="Normal 2 2 13 4 2" xfId="2446" xr:uid="{70BAEC1A-C60F-4906-87CA-9B722280145A}"/>
    <cellStyle name="Normal 2 2 13 4 2 2" xfId="4085" xr:uid="{B9388DEA-2631-446E-9F63-803BFB504714}"/>
    <cellStyle name="Normal 2 2 13 4 3" xfId="3677" xr:uid="{6871C2C2-5681-49D7-AB59-A5BDAF7582A3}"/>
    <cellStyle name="Normal 2 2 13 5" xfId="2281" xr:uid="{D59D58E9-FC7B-434E-B74E-C8DB5B0D9D80}"/>
    <cellStyle name="Normal 2 2 13 5 2" xfId="3919" xr:uid="{E072859E-A1CB-4A90-A874-2888B06EE82F}"/>
    <cellStyle name="Normal 2 2 13 6" xfId="2990" xr:uid="{249AF399-3769-402F-A1F0-0E1D52BA859F}"/>
    <cellStyle name="Normal 2 2 13 6 2" xfId="4608" xr:uid="{46C4B1FA-EF55-4E60-A335-50A05D713133}"/>
    <cellStyle name="Normal 2 2 13 7" xfId="3163" xr:uid="{F3F34A1A-C827-4670-9904-F1C132328D52}"/>
    <cellStyle name="Normal 2 2 14" xfId="1619" xr:uid="{908C8809-1DE3-46BB-A8A3-ADFB96FF100F}"/>
    <cellStyle name="Normal 2 2 14 2" xfId="1743" xr:uid="{1BBDC280-A32D-4369-A67F-7C30233666CD}"/>
    <cellStyle name="Normal 2 2 14 2 2" xfId="2164" xr:uid="{DA830EE0-AF03-4071-9CEE-652D26BDAD04}"/>
    <cellStyle name="Normal 2 2 14 2 2 2" xfId="2851" xr:uid="{1B0822C6-D724-4B96-A733-AD2F1D105607}"/>
    <cellStyle name="Normal 2 2 14 2 2 2 2" xfId="4490" xr:uid="{4505F929-F2D0-4D30-B504-298E93955964}"/>
    <cellStyle name="Normal 2 2 14 2 2 3" xfId="3803" xr:uid="{44EEADA0-9F9B-42A5-AC86-39FF28F0B464}"/>
    <cellStyle name="Normal 2 2 14 2 3" xfId="2566" xr:uid="{934C6A93-D970-4547-B4B1-EE048F3AA32C}"/>
    <cellStyle name="Normal 2 2 14 2 3 2" xfId="4205" xr:uid="{B2A32754-F46B-472A-9899-8B1238D3CDD6}"/>
    <cellStyle name="Normal 2 2 14 2 4" xfId="3392" xr:uid="{6E1F0456-9A87-465E-85FB-B8A3A5574DC0}"/>
    <cellStyle name="Normal 2 2 14 3" xfId="1855" xr:uid="{A033C5B1-4332-4887-9126-CE6DFF5D611B}"/>
    <cellStyle name="Normal 2 2 14 3 2" xfId="2679" xr:uid="{E6AA5D8A-A9F1-40EB-A8D2-9DBFDD7D412E}"/>
    <cellStyle name="Normal 2 2 14 3 2 2" xfId="4318" xr:uid="{E60795A4-A28F-4FE2-AD48-E6A48168E4F9}"/>
    <cellStyle name="Normal 2 2 14 3 3" xfId="3506" xr:uid="{48B5BA11-7FA1-4C57-9613-47A62FA9C3C2}"/>
    <cellStyle name="Normal 2 2 14 4" xfId="2040" xr:uid="{8AD41ACC-0B57-4843-8CB5-9D1139B0BDE0}"/>
    <cellStyle name="Normal 2 2 14 4 2" xfId="2450" xr:uid="{C51DCE4C-57B8-4983-9A8D-C3DC673FC62E}"/>
    <cellStyle name="Normal 2 2 14 4 2 2" xfId="4089" xr:uid="{161850C9-9228-45B2-B62F-25E294CCD47A}"/>
    <cellStyle name="Normal 2 2 14 4 3" xfId="3681" xr:uid="{E17E5BDA-4826-4A3C-9A35-97F776D8AB9B}"/>
    <cellStyle name="Normal 2 2 14 5" xfId="2285" xr:uid="{F7DBAFC6-D0FB-4073-8A96-CA150A71384A}"/>
    <cellStyle name="Normal 2 2 14 5 2" xfId="3923" xr:uid="{09F14C54-CAD9-420E-BF2A-501889FED73C}"/>
    <cellStyle name="Normal 2 2 14 6" xfId="2994" xr:uid="{209EFC45-2E96-4023-BA6F-C85B77F460C0}"/>
    <cellStyle name="Normal 2 2 14 6 2" xfId="4612" xr:uid="{ACE26467-DE35-49CD-8D34-145AD710E775}"/>
    <cellStyle name="Normal 2 2 14 7" xfId="3167" xr:uid="{BDD0CD61-19CA-4C8C-AE70-3845328945DE}"/>
    <cellStyle name="Normal 2 2 15" xfId="1626" xr:uid="{873AA1BE-9870-466A-95E9-69563CACBEE5}"/>
    <cellStyle name="Normal 2 2 15 2" xfId="1747" xr:uid="{527A605E-8FBB-45B0-8F60-3E6A10DC271D}"/>
    <cellStyle name="Normal 2 2 15 2 2" xfId="2168" xr:uid="{479AAA21-F309-41A1-A505-DBA09DBD61DE}"/>
    <cellStyle name="Normal 2 2 15 2 2 2" xfId="2855" xr:uid="{CCB8649B-5C79-4A84-BD46-99D57A29C377}"/>
    <cellStyle name="Normal 2 2 15 2 2 2 2" xfId="4494" xr:uid="{804AA52C-5663-426A-A069-4A1B2E1303E9}"/>
    <cellStyle name="Normal 2 2 15 2 2 3" xfId="3807" xr:uid="{607A4FF4-F178-49AD-9C9D-AD213F456D47}"/>
    <cellStyle name="Normal 2 2 15 2 3" xfId="2570" xr:uid="{EB5F0C49-DCD2-4D27-821F-CD1EDB2EEE0F}"/>
    <cellStyle name="Normal 2 2 15 2 3 2" xfId="4209" xr:uid="{F8608CC7-3768-4D52-93F2-290E3F57D826}"/>
    <cellStyle name="Normal 2 2 15 2 4" xfId="3396" xr:uid="{45047F70-5D47-4846-8921-D6E7CAC8BC42}"/>
    <cellStyle name="Normal 2 2 15 3" xfId="1859" xr:uid="{3620338F-C777-4CE0-A02D-33613E429AB8}"/>
    <cellStyle name="Normal 2 2 15 3 2" xfId="2683" xr:uid="{8C2C617F-FFCD-4E45-A83E-0882CD40E6A0}"/>
    <cellStyle name="Normal 2 2 15 3 2 2" xfId="4322" xr:uid="{B063BCB5-9453-4947-8786-7CF49FCDB234}"/>
    <cellStyle name="Normal 2 2 15 3 3" xfId="3510" xr:uid="{8D178547-34EA-4D2B-8DAE-DD7DB7A69F2B}"/>
    <cellStyle name="Normal 2 2 15 4" xfId="2044" xr:uid="{C4A31B09-D692-4625-88CF-79F4E3AC1B83}"/>
    <cellStyle name="Normal 2 2 15 4 2" xfId="2454" xr:uid="{918B293E-0D7B-432C-BAF4-D2A2177D1371}"/>
    <cellStyle name="Normal 2 2 15 4 2 2" xfId="4093" xr:uid="{D3F5D0F2-06AC-4754-A620-7DE184A8A81B}"/>
    <cellStyle name="Normal 2 2 15 4 3" xfId="3685" xr:uid="{4DE1A4D4-07FC-4FE8-B718-D2A16A88EBAD}"/>
    <cellStyle name="Normal 2 2 15 5" xfId="2289" xr:uid="{85B4048D-4E70-47E2-854E-1FE098ACA10B}"/>
    <cellStyle name="Normal 2 2 15 5 2" xfId="3927" xr:uid="{2EA7C717-EA0A-4C90-814F-30CCC94F769C}"/>
    <cellStyle name="Normal 2 2 15 6" xfId="2998" xr:uid="{51171893-1DDF-464E-9CD3-97F02E00F3AC}"/>
    <cellStyle name="Normal 2 2 15 6 2" xfId="4616" xr:uid="{1ACE6FAF-9A47-4842-9FE3-1EC91CF48A98}"/>
    <cellStyle name="Normal 2 2 15 7" xfId="3172" xr:uid="{AF96378A-6C42-41E0-98BC-FD1860D8AABB}"/>
    <cellStyle name="Normal 2 2 16" xfId="1630" xr:uid="{5DE6686A-2012-4D95-B22B-DAA41F3242FB}"/>
    <cellStyle name="Normal 2 2 16 2" xfId="1751" xr:uid="{34D25170-14CA-469F-8923-F745D795AF6B}"/>
    <cellStyle name="Normal 2 2 16 2 2" xfId="2172" xr:uid="{342A1F34-9743-4E3F-825D-BCCD07098B5B}"/>
    <cellStyle name="Normal 2 2 16 2 2 2" xfId="2859" xr:uid="{F256BE11-0625-46F7-95EE-FEFB77973DCA}"/>
    <cellStyle name="Normal 2 2 16 2 2 2 2" xfId="4498" xr:uid="{9DAF9D7B-9A27-40BC-9969-4EE5A6014A46}"/>
    <cellStyle name="Normal 2 2 16 2 2 3" xfId="3811" xr:uid="{6DE260C2-9712-4784-A4E7-3D6557A96CA9}"/>
    <cellStyle name="Normal 2 2 16 2 3" xfId="2574" xr:uid="{FD5BE26B-A530-4D00-8C80-02835CC999CB}"/>
    <cellStyle name="Normal 2 2 16 2 3 2" xfId="4213" xr:uid="{417BE2C6-AFA9-4D28-B736-88065591E86B}"/>
    <cellStyle name="Normal 2 2 16 2 4" xfId="3400" xr:uid="{F70E064E-5F51-43F3-83DB-851B1EF31C60}"/>
    <cellStyle name="Normal 2 2 16 3" xfId="1863" xr:uid="{99B27E4B-BD53-4D98-A0F0-1F36232D9943}"/>
    <cellStyle name="Normal 2 2 16 3 2" xfId="2687" xr:uid="{8C35A0F0-6998-4882-84CB-ED9F1710E2E1}"/>
    <cellStyle name="Normal 2 2 16 3 2 2" xfId="4326" xr:uid="{44E8141B-AFDB-46CD-BB34-33768057C3FC}"/>
    <cellStyle name="Normal 2 2 16 3 3" xfId="3514" xr:uid="{518AF12C-8108-44A8-9D6C-A1D0920F0753}"/>
    <cellStyle name="Normal 2 2 16 4" xfId="2048" xr:uid="{401F6B6F-D114-4962-BE22-07552CD1C487}"/>
    <cellStyle name="Normal 2 2 16 4 2" xfId="2458" xr:uid="{BAE7ABA0-B4A6-4E52-B9C5-7DF03D6B68F3}"/>
    <cellStyle name="Normal 2 2 16 4 2 2" xfId="4097" xr:uid="{11CDECA7-30DD-42BE-97EE-50CBA4818178}"/>
    <cellStyle name="Normal 2 2 16 4 3" xfId="3689" xr:uid="{D3A7A66D-1D4E-4EA8-BB9D-620B7055839F}"/>
    <cellStyle name="Normal 2 2 16 5" xfId="2293" xr:uid="{7409CB54-3260-4ED9-B99A-EFB585C6052C}"/>
    <cellStyle name="Normal 2 2 16 5 2" xfId="3931" xr:uid="{E47E32F9-AC5D-41A2-A9B0-C5F83D2A238D}"/>
    <cellStyle name="Normal 2 2 16 6" xfId="3002" xr:uid="{EB2F61E3-D66D-4240-BC19-971307214DEC}"/>
    <cellStyle name="Normal 2 2 16 6 2" xfId="4620" xr:uid="{573DAB2F-86EB-4083-9B28-E972E0B9FE60}"/>
    <cellStyle name="Normal 2 2 16 7" xfId="3176" xr:uid="{129BF04D-A2EA-4658-84B7-2D07B656C936}"/>
    <cellStyle name="Normal 2 2 17" xfId="1633" xr:uid="{85848AB4-C68F-4110-8B40-6DDFB5DBBD82}"/>
    <cellStyle name="Normal 2 2 17 2" xfId="1754" xr:uid="{77AC6363-8034-4BA6-B497-554665C7F96C}"/>
    <cellStyle name="Normal 2 2 17 2 2" xfId="2175" xr:uid="{61392FF0-994D-409C-94C1-CF69139518EA}"/>
    <cellStyle name="Normal 2 2 17 2 2 2" xfId="2862" xr:uid="{AEA24F61-4ACE-4965-929A-6C3AE8B3B087}"/>
    <cellStyle name="Normal 2 2 17 2 2 2 2" xfId="4501" xr:uid="{227AFEA2-8BDA-4C8E-9A59-5C0EF12F978D}"/>
    <cellStyle name="Normal 2 2 17 2 2 3" xfId="3814" xr:uid="{C70797CD-1F07-4C50-87A2-6392FB1154AE}"/>
    <cellStyle name="Normal 2 2 17 2 3" xfId="2577" xr:uid="{21D64560-439D-45C0-AB5B-C04DB3C9A10E}"/>
    <cellStyle name="Normal 2 2 17 2 3 2" xfId="4216" xr:uid="{F586039C-35F0-4E4B-B2A0-E59B5078BF5A}"/>
    <cellStyle name="Normal 2 2 17 2 4" xfId="3403" xr:uid="{7F1604AE-AC78-437C-8E6D-43C5EE87BD83}"/>
    <cellStyle name="Normal 2 2 17 3" xfId="1866" xr:uid="{AB91C2AD-74C2-4E63-993A-AA7683705B91}"/>
    <cellStyle name="Normal 2 2 17 3 2" xfId="2690" xr:uid="{28113655-7CC1-4065-8E3E-BACE1438B7A5}"/>
    <cellStyle name="Normal 2 2 17 3 2 2" xfId="4329" xr:uid="{00280CE6-A776-4E8D-B07A-9C7B0A643404}"/>
    <cellStyle name="Normal 2 2 17 3 3" xfId="3517" xr:uid="{10ACD8EC-C712-470B-8A5D-0519A521F5F7}"/>
    <cellStyle name="Normal 2 2 17 4" xfId="2051" xr:uid="{8B4A1438-2759-4CB3-A438-C60AE5ADCFBB}"/>
    <cellStyle name="Normal 2 2 17 4 2" xfId="2461" xr:uid="{614CCFA1-7009-4891-B605-91616850D921}"/>
    <cellStyle name="Normal 2 2 17 4 2 2" xfId="4100" xr:uid="{C6B3C9F3-2EBC-4A14-92B7-72B3DCB2B14D}"/>
    <cellStyle name="Normal 2 2 17 4 3" xfId="3692" xr:uid="{B0DB3C19-2A76-43FE-8673-BEB82257AF10}"/>
    <cellStyle name="Normal 2 2 17 5" xfId="2296" xr:uid="{B3C45F72-BD21-4484-A1F7-0B87D40E70CE}"/>
    <cellStyle name="Normal 2 2 17 5 2" xfId="3934" xr:uid="{D5592FC8-E4C8-4DF2-A457-9B48C3B3A139}"/>
    <cellStyle name="Normal 2 2 17 6" xfId="3005" xr:uid="{4383CBDC-12CB-42A8-9A34-FE1471D84A39}"/>
    <cellStyle name="Normal 2 2 17 6 2" xfId="4623" xr:uid="{F2C9076D-748B-4979-AA81-3F7181FE4C4F}"/>
    <cellStyle name="Normal 2 2 17 7" xfId="3179" xr:uid="{6955B276-E242-4F0E-A73B-AECDDD64CF95}"/>
    <cellStyle name="Normal 2 2 18" xfId="1635" xr:uid="{CCC86202-539E-4CD6-B5FB-7C6E7ED2EA79}"/>
    <cellStyle name="Normal 2 2 18 2" xfId="1756" xr:uid="{B4D46F7E-C288-4009-8A89-06F6913E7976}"/>
    <cellStyle name="Normal 2 2 18 2 2" xfId="2177" xr:uid="{2C5E94DE-20BC-4851-A7B7-98A6B39FC5A7}"/>
    <cellStyle name="Normal 2 2 18 2 2 2" xfId="2864" xr:uid="{CAF76F6F-C4B9-47D0-A059-332891516AF7}"/>
    <cellStyle name="Normal 2 2 18 2 2 2 2" xfId="4503" xr:uid="{730F2E90-92A6-49C5-BD2D-BAF1D38568E3}"/>
    <cellStyle name="Normal 2 2 18 2 2 3" xfId="3816" xr:uid="{73296EFC-357B-49E0-9E1B-840F7967EED8}"/>
    <cellStyle name="Normal 2 2 18 2 3" xfId="2579" xr:uid="{F37D453F-4623-4191-B293-57F70A323C65}"/>
    <cellStyle name="Normal 2 2 18 2 3 2" xfId="4218" xr:uid="{CED4E1CE-FD41-4E69-AEAE-EBCAF3C1B0E8}"/>
    <cellStyle name="Normal 2 2 18 2 4" xfId="3405" xr:uid="{93652447-7CB9-4668-B48E-BCB67164B630}"/>
    <cellStyle name="Normal 2 2 18 3" xfId="1868" xr:uid="{03A86261-B66A-4FBC-81EC-E240177CF5FB}"/>
    <cellStyle name="Normal 2 2 18 3 2" xfId="2692" xr:uid="{5C4A7206-45B3-4F4E-8442-4382CCD7E3C2}"/>
    <cellStyle name="Normal 2 2 18 3 2 2" xfId="4331" xr:uid="{5C446839-B148-4468-A4DA-7A29AEEC5FCF}"/>
    <cellStyle name="Normal 2 2 18 3 3" xfId="3519" xr:uid="{23422F4E-74F6-4416-896F-659137931D67}"/>
    <cellStyle name="Normal 2 2 18 4" xfId="2053" xr:uid="{06287AFB-EFA0-475F-B98A-5CA70E42E1A6}"/>
    <cellStyle name="Normal 2 2 18 4 2" xfId="2463" xr:uid="{C7E3A7B1-0039-480F-8E5F-CC25B9EA7F0F}"/>
    <cellStyle name="Normal 2 2 18 4 2 2" xfId="4102" xr:uid="{34612794-03D8-4FEB-95F1-1248F229FBD0}"/>
    <cellStyle name="Normal 2 2 18 4 3" xfId="3694" xr:uid="{0FF6C739-9222-4EC5-BCC9-CCC9C33B52F9}"/>
    <cellStyle name="Normal 2 2 18 5" xfId="2298" xr:uid="{E4C38358-E4F9-4701-AD99-13875B691484}"/>
    <cellStyle name="Normal 2 2 18 5 2" xfId="3936" xr:uid="{1D6B5B5F-1A1C-4F3F-9D7E-1DD93287136C}"/>
    <cellStyle name="Normal 2 2 18 6" xfId="3007" xr:uid="{22BB8CF8-2E43-47C3-B3B3-ECD3FBA97B98}"/>
    <cellStyle name="Normal 2 2 18 6 2" xfId="4625" xr:uid="{8FC99336-241A-4CFC-A224-12D8217255FE}"/>
    <cellStyle name="Normal 2 2 18 7" xfId="3181" xr:uid="{71BFDA60-3750-402F-BCAC-FBA385A76D12}"/>
    <cellStyle name="Normal 2 2 19" xfId="1640" xr:uid="{093658D9-BA8F-456A-B72E-3F98192266BD}"/>
    <cellStyle name="Normal 2 2 19 2" xfId="1760" xr:uid="{65AD0156-6C34-4EC8-A2A9-CDB6503E7868}"/>
    <cellStyle name="Normal 2 2 19 2 2" xfId="2181" xr:uid="{CD0C26F1-478A-4750-8939-A2F7768331C8}"/>
    <cellStyle name="Normal 2 2 19 2 2 2" xfId="2868" xr:uid="{9B7EF4CA-DA1B-4DC3-8099-4C17310A7E9E}"/>
    <cellStyle name="Normal 2 2 19 2 2 2 2" xfId="4507" xr:uid="{064FFA39-7749-411B-8E2A-C0707C6C52E8}"/>
    <cellStyle name="Normal 2 2 19 2 2 3" xfId="3820" xr:uid="{0D3FBD53-5E49-40AD-9D69-45CA108F2393}"/>
    <cellStyle name="Normal 2 2 19 2 3" xfId="2583" xr:uid="{F6B76351-86A0-40D5-B94B-E8CECC68A45D}"/>
    <cellStyle name="Normal 2 2 19 2 3 2" xfId="4222" xr:uid="{09D748F3-948C-48F9-86DC-7F61825BA8F7}"/>
    <cellStyle name="Normal 2 2 19 2 4" xfId="3409" xr:uid="{4B9BEC90-EDE1-4DA6-9C10-A27D0145E3AB}"/>
    <cellStyle name="Normal 2 2 19 3" xfId="1873" xr:uid="{95709184-1A44-4181-B5E4-D7A4C0A2022A}"/>
    <cellStyle name="Normal 2 2 19 3 2" xfId="2697" xr:uid="{F4D299FB-3B58-4342-BE02-7EC76F3E7477}"/>
    <cellStyle name="Normal 2 2 19 3 2 2" xfId="4336" xr:uid="{1F4A1C7C-707B-4797-86F0-EF01D106D172}"/>
    <cellStyle name="Normal 2 2 19 3 3" xfId="3524" xr:uid="{B3F7CEBA-FF11-4DB1-A977-F6685E58B3F1}"/>
    <cellStyle name="Normal 2 2 19 4" xfId="2058" xr:uid="{F2C8D8D4-DD9C-4D18-9604-EB91E70578FA}"/>
    <cellStyle name="Normal 2 2 19 4 2" xfId="2468" xr:uid="{4C624302-9AA0-4FED-B39A-2C332886DFAF}"/>
    <cellStyle name="Normal 2 2 19 4 2 2" xfId="4107" xr:uid="{932D2802-D6B8-4741-A484-D025595D6693}"/>
    <cellStyle name="Normal 2 2 19 4 3" xfId="3699" xr:uid="{58FC6358-37B1-4F14-9CF9-496D864A5AB8}"/>
    <cellStyle name="Normal 2 2 19 5" xfId="2303" xr:uid="{7A2301C2-8E29-481F-AD4B-BACEF0649A1D}"/>
    <cellStyle name="Normal 2 2 19 5 2" xfId="3941" xr:uid="{88759845-49D2-48C0-AC98-880920015C53}"/>
    <cellStyle name="Normal 2 2 19 6" xfId="3012" xr:uid="{989EEC05-1407-4734-9ECA-9B727F37B165}"/>
    <cellStyle name="Normal 2 2 19 6 2" xfId="4630" xr:uid="{FE2B5064-C469-4E28-B764-31F1A82EF47A}"/>
    <cellStyle name="Normal 2 2 19 7" xfId="3186" xr:uid="{EAEB1348-E3E1-49B1-A595-3F8E5688CE34}"/>
    <cellStyle name="Normal 2 2 2" xfId="343" xr:uid="{00000000-0005-0000-0000-00002E020000}"/>
    <cellStyle name="Normal 2 2 2 2" xfId="344" xr:uid="{00000000-0005-0000-0000-00002F020000}"/>
    <cellStyle name="Normal 2 2 2 2 2" xfId="651" xr:uid="{00000000-0005-0000-0000-000030020000}"/>
    <cellStyle name="Normal 2 2 2 2 2 2" xfId="2921" xr:uid="{365C935E-7201-4F53-8E49-5935CF5C6612}"/>
    <cellStyle name="Normal 2 2 2 2 2 3" xfId="1561" xr:uid="{D242C121-8C6A-421E-B033-BBD585737FAC}"/>
    <cellStyle name="Normal 2 2 2 2 3" xfId="1127" xr:uid="{00000000-0005-0000-0000-000031020000}"/>
    <cellStyle name="Normal 2 2 2 2 3 2" xfId="2926" xr:uid="{6125236F-9B06-49F8-9DE1-00A277CB8331}"/>
    <cellStyle name="Normal 2 2 2 2 4" xfId="3270" xr:uid="{5AB51227-4BA5-4CB1-9B97-11D4B3C3A532}"/>
    <cellStyle name="Normal 2 2 2 2 5" xfId="4736" xr:uid="{55FE8EA5-F6BC-475A-B77E-139B65244FC0}"/>
    <cellStyle name="Normal 2 2 2 3" xfId="652" xr:uid="{00000000-0005-0000-0000-000032020000}"/>
    <cellStyle name="Normal 2 2 2 4" xfId="851" xr:uid="{00000000-0005-0000-0000-000033020000}"/>
    <cellStyle name="Normal 2 2 2 5" xfId="1504" xr:uid="{5BF4E308-F5D3-4C2D-90EB-5D426942BE17}"/>
    <cellStyle name="Normal 2 2 20" xfId="1645" xr:uid="{C6AA5CF2-6BFA-4B64-8A1C-57C5D0F6ED22}"/>
    <cellStyle name="Normal 2 2 20 2" xfId="1765" xr:uid="{F3955A52-DF8C-4F9C-B201-FAEB3358AEC4}"/>
    <cellStyle name="Normal 2 2 20 2 2" xfId="2186" xr:uid="{4E10F154-F301-4AA5-A3C3-1D7BB574F14A}"/>
    <cellStyle name="Normal 2 2 20 2 2 2" xfId="2873" xr:uid="{2BE3B35C-5622-4401-9FD5-E8BAABD50E54}"/>
    <cellStyle name="Normal 2 2 20 2 2 2 2" xfId="4512" xr:uid="{2B591241-8BCA-4568-9695-749762CD5249}"/>
    <cellStyle name="Normal 2 2 20 2 2 3" xfId="3825" xr:uid="{3055F576-7181-4DC8-9848-9C5652B29C71}"/>
    <cellStyle name="Normal 2 2 20 2 3" xfId="2588" xr:uid="{1B7274A1-0F70-457E-B868-2F819DE8550D}"/>
    <cellStyle name="Normal 2 2 20 2 3 2" xfId="4227" xr:uid="{AAEC02B0-95CE-414D-8EC1-67A27BDC0A14}"/>
    <cellStyle name="Normal 2 2 20 2 4" xfId="3414" xr:uid="{C9228630-5BA2-456A-8622-5D77AAB277BA}"/>
    <cellStyle name="Normal 2 2 20 3" xfId="1878" xr:uid="{FC2B5E75-82D5-494A-A207-16AAFECB7C61}"/>
    <cellStyle name="Normal 2 2 20 3 2" xfId="2702" xr:uid="{A8E80007-6975-4990-AED8-0FBB0A0E9895}"/>
    <cellStyle name="Normal 2 2 20 3 2 2" xfId="4341" xr:uid="{29C20880-C343-4955-BDA9-ECDC10DF5B5F}"/>
    <cellStyle name="Normal 2 2 20 3 3" xfId="3529" xr:uid="{7B10051D-FD95-43F2-8FBB-AC1A7F93719D}"/>
    <cellStyle name="Normal 2 2 20 4" xfId="2063" xr:uid="{BA4B489C-9A18-49B0-A41C-FAD94564A588}"/>
    <cellStyle name="Normal 2 2 20 4 2" xfId="2473" xr:uid="{0265BE5E-C012-4AD3-AC19-F6E6A64FD873}"/>
    <cellStyle name="Normal 2 2 20 4 2 2" xfId="4112" xr:uid="{9D1EBD6A-94A7-4C5E-951E-79559E3C5371}"/>
    <cellStyle name="Normal 2 2 20 4 3" xfId="3704" xr:uid="{C39FAD59-E1F5-48B2-A864-D0F5BF351FCC}"/>
    <cellStyle name="Normal 2 2 20 5" xfId="2308" xr:uid="{C7D7BE2B-C44A-45D2-9C69-84CCCEC397AC}"/>
    <cellStyle name="Normal 2 2 20 5 2" xfId="3946" xr:uid="{10550596-ED32-4694-98F8-EFCB494B83DF}"/>
    <cellStyle name="Normal 2 2 20 6" xfId="3017" xr:uid="{FAC56780-2245-49BF-989A-EBFE05A80CE7}"/>
    <cellStyle name="Normal 2 2 20 6 2" xfId="4635" xr:uid="{30BBC208-FEB6-4891-9DFB-F109151E6091}"/>
    <cellStyle name="Normal 2 2 20 7" xfId="3192" xr:uid="{34D31578-CDB1-403E-869A-9C21AB8C8CE8}"/>
    <cellStyle name="Normal 2 2 21" xfId="1651" xr:uid="{6D3F1611-CE8C-4394-BD2D-739ABD307E3D}"/>
    <cellStyle name="Normal 2 2 21 2" xfId="1771" xr:uid="{387B3B1A-08D5-401C-9E09-A76C1777C03D}"/>
    <cellStyle name="Normal 2 2 21 2 2" xfId="2192" xr:uid="{1AB01E92-B710-4D28-9AF4-71C35136CD64}"/>
    <cellStyle name="Normal 2 2 21 2 2 2" xfId="2879" xr:uid="{A5E8FE05-85D3-406D-8022-DB2497546AAF}"/>
    <cellStyle name="Normal 2 2 21 2 2 2 2" xfId="4518" xr:uid="{BC95B506-FF1A-444E-9CC8-B351FB9EDDBF}"/>
    <cellStyle name="Normal 2 2 21 2 2 3" xfId="3831" xr:uid="{1EB0D25D-7863-4559-9F47-8EC36BE734DD}"/>
    <cellStyle name="Normal 2 2 21 2 3" xfId="2594" xr:uid="{4ECF3F49-A3F8-4037-9E88-DA5B680144D1}"/>
    <cellStyle name="Normal 2 2 21 2 3 2" xfId="4233" xr:uid="{EFD97DA1-60FA-41AD-8103-BF5107B77ADC}"/>
    <cellStyle name="Normal 2 2 21 2 4" xfId="3420" xr:uid="{A4117119-BB27-4C49-BAAF-9B31CF4FB544}"/>
    <cellStyle name="Normal 2 2 21 3" xfId="1884" xr:uid="{AA7C420D-FEF6-4AD6-ADAC-9FE7AF8FC421}"/>
    <cellStyle name="Normal 2 2 21 3 2" xfId="2708" xr:uid="{48535A9D-1F90-4B60-913A-F8E45AEEE2F9}"/>
    <cellStyle name="Normal 2 2 21 3 2 2" xfId="4347" xr:uid="{726C51ED-4CF9-411B-9DCF-FCC454581CF1}"/>
    <cellStyle name="Normal 2 2 21 3 3" xfId="3535" xr:uid="{7E905455-46CE-4975-B4DF-24A89AD043AC}"/>
    <cellStyle name="Normal 2 2 21 4" xfId="2069" xr:uid="{B8A406E5-210C-4423-8E26-2666853CE529}"/>
    <cellStyle name="Normal 2 2 21 4 2" xfId="2479" xr:uid="{BC63F74B-029F-4159-AFDD-3DF374637484}"/>
    <cellStyle name="Normal 2 2 21 4 2 2" xfId="4118" xr:uid="{A818305B-E5D6-4ADB-9517-4209D69EA074}"/>
    <cellStyle name="Normal 2 2 21 4 3" xfId="3710" xr:uid="{A09A9194-9AEC-4FA1-A6C4-CDE6FA13FCA3}"/>
    <cellStyle name="Normal 2 2 21 5" xfId="2314" xr:uid="{39D00325-DC26-4193-8079-AD646993F6A8}"/>
    <cellStyle name="Normal 2 2 21 5 2" xfId="3952" xr:uid="{FC20325E-9AD0-4DFE-88C6-63BAF6816E5F}"/>
    <cellStyle name="Normal 2 2 21 6" xfId="3023" xr:uid="{04FFD12D-E36E-465D-B2C2-0F8A280273CD}"/>
    <cellStyle name="Normal 2 2 21 6 2" xfId="4641" xr:uid="{37EBEB2E-4FB4-45DA-91DA-10CC0C3F16DC}"/>
    <cellStyle name="Normal 2 2 21 7" xfId="3198" xr:uid="{7701E55B-8545-4703-9E77-4CC995233A48}"/>
    <cellStyle name="Normal 2 2 22" xfId="1657" xr:uid="{AC814BCE-C99E-48D2-9D11-80F7E29C6354}"/>
    <cellStyle name="Normal 2 2 22 2" xfId="1777" xr:uid="{055BD402-C5A4-481D-B5FA-B394D7F01AE0}"/>
    <cellStyle name="Normal 2 2 22 2 2" xfId="2198" xr:uid="{40D6445B-0D04-4879-A675-BB9F12C5AEF3}"/>
    <cellStyle name="Normal 2 2 22 2 2 2" xfId="2885" xr:uid="{79204534-9957-4914-849A-DBB1F5881CFC}"/>
    <cellStyle name="Normal 2 2 22 2 2 2 2" xfId="4524" xr:uid="{369C4D68-C3B1-47E5-BB84-A9A970924D57}"/>
    <cellStyle name="Normal 2 2 22 2 2 3" xfId="3837" xr:uid="{CBDAF3E1-7A8C-4E9D-8425-97C80A9316AB}"/>
    <cellStyle name="Normal 2 2 22 2 3" xfId="2600" xr:uid="{09746743-6F2A-4D17-A480-D967147D5DED}"/>
    <cellStyle name="Normal 2 2 22 2 3 2" xfId="4239" xr:uid="{31D4FBCC-9D48-40E2-963E-059D1B1A6F40}"/>
    <cellStyle name="Normal 2 2 22 2 4" xfId="3426" xr:uid="{EECA1CCE-E8C9-4160-99CE-539A3B2B9E49}"/>
    <cellStyle name="Normal 2 2 22 3" xfId="1890" xr:uid="{7D7E96FE-4627-4813-B599-2AEA23104610}"/>
    <cellStyle name="Normal 2 2 22 3 2" xfId="2714" xr:uid="{2B0A00D6-34CB-4131-8A9A-25E24CEF326B}"/>
    <cellStyle name="Normal 2 2 22 3 2 2" xfId="4353" xr:uid="{DF7C32E6-49D1-4656-83E8-99C5F2FFF894}"/>
    <cellStyle name="Normal 2 2 22 3 3" xfId="3541" xr:uid="{19ACE6E7-5AB8-4207-A849-5D70AE1ECF71}"/>
    <cellStyle name="Normal 2 2 22 4" xfId="2076" xr:uid="{994528DC-5C09-4275-B75A-5FD1E7DB818C}"/>
    <cellStyle name="Normal 2 2 22 4 2" xfId="2485" xr:uid="{211C9A7D-67BD-4C5E-AB92-673438281D12}"/>
    <cellStyle name="Normal 2 2 22 4 2 2" xfId="4124" xr:uid="{0816DF69-21C5-4457-B02C-1C75CA3ABD97}"/>
    <cellStyle name="Normal 2 2 22 4 3" xfId="3716" xr:uid="{0CFA03F8-2700-4E9C-ACE4-0217D89CBF49}"/>
    <cellStyle name="Normal 2 2 22 5" xfId="2320" xr:uid="{767AFC38-F482-437D-92CB-653F21A02395}"/>
    <cellStyle name="Normal 2 2 22 5 2" xfId="3958" xr:uid="{E9FA2172-75B4-4884-A212-F78DCD59C2E6}"/>
    <cellStyle name="Normal 2 2 22 6" xfId="3029" xr:uid="{13B2C307-DC86-41DF-AD95-47C251F790B7}"/>
    <cellStyle name="Normal 2 2 22 6 2" xfId="4647" xr:uid="{B98180A5-ADC3-43E2-9536-7B9B1120F9A3}"/>
    <cellStyle name="Normal 2 2 22 7" xfId="3204" xr:uid="{1BD8F3E4-3797-4395-9570-4FC89D33669E}"/>
    <cellStyle name="Normal 2 2 23" xfId="1662" xr:uid="{9E3E4034-F3BD-4C9E-B140-4FA7064147A1}"/>
    <cellStyle name="Normal 2 2 23 2" xfId="1783" xr:uid="{F2B3C6FC-6233-4C94-814E-829B2DE6FAE4}"/>
    <cellStyle name="Normal 2 2 23 2 2" xfId="2204" xr:uid="{888A08F9-03BF-403F-A351-707B26E99891}"/>
    <cellStyle name="Normal 2 2 23 2 2 2" xfId="2891" xr:uid="{6F483D0C-282D-4090-BB28-F10C8FBE48A3}"/>
    <cellStyle name="Normal 2 2 23 2 2 2 2" xfId="4530" xr:uid="{06C0F3F8-798F-4DC3-9C06-25D5DB3433D5}"/>
    <cellStyle name="Normal 2 2 23 2 2 3" xfId="3843" xr:uid="{9A205861-A698-477D-BC2B-1BB414133039}"/>
    <cellStyle name="Normal 2 2 23 2 3" xfId="2606" xr:uid="{E20154AD-2E52-4513-B7F2-79CE525FCC2E}"/>
    <cellStyle name="Normal 2 2 23 2 3 2" xfId="4245" xr:uid="{4462AD16-C66C-4F8A-BAB0-71EB70A15CFC}"/>
    <cellStyle name="Normal 2 2 23 2 4" xfId="3432" xr:uid="{56E31687-6DC4-4B24-B947-7FEE0C04D879}"/>
    <cellStyle name="Normal 2 2 23 3" xfId="1896" xr:uid="{9742D81E-F655-447D-884B-A9ADFBB9BB7E}"/>
    <cellStyle name="Normal 2 2 23 3 2" xfId="2720" xr:uid="{EBA5F026-BC51-4780-A817-73B38AF671CE}"/>
    <cellStyle name="Normal 2 2 23 3 2 2" xfId="4359" xr:uid="{94660985-1A02-4B44-A85B-5DE5EF258CBD}"/>
    <cellStyle name="Normal 2 2 23 3 3" xfId="3547" xr:uid="{1B830359-4B91-4E4F-BD5B-F59865D881B9}"/>
    <cellStyle name="Normal 2 2 23 4" xfId="2083" xr:uid="{23CFCDC1-2AE8-4AD8-83B9-2CE24B5F9F71}"/>
    <cellStyle name="Normal 2 2 23 4 2" xfId="2491" xr:uid="{11E9C9A3-D6AF-4D6D-AF3D-5161811173BF}"/>
    <cellStyle name="Normal 2 2 23 4 2 2" xfId="4130" xr:uid="{BEA23EAC-ADEB-41BE-B057-8F15D5C6E77B}"/>
    <cellStyle name="Normal 2 2 23 4 3" xfId="3722" xr:uid="{87D11794-C388-4210-B7DF-548AA120D4C1}"/>
    <cellStyle name="Normal 2 2 23 5" xfId="2326" xr:uid="{B78DD98D-FE40-4EA5-855D-DCB8CAC9395C}"/>
    <cellStyle name="Normal 2 2 23 5 2" xfId="3964" xr:uid="{5531FBD9-E248-4C0A-ADEF-7EC0CBFD93C5}"/>
    <cellStyle name="Normal 2 2 23 6" xfId="3035" xr:uid="{63FAC665-74A6-4C44-B62A-CAA696C53ACA}"/>
    <cellStyle name="Normal 2 2 23 6 2" xfId="4653" xr:uid="{F450748F-F368-4F18-A4C0-84BB1A2898F3}"/>
    <cellStyle name="Normal 2 2 23 7" xfId="3210" xr:uid="{B8F27809-71D4-4004-A0EE-7F835DD5038A}"/>
    <cellStyle name="Normal 2 2 24" xfId="1669" xr:uid="{4A4505D4-80A8-4FAC-A4E4-2C7786ED5430}"/>
    <cellStyle name="Normal 2 2 24 2" xfId="1790" xr:uid="{9EEEFC75-0971-4386-B8EF-FF02762EA6FE}"/>
    <cellStyle name="Normal 2 2 24 2 2" xfId="2212" xr:uid="{31A14BDA-5AD7-413D-A559-E984F542092B}"/>
    <cellStyle name="Normal 2 2 24 2 2 2" xfId="2899" xr:uid="{CB2BCA69-C044-4D97-A72F-7A9F8DFE3259}"/>
    <cellStyle name="Normal 2 2 24 2 2 2 2" xfId="4538" xr:uid="{D1D3205F-AC07-4BA5-97CA-336C6186E02C}"/>
    <cellStyle name="Normal 2 2 24 2 2 3" xfId="3851" xr:uid="{7EC0D3FA-DC90-44B9-8549-3FD02F54B06F}"/>
    <cellStyle name="Normal 2 2 24 2 3" xfId="2614" xr:uid="{85890C5A-5D11-43F6-908C-BE48A30344D1}"/>
    <cellStyle name="Normal 2 2 24 2 3 2" xfId="4253" xr:uid="{884D0B70-65B6-4C28-866C-0FF35312A9DB}"/>
    <cellStyle name="Normal 2 2 24 2 4" xfId="3439" xr:uid="{D0F29463-65C7-4274-948B-DA922FA42F95}"/>
    <cellStyle name="Normal 2 2 24 3" xfId="1904" xr:uid="{78198691-0DE4-44B7-8FD5-090C0A25BD62}"/>
    <cellStyle name="Normal 2 2 24 3 2" xfId="2728" xr:uid="{9CFB9852-F392-4685-BDBA-E15ACCA53900}"/>
    <cellStyle name="Normal 2 2 24 3 2 2" xfId="4367" xr:uid="{5318CD84-A01E-4011-BF83-D7BDE1523176}"/>
    <cellStyle name="Normal 2 2 24 3 3" xfId="3554" xr:uid="{AC382000-FB9C-4B0F-90C2-2D024E33528D}"/>
    <cellStyle name="Normal 2 2 24 4" xfId="2091" xr:uid="{7EBBF0BE-4E44-4B3E-BB39-AF3003761845}"/>
    <cellStyle name="Normal 2 2 24 4 2" xfId="2499" xr:uid="{98C405BC-9751-4E1E-81C7-E44B304ED761}"/>
    <cellStyle name="Normal 2 2 24 4 2 2" xfId="4138" xr:uid="{9143E14B-D527-4680-A1AD-ACEB90471676}"/>
    <cellStyle name="Normal 2 2 24 4 3" xfId="3729" xr:uid="{6909A60E-4961-4A34-BF38-1664E72DC20B}"/>
    <cellStyle name="Normal 2 2 24 5" xfId="2334" xr:uid="{CAC9C1C8-54AE-474E-8096-A15C849CEFC7}"/>
    <cellStyle name="Normal 2 2 24 5 2" xfId="3971" xr:uid="{6F6FEC72-6B60-49F5-931F-84317628416F}"/>
    <cellStyle name="Normal 2 2 24 6" xfId="3043" xr:uid="{53539532-C97D-4703-924B-B37D547E9596}"/>
    <cellStyle name="Normal 2 2 24 6 2" xfId="4660" xr:uid="{E7A8DA3F-8E2B-41EA-8709-FFD53AD14F23}"/>
    <cellStyle name="Normal 2 2 24 7" xfId="3218" xr:uid="{9217BE2D-570E-4809-8F15-42D2E585EF7C}"/>
    <cellStyle name="Normal 2 2 25" xfId="3052" xr:uid="{0360F156-8679-4163-BD55-12E9161629E0}"/>
    <cellStyle name="Normal 2 2 25 2" xfId="3227" xr:uid="{2EEC60E1-0303-4FEF-B748-B83C3E43CF46}"/>
    <cellStyle name="Normal 2 2 26" xfId="3060" xr:uid="{5D01C8ED-692C-4F6C-AF1D-04846D67B040}"/>
    <cellStyle name="Normal 2 2 26 2" xfId="3235" xr:uid="{CABF684C-5A00-41F9-AAF9-5531A5F35227}"/>
    <cellStyle name="Normal 2 2 27" xfId="3067" xr:uid="{9DECD594-719D-4C53-B8B4-480CB484E3EA}"/>
    <cellStyle name="Normal 2 2 27 2" xfId="3281" xr:uid="{8CCF93FD-1D80-47DA-ADBB-46B1FB02BD61}"/>
    <cellStyle name="Normal 2 2 27 3" xfId="3241" xr:uid="{A5C68A8B-406A-4438-9752-925FC4831652}"/>
    <cellStyle name="Normal 2 2 28" xfId="3073" xr:uid="{E1B8C0DD-5370-4B37-95B8-AAF447253F59}"/>
    <cellStyle name="Normal 2 2 28 2" xfId="3249" xr:uid="{C405601B-91E0-4B6D-83D2-046172A4850A}"/>
    <cellStyle name="Normal 2 2 29" xfId="3078" xr:uid="{65F39C1B-E30C-46AA-B008-317E8928DDF8}"/>
    <cellStyle name="Normal 2 2 29 2" xfId="3256" xr:uid="{F79F8392-688E-4AFA-9946-E0793E3BA984}"/>
    <cellStyle name="Normal 2 2 3" xfId="345" xr:uid="{00000000-0005-0000-0000-000034020000}"/>
    <cellStyle name="Normal 2 2 3 2" xfId="1573" xr:uid="{D34FE774-19A9-4D64-8FDC-FED0BE48FFE4}"/>
    <cellStyle name="Normal 2 2 3 2 2" xfId="1994" xr:uid="{CEF5E6DB-C9AB-4F18-AF7D-E23F2968FADA}"/>
    <cellStyle name="Normal 2 2 3 2 2 2" xfId="2753" xr:uid="{39B54777-7C14-4A4E-8DA4-8DDA0E30F9FF}"/>
    <cellStyle name="Normal 2 2 3 2 2 2 2" xfId="4392" xr:uid="{7152E753-E6E4-4615-9538-6FC9AD305766}"/>
    <cellStyle name="Normal 2 2 3 2 2 3" xfId="3636" xr:uid="{AEDFD871-68C2-415F-9A4E-132FD1B87A0D}"/>
    <cellStyle name="Normal 2 2 3 2 3" xfId="2405" xr:uid="{C6714292-6C13-4FC8-96F0-B77756BFBE87}"/>
    <cellStyle name="Normal 2 2 3 2 3 2" xfId="4044" xr:uid="{BED188A1-E0AA-435F-9860-04279203E982}"/>
    <cellStyle name="Normal 2 2 3 2 4" xfId="3309" xr:uid="{E9EFFD2C-BD36-493D-ACC2-119520FDACEE}"/>
    <cellStyle name="Normal 2 2 3 3" xfId="1695" xr:uid="{BDDAB2C0-00A0-44F0-B1CF-157E5DFD73F8}"/>
    <cellStyle name="Normal 2 2 3 3 2" xfId="2113" xr:uid="{968B83C1-00BB-4AF6-86AD-AA36CE4568C2}"/>
    <cellStyle name="Normal 2 2 3 3 2 2" xfId="2801" xr:uid="{D11D0196-7B87-47BE-A046-079388D85812}"/>
    <cellStyle name="Normal 2 2 3 3 2 2 2" xfId="4440" xr:uid="{3D9EFC73-0657-41B6-B4BD-ADB06F5FEE15}"/>
    <cellStyle name="Normal 2 2 3 3 2 3" xfId="3751" xr:uid="{AB5826C2-C801-4362-B211-D20C5E606C44}"/>
    <cellStyle name="Normal 2 2 3 3 3" xfId="2516" xr:uid="{050DAC1C-D422-4FC9-98FF-2D2A0B02A53A}"/>
    <cellStyle name="Normal 2 2 3 3 3 2" xfId="4155" xr:uid="{761F6F48-9990-4AC5-BC8C-12AE364D2FB3}"/>
    <cellStyle name="Normal 2 2 3 3 4" xfId="3340" xr:uid="{DCAC8105-E02B-4C54-AF84-48BE14311233}"/>
    <cellStyle name="Normal 2 2 3 4" xfId="1812" xr:uid="{40CF90D8-1D3A-42A3-B8BA-3230AF1DFCE2}"/>
    <cellStyle name="Normal 2 2 3 4 2" xfId="2635" xr:uid="{25BD2CB8-6437-4D4C-BFFA-5CBBA953B291}"/>
    <cellStyle name="Normal 2 2 3 4 2 2" xfId="4274" xr:uid="{020FE4DA-0773-4582-ACE4-BA1BD833838C}"/>
    <cellStyle name="Normal 2 2 3 4 3" xfId="3462" xr:uid="{EB295B32-108B-4738-9C03-BC8F83B1D04F}"/>
    <cellStyle name="Normal 2 2 3 5" xfId="1934" xr:uid="{5B0D401E-3DAA-462F-A5DC-EDE84C78BE7C}"/>
    <cellStyle name="Normal 2 2 3 5 2" xfId="2351" xr:uid="{39B53444-E86C-401A-B00D-406B0A41EA64}"/>
    <cellStyle name="Normal 2 2 3 5 2 2" xfId="3988" xr:uid="{FFF36CB3-47CC-4449-BD01-6C2840E53874}"/>
    <cellStyle name="Normal 2 2 3 5 3" xfId="3578" xr:uid="{0B245EC6-FCA3-462A-9925-8669D6B3D781}"/>
    <cellStyle name="Normal 2 2 3 6" xfId="2239" xr:uid="{A4591BB5-9473-41C2-A4E7-2098B2F4F352}"/>
    <cellStyle name="Normal 2 2 3 6 2" xfId="3877" xr:uid="{27E73DF2-00E0-4E40-9415-747926B53AE9}"/>
    <cellStyle name="Normal 2 2 3 7" xfId="2949" xr:uid="{AB628CFC-0A1E-4D38-86DD-30D98B917376}"/>
    <cellStyle name="Normal 2 2 3 7 2" xfId="4567" xr:uid="{CD331AAF-C28B-4A6F-BDDD-E07AE5AA9B5B}"/>
    <cellStyle name="Normal 2 2 3 8" xfId="3116" xr:uid="{17619480-2672-4573-A41E-4E6B0B9AB151}"/>
    <cellStyle name="Normal 2 2 3 9" xfId="4717" xr:uid="{7D468DCE-DB18-4FAE-9A27-C8E8AAAB8F25}"/>
    <cellStyle name="Normal 2 2 30" xfId="3084" xr:uid="{A4C2CDBF-9D3E-4804-B13D-E041EE35C2C7}"/>
    <cellStyle name="Normal 2 2 30 2" xfId="3282" xr:uid="{699DF0A1-02B4-4137-9211-CE061533020E}"/>
    <cellStyle name="Normal 2 2 30 3" xfId="3263" xr:uid="{052DD4FE-96F2-4E2E-8F43-AD532504BB81}"/>
    <cellStyle name="Normal 2 2 31" xfId="3267" xr:uid="{C74545DF-AD01-4453-9F77-F4D76C7F679B}"/>
    <cellStyle name="Normal 2 2 31 2" xfId="3283" xr:uid="{DA3639E7-264A-4829-8346-D00D171A0CE5}"/>
    <cellStyle name="Normal 2 2 32" xfId="3273" xr:uid="{89ADA5E2-B062-4F3B-BC0C-C9BBB1FC2E01}"/>
    <cellStyle name="Normal 2 2 33" xfId="4703" xr:uid="{2469DDBA-E427-44D8-A870-9130974D283F}"/>
    <cellStyle name="Normal 2 2 4" xfId="346" xr:uid="{00000000-0005-0000-0000-000035020000}"/>
    <cellStyle name="Normal 2 2 4 2" xfId="653" xr:uid="{00000000-0005-0000-0000-000036020000}"/>
    <cellStyle name="Normal 2 2 4 2 2" xfId="1999" xr:uid="{F8570BC5-1796-4AFB-AF69-D6CDEA9821A9}"/>
    <cellStyle name="Normal 2 2 4 2 2 2" xfId="2758" xr:uid="{F9837A54-001D-4E2E-85BF-8125419101D4}"/>
    <cellStyle name="Normal 2 2 4 2 2 2 2" xfId="4397" xr:uid="{FE5E7298-30AF-4E73-BC41-17F29966DDA0}"/>
    <cellStyle name="Normal 2 2 4 2 2 3" xfId="3641" xr:uid="{8A3C0FB3-B396-41A7-88A9-207A8B40706D}"/>
    <cellStyle name="Normal 2 2 4 2 3" xfId="2410" xr:uid="{09B82F68-B15F-43A1-AA71-897AA7575161}"/>
    <cellStyle name="Normal 2 2 4 2 3 2" xfId="4049" xr:uid="{E42FDFEE-58AD-4A40-A0A9-007E6D8330EF}"/>
    <cellStyle name="Normal 2 2 4 2 4" xfId="3269" xr:uid="{715A89AF-FE60-4F46-BDC3-50356DC7AAAF}"/>
    <cellStyle name="Normal 2 2 4 2 5" xfId="3086" xr:uid="{1BE8A15D-08CB-4B99-8C6A-C39E5F9006A9}"/>
    <cellStyle name="Normal 2 2 4 2 6" xfId="1578" xr:uid="{F0971465-AC79-4484-9113-674137B80AA0}"/>
    <cellStyle name="Normal 2 2 4 3" xfId="1128" xr:uid="{00000000-0005-0000-0000-000037020000}"/>
    <cellStyle name="Normal 2 2 4 3 2" xfId="2114" xr:uid="{5E870CB7-5EF0-4DE3-9744-24B1D98E4587}"/>
    <cellStyle name="Normal 2 2 4 3 2 2" xfId="2802" xr:uid="{159D992E-47EA-43AE-B7B5-1DAD9C853814}"/>
    <cellStyle name="Normal 2 2 4 3 2 2 2" xfId="4441" xr:uid="{B5116FF2-C4D7-4BBE-8E02-22270A6DF8D7}"/>
    <cellStyle name="Normal 2 2 4 3 2 3" xfId="3752" xr:uid="{3FB8A920-0D29-44BE-98BF-D127FC72E995}"/>
    <cellStyle name="Normal 2 2 4 3 3" xfId="2517" xr:uid="{C4C5C2F1-20E7-4D85-9B4D-465449E188D6}"/>
    <cellStyle name="Normal 2 2 4 3 3 2" xfId="4156" xr:uid="{399D68D5-6627-4AC8-9599-81518985F8B1}"/>
    <cellStyle name="Normal 2 2 4 3 4" xfId="3341" xr:uid="{527A5E47-4EB8-49BD-982E-81B2F9136265}"/>
    <cellStyle name="Normal 2 2 4 3 5" xfId="1696" xr:uid="{32F4D80C-3B7A-403E-927E-8EFEC8DF1D63}"/>
    <cellStyle name="Normal 2 2 4 4" xfId="1817" xr:uid="{09B52A93-1701-4558-A371-13A27F1B1238}"/>
    <cellStyle name="Normal 2 2 4 4 2" xfId="2640" xr:uid="{D0BB4EDE-7CAF-4599-82C8-B707BD35D9AC}"/>
    <cellStyle name="Normal 2 2 4 4 2 2" xfId="4279" xr:uid="{14CB2357-149C-45A2-AD24-3DBFD3B14139}"/>
    <cellStyle name="Normal 2 2 4 4 3" xfId="3467" xr:uid="{F013F913-151A-4A49-B901-DC2D33D14C40}"/>
    <cellStyle name="Normal 2 2 4 5" xfId="1935" xr:uid="{7745D525-4594-4FF4-A8B6-4C2DC295CF57}"/>
    <cellStyle name="Normal 2 2 4 5 2" xfId="2352" xr:uid="{60CEF03E-2C81-4F91-B5EA-F62E55D3CC0F}"/>
    <cellStyle name="Normal 2 2 4 5 2 2" xfId="3989" xr:uid="{79A53D50-C887-4C87-A459-7A25C1CF7248}"/>
    <cellStyle name="Normal 2 2 4 5 3" xfId="3579" xr:uid="{38852A31-F227-4983-8EEA-8343E2D0B74F}"/>
    <cellStyle name="Normal 2 2 4 6" xfId="2244" xr:uid="{8E8EC2D4-C982-489D-848E-0C56E5E1E8BC}"/>
    <cellStyle name="Normal 2 2 4 6 2" xfId="3882" xr:uid="{DE43BD45-2BB2-4EC9-B5BC-C546026F2314}"/>
    <cellStyle name="Normal 2 2 4 7" xfId="2954" xr:uid="{38B79BDC-B180-4C68-935B-862ABEE44433}"/>
    <cellStyle name="Normal 2 2 4 7 2" xfId="4572" xr:uid="{3DA037F3-4EB3-4538-B7FF-B41E73EDE65E}"/>
    <cellStyle name="Normal 2 2 4 8" xfId="3121" xr:uid="{03CA308C-889D-4619-9109-881F16DBF61E}"/>
    <cellStyle name="Normal 2 2 4 9" xfId="1505" xr:uid="{C0C07A9C-AED4-4E4A-A1FA-7A61EF39F2B3}"/>
    <cellStyle name="Normal 2 2 5" xfId="1506" xr:uid="{C9E0F47C-7051-418E-ABC3-9B4EBA6CDC60}"/>
    <cellStyle name="Normal 2 2 5 2" xfId="1582" xr:uid="{15629B7C-0094-4E0F-B371-BC1D61865252}"/>
    <cellStyle name="Normal 2 2 5 2 2" xfId="2003" xr:uid="{4C47A3A4-B5B1-4BB2-A8B3-9B27E613A543}"/>
    <cellStyle name="Normal 2 2 5 2 2 2" xfId="2762" xr:uid="{B23A36BF-F859-4866-BCA5-74219641B8B5}"/>
    <cellStyle name="Normal 2 2 5 2 2 2 2" xfId="4401" xr:uid="{E9023D31-80A2-46AB-958F-FCA9D93639F5}"/>
    <cellStyle name="Normal 2 2 5 2 2 3" xfId="3645" xr:uid="{43C07C12-2BD8-44CB-AF3A-D050859FB09B}"/>
    <cellStyle name="Normal 2 2 5 2 3" xfId="2414" xr:uid="{ADB3A44F-562F-4AE4-BE8D-1C70C0F4C47F}"/>
    <cellStyle name="Normal 2 2 5 2 3 2" xfId="4053" xr:uid="{17C2237C-1DE1-4893-8D5B-E823C03F0C91}"/>
    <cellStyle name="Normal 2 2 5 2 4" xfId="3140" xr:uid="{A32BD209-523B-48AD-AC94-B0E99CAB3152}"/>
    <cellStyle name="Normal 2 2 5 3" xfId="1697" xr:uid="{763B29DE-B40B-4C20-8BF2-7270DF6432F2}"/>
    <cellStyle name="Normal 2 2 5 3 2" xfId="2115" xr:uid="{2B561FDC-434E-4515-A3E2-B072FF241A55}"/>
    <cellStyle name="Normal 2 2 5 3 2 2" xfId="2803" xr:uid="{C3C1A840-BD85-49C8-8F42-95FADBA90051}"/>
    <cellStyle name="Normal 2 2 5 3 2 2 2" xfId="4442" xr:uid="{3DC8FC62-F534-4CC6-95E0-20EA5AD4269E}"/>
    <cellStyle name="Normal 2 2 5 3 2 3" xfId="3753" xr:uid="{77F21418-83CB-46D2-B3B9-9E858ADE7690}"/>
    <cellStyle name="Normal 2 2 5 3 3" xfId="2518" xr:uid="{67C156E9-DD99-44E5-BC67-FDA7A6305482}"/>
    <cellStyle name="Normal 2 2 5 3 3 2" xfId="4157" xr:uid="{D18EF561-3A54-452C-AF48-3FCEDB0008E2}"/>
    <cellStyle name="Normal 2 2 5 3 4" xfId="3342" xr:uid="{62767902-BC9C-4587-B3F6-8C07611C75BE}"/>
    <cellStyle name="Normal 2 2 5 4" xfId="1820" xr:uid="{975E0429-47DC-49F9-9948-9EC99C06059E}"/>
    <cellStyle name="Normal 2 2 5 4 2" xfId="2644" xr:uid="{146A3446-11F8-4078-8073-B51B9DFED320}"/>
    <cellStyle name="Normal 2 2 5 4 2 2" xfId="4283" xr:uid="{9837F6BB-3204-4C60-BD52-8D851B1F44CE}"/>
    <cellStyle name="Normal 2 2 5 4 3" xfId="3471" xr:uid="{E3E0D0C6-CC3F-4AA3-8B55-7E055ACF1F22}"/>
    <cellStyle name="Normal 2 2 5 5" xfId="1936" xr:uid="{83DB0E56-3F21-467A-9B38-35C2DEC2E3FE}"/>
    <cellStyle name="Normal 2 2 5 5 2" xfId="2353" xr:uid="{7F3819F5-03B2-4DCA-99F8-D1CCE8DA3FFF}"/>
    <cellStyle name="Normal 2 2 5 5 2 2" xfId="3990" xr:uid="{94A925FE-67FE-48AB-A3CB-939A59A70773}"/>
    <cellStyle name="Normal 2 2 5 5 3" xfId="3580" xr:uid="{F5980B26-475C-4335-9248-16E7562168F4}"/>
    <cellStyle name="Normal 2 2 5 6" xfId="2248" xr:uid="{FF7EFA56-0510-4546-BB04-750E4A6DA561}"/>
    <cellStyle name="Normal 2 2 5 6 2" xfId="3886" xr:uid="{181A43BF-ACB5-449D-95AE-8DDFD710805C}"/>
    <cellStyle name="Normal 2 2 5 7" xfId="2958" xr:uid="{8E873551-D946-42B0-9B6C-F11F824A5651}"/>
    <cellStyle name="Normal 2 2 5 7 2" xfId="4576" xr:uid="{87F91D3E-44E6-4749-A1E1-A6936E4B0C87}"/>
    <cellStyle name="Normal 2 2 5 8" xfId="3126" xr:uid="{BAD32B48-132C-42A8-9A2E-1EC2E88633D1}"/>
    <cellStyle name="Normal 2 2 6" xfId="1507" xr:uid="{87CE59AB-19F8-4BCF-8742-E58CFB6C6F95}"/>
    <cellStyle name="Normal 2 2 6 2" xfId="1586" xr:uid="{CBD469EE-6A09-454C-807B-BA4FBC245A02}"/>
    <cellStyle name="Normal 2 2 6 2 2" xfId="2007" xr:uid="{4A21A4F3-41EC-48F6-9C5F-0BE740A30785}"/>
    <cellStyle name="Normal 2 2 6 2 2 2" xfId="2766" xr:uid="{EF016C73-91BA-4641-BB33-5B629E3C4553}"/>
    <cellStyle name="Normal 2 2 6 2 2 2 2" xfId="4405" xr:uid="{09462079-6423-436D-92BD-7329914D70DC}"/>
    <cellStyle name="Normal 2 2 6 2 2 3" xfId="3649" xr:uid="{F9B18C59-B1A0-4D58-BD58-3A6633BC86E2}"/>
    <cellStyle name="Normal 2 2 6 2 3" xfId="2418" xr:uid="{2F0C73B0-E82C-4CAF-9593-7AD61201E343}"/>
    <cellStyle name="Normal 2 2 6 2 3 2" xfId="4057" xr:uid="{6559F4A3-9F15-43DF-90D5-580135D18EA4}"/>
    <cellStyle name="Normal 2 2 6 2 4" xfId="3105" xr:uid="{6ED67C95-7D98-4462-A338-C5E8AB82A473}"/>
    <cellStyle name="Normal 2 2 6 3" xfId="1698" xr:uid="{E6F71FA8-63E2-477A-BEC4-076DCB9512A4}"/>
    <cellStyle name="Normal 2 2 6 3 2" xfId="2116" xr:uid="{7A463227-10F7-4EB9-9012-7DB633ED048F}"/>
    <cellStyle name="Normal 2 2 6 3 2 2" xfId="2804" xr:uid="{F745DDB2-3FA2-4C2F-90A2-CAC7DC92FC48}"/>
    <cellStyle name="Normal 2 2 6 3 2 2 2" xfId="4443" xr:uid="{1DD9A7CB-1F86-4453-A0D9-F0133B4E62F7}"/>
    <cellStyle name="Normal 2 2 6 3 2 3" xfId="3754" xr:uid="{8F1E5BA7-0AB1-4867-B55B-3625C7B0A7B3}"/>
    <cellStyle name="Normal 2 2 6 3 3" xfId="2519" xr:uid="{D6644FAD-7D3E-4DBF-9563-D4DC180EF075}"/>
    <cellStyle name="Normal 2 2 6 3 3 2" xfId="4158" xr:uid="{A1EDAF07-15D1-4D0F-825B-E0E68C09F1DA}"/>
    <cellStyle name="Normal 2 2 6 3 4" xfId="3343" xr:uid="{73B8AA18-AA0A-4508-87B6-0246BDAA9B0B}"/>
    <cellStyle name="Normal 2 2 6 4" xfId="1824" xr:uid="{752C593A-860A-4CBF-9DC0-C7D1F8AC383B}"/>
    <cellStyle name="Normal 2 2 6 4 2" xfId="2648" xr:uid="{9786E36E-807F-49C1-B098-04D4A6A6B7CC}"/>
    <cellStyle name="Normal 2 2 6 4 2 2" xfId="4287" xr:uid="{40C23A45-3F66-401B-88DC-D880CA73BBE1}"/>
    <cellStyle name="Normal 2 2 6 4 3" xfId="3475" xr:uid="{44CAFEDF-2D9F-4230-8D4A-DA6F315F5F6B}"/>
    <cellStyle name="Normal 2 2 6 5" xfId="1937" xr:uid="{1BABEA3B-BE64-4CBB-991B-F68C0302FA70}"/>
    <cellStyle name="Normal 2 2 6 5 2" xfId="2354" xr:uid="{5DA60A26-07E1-4E7A-8587-92986E944B7A}"/>
    <cellStyle name="Normal 2 2 6 5 2 2" xfId="3991" xr:uid="{CF151D5B-32A4-4A58-9FC0-261F811C471F}"/>
    <cellStyle name="Normal 2 2 6 5 3" xfId="3581" xr:uid="{C744E05A-2711-430A-8A10-9FA5483927B8}"/>
    <cellStyle name="Normal 2 2 6 6" xfId="2252" xr:uid="{0BDC8923-0A11-4F7A-9AA5-F878148D0D8A}"/>
    <cellStyle name="Normal 2 2 6 6 2" xfId="3890" xr:uid="{E3B5DDF8-5898-4DF6-83B4-0D328FCB4934}"/>
    <cellStyle name="Normal 2 2 6 7" xfId="2962" xr:uid="{B6F17970-40B5-4EF6-B5E5-3D3A90DDD30F}"/>
    <cellStyle name="Normal 2 2 6 7 2" xfId="4580" xr:uid="{DBEAF4F5-9240-4EB7-9F0C-558E2C55E4FB}"/>
    <cellStyle name="Normal 2 2 6 8" xfId="3130" xr:uid="{059BCA47-9162-45E5-8916-58A3AFDAFDE7}"/>
    <cellStyle name="Normal 2 2 7" xfId="1508" xr:uid="{162E792C-1F84-47AC-8C30-FBDC00896058}"/>
    <cellStyle name="Normal 2 2 7 2" xfId="1590" xr:uid="{EA40E0F9-D47D-4B89-8154-D536457351D0}"/>
    <cellStyle name="Normal 2 2 7 2 2" xfId="2011" xr:uid="{AC23C22D-857C-4DDF-ACE8-80BC59753534}"/>
    <cellStyle name="Normal 2 2 7 2 2 2" xfId="2770" xr:uid="{79EE97E1-700D-45E4-98B1-36D40658FEAD}"/>
    <cellStyle name="Normal 2 2 7 2 2 2 2" xfId="4409" xr:uid="{44EF827C-6CF9-413E-B0C0-6F03F144F0CE}"/>
    <cellStyle name="Normal 2 2 7 2 2 3" xfId="3653" xr:uid="{8170F8B9-D60F-4B09-9952-F69485012B39}"/>
    <cellStyle name="Normal 2 2 7 2 3" xfId="2422" xr:uid="{180D0FB6-4537-4B84-90E6-EBB63449C972}"/>
    <cellStyle name="Normal 2 2 7 2 3 2" xfId="4061" xr:uid="{297DDA3C-0382-4FED-AAB3-29859892FC1D}"/>
    <cellStyle name="Normal 2 2 7 2 4" xfId="3307" xr:uid="{77038BF0-C784-46FF-8871-847CD42914D1}"/>
    <cellStyle name="Normal 2 2 7 3" xfId="1699" xr:uid="{96945017-D094-42F5-989F-AD4B47749B5A}"/>
    <cellStyle name="Normal 2 2 7 3 2" xfId="2117" xr:uid="{380F36A7-B849-404E-B155-DC3E37C68F98}"/>
    <cellStyle name="Normal 2 2 7 3 2 2" xfId="2805" xr:uid="{AB3D8642-661C-417C-AEB2-CF3D96E1975A}"/>
    <cellStyle name="Normal 2 2 7 3 2 2 2" xfId="4444" xr:uid="{E2CA6DD1-B418-4F71-9947-7751DA4A0B50}"/>
    <cellStyle name="Normal 2 2 7 3 2 3" xfId="3755" xr:uid="{58407D13-BF8B-4485-9D5D-9A4434A21757}"/>
    <cellStyle name="Normal 2 2 7 3 3" xfId="2520" xr:uid="{38651745-D1BD-4D7C-8DF9-E88AE249E060}"/>
    <cellStyle name="Normal 2 2 7 3 3 2" xfId="4159" xr:uid="{9D91FB26-1167-4608-91BE-427284ED6F0E}"/>
    <cellStyle name="Normal 2 2 7 3 4" xfId="3344" xr:uid="{9781561E-585C-4CDC-9F01-F03CE04E0A3F}"/>
    <cellStyle name="Normal 2 2 7 4" xfId="1828" xr:uid="{E0ACC4E9-B5F3-435C-A74E-37DEDD51949C}"/>
    <cellStyle name="Normal 2 2 7 4 2" xfId="2652" xr:uid="{CF2AE375-A7CF-48A4-BF83-27D76DA510B6}"/>
    <cellStyle name="Normal 2 2 7 4 2 2" xfId="4291" xr:uid="{2E7A11FB-3525-442E-BBDD-873012316FAB}"/>
    <cellStyle name="Normal 2 2 7 4 3" xfId="3479" xr:uid="{234D3285-E6C0-4F09-BBC3-CB5BF29E3083}"/>
    <cellStyle name="Normal 2 2 7 5" xfId="1938" xr:uid="{3E184F52-205A-4E86-B021-FE1B5EBCB0AE}"/>
    <cellStyle name="Normal 2 2 7 5 2" xfId="2355" xr:uid="{C706857A-6A61-425C-B1F3-7C983E95F2E1}"/>
    <cellStyle name="Normal 2 2 7 5 2 2" xfId="3992" xr:uid="{B1C9C825-BC8E-4971-B15C-6A97C6D3B4FB}"/>
    <cellStyle name="Normal 2 2 7 5 3" xfId="3582" xr:uid="{7F70FAB3-511F-4408-AE13-1B0838FB0B10}"/>
    <cellStyle name="Normal 2 2 7 6" xfId="2256" xr:uid="{CD2293D0-DC96-4FC4-AC51-13B33C1C4EB0}"/>
    <cellStyle name="Normal 2 2 7 6 2" xfId="3894" xr:uid="{AB4956AD-768E-4124-8A1E-B1F6AD2FD6C9}"/>
    <cellStyle name="Normal 2 2 7 7" xfId="2966" xr:uid="{1FAF91C6-D604-402F-9FA7-F4CF17F00048}"/>
    <cellStyle name="Normal 2 2 7 7 2" xfId="4584" xr:uid="{1E16FEEB-3605-4E07-B871-BB18286360B5}"/>
    <cellStyle name="Normal 2 2 7 8" xfId="3134" xr:uid="{1B301D0C-2CD1-4954-B31F-F1B7131A61B9}"/>
    <cellStyle name="Normal 2 2 8" xfId="1509" xr:uid="{AF1DBB90-DCBB-41CA-B4F2-078919FBDC36}"/>
    <cellStyle name="Normal 2 2 8 2" xfId="1594" xr:uid="{5D8C66AC-D517-440D-B732-E91504266681}"/>
    <cellStyle name="Normal 2 2 8 2 2" xfId="2015" xr:uid="{3B5BC7A9-C155-4419-91BD-AA4EB3F9E6B3}"/>
    <cellStyle name="Normal 2 2 8 2 2 2" xfId="2774" xr:uid="{A619F8AA-8E7F-4001-B197-0552C324D5B5}"/>
    <cellStyle name="Normal 2 2 8 2 2 2 2" xfId="4413" xr:uid="{7FCEFF9B-8E8B-4BD0-ADED-F78AEE78784D}"/>
    <cellStyle name="Normal 2 2 8 2 2 3" xfId="3657" xr:uid="{052D0D7E-19D5-4AE0-97E1-8A5B854E95F0}"/>
    <cellStyle name="Normal 2 2 8 2 3" xfId="2426" xr:uid="{E2277C82-4C65-4305-94E4-C1DA48C4E701}"/>
    <cellStyle name="Normal 2 2 8 2 3 2" xfId="4065" xr:uid="{F053BF57-BF8E-42B6-8147-26EB59959E78}"/>
    <cellStyle name="Normal 2 2 8 2 4" xfId="3318" xr:uid="{E4E86C9C-430A-4B84-AAE4-9D93E4F3F06E}"/>
    <cellStyle name="Normal 2 2 8 3" xfId="1700" xr:uid="{EAAE7211-5CD1-4821-BF7B-4CE9B4AA2A28}"/>
    <cellStyle name="Normal 2 2 8 3 2" xfId="2118" xr:uid="{FB3F08EF-1D92-4A49-B979-BFB7A9996C66}"/>
    <cellStyle name="Normal 2 2 8 3 2 2" xfId="2806" xr:uid="{E0439C85-BD13-4D20-B05E-3AE667500861}"/>
    <cellStyle name="Normal 2 2 8 3 2 2 2" xfId="4445" xr:uid="{B5BED276-5B68-400C-A4EC-F28726316625}"/>
    <cellStyle name="Normal 2 2 8 3 2 3" xfId="3756" xr:uid="{AADD7802-00FB-4BDF-99A1-1E496B281881}"/>
    <cellStyle name="Normal 2 2 8 3 3" xfId="2521" xr:uid="{58AA8F96-19CF-4FE9-A108-1935A6481F82}"/>
    <cellStyle name="Normal 2 2 8 3 3 2" xfId="4160" xr:uid="{F0ED6EF6-7D6C-4399-924A-6E7AF6774148}"/>
    <cellStyle name="Normal 2 2 8 3 4" xfId="3345" xr:uid="{9647972B-5062-4E81-87CE-A098242B20AD}"/>
    <cellStyle name="Normal 2 2 8 4" xfId="1832" xr:uid="{920C273D-D965-449A-B7B2-6CE202F9BCAC}"/>
    <cellStyle name="Normal 2 2 8 4 2" xfId="2656" xr:uid="{E4117EBB-E161-4172-95CB-5AFEB4555119}"/>
    <cellStyle name="Normal 2 2 8 4 2 2" xfId="4295" xr:uid="{69A9CBCA-EF95-4249-BEA7-C67EB5635A53}"/>
    <cellStyle name="Normal 2 2 8 4 3" xfId="3483" xr:uid="{637661DF-11E0-4D7C-BF52-E34C2FC743C6}"/>
    <cellStyle name="Normal 2 2 8 5" xfId="1939" xr:uid="{EABEABA9-C952-423B-91CE-A0E6E97D209C}"/>
    <cellStyle name="Normal 2 2 8 5 2" xfId="2356" xr:uid="{FF980033-FEBA-4E26-9FBA-5CCDA73DF20F}"/>
    <cellStyle name="Normal 2 2 8 5 2 2" xfId="3993" xr:uid="{D97728E3-00B7-4337-BC72-1ABF04DF6D6B}"/>
    <cellStyle name="Normal 2 2 8 5 3" xfId="3583" xr:uid="{C42E6FD7-EFEA-4738-947D-11F1687778E5}"/>
    <cellStyle name="Normal 2 2 8 6" xfId="2260" xr:uid="{0717D51A-7C53-4541-98F1-50608065CB1E}"/>
    <cellStyle name="Normal 2 2 8 6 2" xfId="3898" xr:uid="{0E017795-A41E-48F5-B3A5-9C8B4707C3B1}"/>
    <cellStyle name="Normal 2 2 8 7" xfId="2970" xr:uid="{EDA6C5C0-2F67-4C07-8810-E48577C8C765}"/>
    <cellStyle name="Normal 2 2 8 7 2" xfId="4588" xr:uid="{9D7242E6-C8E6-4FE9-BE0C-7155DEE22FAD}"/>
    <cellStyle name="Normal 2 2 8 8" xfId="3138" xr:uid="{F4FE7C99-E9B4-49F1-98C8-7680D0FC867E}"/>
    <cellStyle name="Normal 2 2 9" xfId="1510" xr:uid="{60F5C4D9-AAAB-4B14-8C59-FA8211C53D5F}"/>
    <cellStyle name="Normal 2 2 9 2" xfId="1599" xr:uid="{375C9F59-BC02-48C2-AB30-D4556493B19F}"/>
    <cellStyle name="Normal 2 2 9 2 2" xfId="2020" xr:uid="{C34A68D3-19E9-443B-9CB8-AC0FB8774ACC}"/>
    <cellStyle name="Normal 2 2 9 2 2 2" xfId="2778" xr:uid="{8EEAF7A1-E1FF-4183-B1BC-81B964739296}"/>
    <cellStyle name="Normal 2 2 9 2 2 2 2" xfId="4417" xr:uid="{38F718BB-14E0-406C-9E9F-6EBAA340ED62}"/>
    <cellStyle name="Normal 2 2 9 2 2 3" xfId="3661" xr:uid="{84FE04CC-8BD8-4082-9CAE-FC28109C2229}"/>
    <cellStyle name="Normal 2 2 9 2 3" xfId="2430" xr:uid="{D431B65E-A17A-4907-B138-D81313923D48}"/>
    <cellStyle name="Normal 2 2 9 2 3 2" xfId="4069" xr:uid="{92741F6E-9399-4924-9C72-C5F75A0B9794}"/>
    <cellStyle name="Normal 2 2 9 2 4" xfId="3314" xr:uid="{68CE2D46-2684-46A2-910A-A297C772A7BA}"/>
    <cellStyle name="Normal 2 2 9 3" xfId="1701" xr:uid="{502164E7-8A00-4CF6-833A-1764932F49B4}"/>
    <cellStyle name="Normal 2 2 9 3 2" xfId="2119" xr:uid="{1B813440-C044-49C1-B396-A4BE0660A2C2}"/>
    <cellStyle name="Normal 2 2 9 3 2 2" xfId="2807" xr:uid="{32ECA40F-0E83-41DD-9F5B-FCEAD9601751}"/>
    <cellStyle name="Normal 2 2 9 3 2 2 2" xfId="4446" xr:uid="{B196E25D-4D7B-4D69-A341-25ACD69BF525}"/>
    <cellStyle name="Normal 2 2 9 3 2 3" xfId="3757" xr:uid="{6CE09A19-1EB6-4398-8339-34E7E4DD6F3D}"/>
    <cellStyle name="Normal 2 2 9 3 3" xfId="2522" xr:uid="{12883911-1978-418A-BC62-FAD2772061C6}"/>
    <cellStyle name="Normal 2 2 9 3 3 2" xfId="4161" xr:uid="{B8C58BD0-A8E3-443F-8803-86472E7E8EBB}"/>
    <cellStyle name="Normal 2 2 9 3 4" xfId="3346" xr:uid="{C4E100A2-A647-417D-BA68-6FEBDA241C92}"/>
    <cellStyle name="Normal 2 2 9 4" xfId="1835" xr:uid="{3838A7FF-B242-477F-AB11-C5A69FCC3DB8}"/>
    <cellStyle name="Normal 2 2 9 4 2" xfId="2659" xr:uid="{E77466D5-881C-4329-9960-1FC715EB9A80}"/>
    <cellStyle name="Normal 2 2 9 4 2 2" xfId="4298" xr:uid="{231E5144-D3CB-4488-8155-B518FCAFA898}"/>
    <cellStyle name="Normal 2 2 9 4 3" xfId="3486" xr:uid="{CEE53AE9-9076-48A9-8025-CB423E76D4AA}"/>
    <cellStyle name="Normal 2 2 9 5" xfId="1940" xr:uid="{72D14226-5797-425F-BB9D-679DDF10D5C4}"/>
    <cellStyle name="Normal 2 2 9 5 2" xfId="2357" xr:uid="{E9F6213B-48C8-409E-A832-CEF7DA77F81E}"/>
    <cellStyle name="Normal 2 2 9 5 2 2" xfId="3994" xr:uid="{0C57470C-1C34-4A53-B991-C84D5E90013E}"/>
    <cellStyle name="Normal 2 2 9 5 3" xfId="3584" xr:uid="{B46585BD-5E07-46DC-BE18-D6CE0A9CE648}"/>
    <cellStyle name="Normal 2 2 9 6" xfId="2265" xr:uid="{148735B5-007A-4FFC-9203-5600AECD459A}"/>
    <cellStyle name="Normal 2 2 9 6 2" xfId="3903" xr:uid="{F254287D-C9F1-45B0-A18E-9887C3507356}"/>
    <cellStyle name="Normal 2 2 9 7" xfId="2974" xr:uid="{D3569099-7805-4A42-B4CD-B8535863F9E2}"/>
    <cellStyle name="Normal 2 2 9 7 2" xfId="4592" xr:uid="{30CB2D66-D79B-462B-BFC0-1AEFD39E6902}"/>
    <cellStyle name="Normal 2 2 9 8" xfId="3144" xr:uid="{7E8F0A99-7072-4EBF-9940-1D41B64C4EE0}"/>
    <cellStyle name="Normal 2 20" xfId="1639" xr:uid="{EC2925F1-F6EC-440D-8F68-39D5EF8C86C8}"/>
    <cellStyle name="Normal 2 20 2" xfId="1759" xr:uid="{266216AA-4645-4812-84B7-9C0A1AD4342A}"/>
    <cellStyle name="Normal 2 20 2 2" xfId="2180" xr:uid="{1EFD6C08-9675-4458-916A-1528F2B4A2B4}"/>
    <cellStyle name="Normal 2 20 2 2 2" xfId="2867" xr:uid="{B6C585B8-AE16-4893-8AC7-BC0B774EB19D}"/>
    <cellStyle name="Normal 2 20 2 2 2 2" xfId="4506" xr:uid="{E7B85CAD-23D0-4BD2-852F-04C3F12893B2}"/>
    <cellStyle name="Normal 2 20 2 2 3" xfId="3819" xr:uid="{B552AA61-E950-4363-859E-D247800CC408}"/>
    <cellStyle name="Normal 2 20 2 3" xfId="2582" xr:uid="{1A9613E2-EDC0-4675-AB5C-D9D61A16029F}"/>
    <cellStyle name="Normal 2 20 2 3 2" xfId="4221" xr:uid="{D2220EA0-E02F-4BB6-880B-251A51E7FC00}"/>
    <cellStyle name="Normal 2 20 2 4" xfId="3408" xr:uid="{C81AEB8A-3A6B-49C0-97CA-8A4B3588D175}"/>
    <cellStyle name="Normal 2 20 3" xfId="1872" xr:uid="{0808A7FA-7967-40C1-BEB1-DC6D08522DBF}"/>
    <cellStyle name="Normal 2 20 3 2" xfId="2696" xr:uid="{D6E9E0B3-CE1C-4CF0-9672-BA38A86C25E3}"/>
    <cellStyle name="Normal 2 20 3 2 2" xfId="4335" xr:uid="{B5690AAA-338A-47E6-8189-D4D74BA914C9}"/>
    <cellStyle name="Normal 2 20 3 3" xfId="3523" xr:uid="{3DB6B2D8-7182-4E20-AF1F-1417C52682E5}"/>
    <cellStyle name="Normal 2 20 4" xfId="2057" xr:uid="{161EF0F4-6243-4652-BA0F-9362438F6069}"/>
    <cellStyle name="Normal 2 20 4 2" xfId="2467" xr:uid="{AE69E196-D499-4719-AE36-7411A98B7B80}"/>
    <cellStyle name="Normal 2 20 4 2 2" xfId="4106" xr:uid="{EE10ED59-E9C7-4E99-9279-A722AEB39F79}"/>
    <cellStyle name="Normal 2 20 4 3" xfId="3698" xr:uid="{ED10EAA9-41B5-4234-B53A-382EE6D1EAFF}"/>
    <cellStyle name="Normal 2 20 5" xfId="2302" xr:uid="{C2FF9F6D-2F7A-4435-9D1C-B0C93C3FF5D9}"/>
    <cellStyle name="Normal 2 20 5 2" xfId="3940" xr:uid="{3FEC140C-FB56-4569-8BC4-48F49B97C142}"/>
    <cellStyle name="Normal 2 20 6" xfId="3011" xr:uid="{C1753D75-79A1-4067-9521-06C7D37FAB0C}"/>
    <cellStyle name="Normal 2 20 6 2" xfId="4629" xr:uid="{8B6D8786-9F89-4216-B76A-74A89754ABC2}"/>
    <cellStyle name="Normal 2 20 7" xfId="3185" xr:uid="{7F257AF4-5BDF-4BF1-B1CB-88155176C5D1}"/>
    <cellStyle name="Normal 2 21" xfId="1644" xr:uid="{757325C6-AF60-480B-8B47-098CB2E91D03}"/>
    <cellStyle name="Normal 2 21 2" xfId="1764" xr:uid="{58425365-9BCF-4B7A-A3F2-CCD657FD85F0}"/>
    <cellStyle name="Normal 2 21 2 2" xfId="2185" xr:uid="{D6EDE331-D59E-4E21-AB54-683ACD1EF258}"/>
    <cellStyle name="Normal 2 21 2 2 2" xfId="2872" xr:uid="{DF5C4DC3-5611-4827-80DD-732ACCB6F594}"/>
    <cellStyle name="Normal 2 21 2 2 2 2" xfId="4511" xr:uid="{20D118A1-097D-428F-8440-8C08DFF3DECA}"/>
    <cellStyle name="Normal 2 21 2 2 3" xfId="3824" xr:uid="{11947E8E-CA3E-4453-AF30-AC44FEB16C39}"/>
    <cellStyle name="Normal 2 21 2 3" xfId="2587" xr:uid="{8D38176A-4618-4E76-A85D-9EC15AD2C9D0}"/>
    <cellStyle name="Normal 2 21 2 3 2" xfId="4226" xr:uid="{78FAB385-F61A-4906-A0E1-88047E0C5CA4}"/>
    <cellStyle name="Normal 2 21 2 4" xfId="3413" xr:uid="{13391577-0FDE-4F8C-9E51-E9A2B13123F3}"/>
    <cellStyle name="Normal 2 21 3" xfId="1877" xr:uid="{631B1421-D50C-41DC-8AA9-AA3FE99D1AF3}"/>
    <cellStyle name="Normal 2 21 3 2" xfId="2701" xr:uid="{923FA88E-24DB-41DF-A421-E6A1A9DEB8D5}"/>
    <cellStyle name="Normal 2 21 3 2 2" xfId="4340" xr:uid="{36BC84A7-E87E-4F0A-8294-DEA132DB09C5}"/>
    <cellStyle name="Normal 2 21 3 3" xfId="3528" xr:uid="{7AA8CF0C-0F01-4D4D-B555-31CCAA716C7B}"/>
    <cellStyle name="Normal 2 21 4" xfId="2062" xr:uid="{CAB54371-2DBB-4DEA-948F-E7E602E7005D}"/>
    <cellStyle name="Normal 2 21 4 2" xfId="2472" xr:uid="{85354007-7223-4BAF-A152-33128B02902E}"/>
    <cellStyle name="Normal 2 21 4 2 2" xfId="4111" xr:uid="{A84210A3-FFFC-4ABA-9D8F-75040F8A1509}"/>
    <cellStyle name="Normal 2 21 4 3" xfId="3703" xr:uid="{963201FD-310E-4B0F-98E3-6F409F9D1E2D}"/>
    <cellStyle name="Normal 2 21 5" xfId="2307" xr:uid="{AD762374-76E9-4E58-90F4-06BF2A553D95}"/>
    <cellStyle name="Normal 2 21 5 2" xfId="3945" xr:uid="{771AE1FD-03F9-4724-8DE4-6F1E5855CD5E}"/>
    <cellStyle name="Normal 2 21 6" xfId="3016" xr:uid="{EF233798-611E-414C-B908-60C88823D08B}"/>
    <cellStyle name="Normal 2 21 6 2" xfId="4634" xr:uid="{7B2F9540-34C4-41C0-A171-9AD2F1DB8BC5}"/>
    <cellStyle name="Normal 2 21 7" xfId="3191" xr:uid="{2287F0E3-9FCE-4E94-A79D-5E8DD6E810C3}"/>
    <cellStyle name="Normal 2 22" xfId="1650" xr:uid="{7996D22C-CE0A-4D84-BCEE-03793C8E37C4}"/>
    <cellStyle name="Normal 2 22 2" xfId="1770" xr:uid="{69430C47-A320-4721-A4DC-6CE22D4BDCA0}"/>
    <cellStyle name="Normal 2 22 2 2" xfId="2191" xr:uid="{8B4E88CD-566D-4FE7-B30F-0DEFFAB357B6}"/>
    <cellStyle name="Normal 2 22 2 2 2" xfId="2878" xr:uid="{9D785481-679A-4AF6-8002-F97831F604C4}"/>
    <cellStyle name="Normal 2 22 2 2 2 2" xfId="4517" xr:uid="{A888BC6F-E497-49F9-B3E1-3EDD09CABE8E}"/>
    <cellStyle name="Normal 2 22 2 2 3" xfId="3830" xr:uid="{D003F975-3138-4988-A0AC-1115DFF7261B}"/>
    <cellStyle name="Normal 2 22 2 3" xfId="2593" xr:uid="{CF1E4F96-1518-4B6A-85FC-A6895F3A1C0C}"/>
    <cellStyle name="Normal 2 22 2 3 2" xfId="4232" xr:uid="{65C17139-A75C-440C-8786-B0E91E1A5479}"/>
    <cellStyle name="Normal 2 22 2 4" xfId="3419" xr:uid="{8B44C997-3141-494B-8CBE-29AF4BD38473}"/>
    <cellStyle name="Normal 2 22 3" xfId="1883" xr:uid="{B48D29EA-00EC-4927-9DCA-90948419F226}"/>
    <cellStyle name="Normal 2 22 3 2" xfId="2707" xr:uid="{D6DC29A5-8D99-4131-9570-E286E305A669}"/>
    <cellStyle name="Normal 2 22 3 2 2" xfId="4346" xr:uid="{643CEE01-C6DB-446D-BB2B-063F804E9A8D}"/>
    <cellStyle name="Normal 2 22 3 3" xfId="3534" xr:uid="{B9E268DD-EFFA-4301-BD85-78930C7D9172}"/>
    <cellStyle name="Normal 2 22 4" xfId="2068" xr:uid="{72A9E183-6F2D-4256-BD9A-DBA37FAE4677}"/>
    <cellStyle name="Normal 2 22 4 2" xfId="2478" xr:uid="{E60B25B2-54FC-4B36-9708-90A10572E414}"/>
    <cellStyle name="Normal 2 22 4 2 2" xfId="4117" xr:uid="{060B5849-168F-438B-A3C7-0D1D551EE146}"/>
    <cellStyle name="Normal 2 22 4 3" xfId="3709" xr:uid="{6E6991F2-7BA8-4E7D-941F-62FC7B6F8299}"/>
    <cellStyle name="Normal 2 22 5" xfId="2313" xr:uid="{E955855E-04EA-4493-899E-DE0420D43CFB}"/>
    <cellStyle name="Normal 2 22 5 2" xfId="3951" xr:uid="{9F76C573-A9EF-407B-BB29-B3338EE96E6A}"/>
    <cellStyle name="Normal 2 22 6" xfId="3022" xr:uid="{9E0B6222-440E-4AF3-A0BE-3644361E417E}"/>
    <cellStyle name="Normal 2 22 6 2" xfId="4640" xr:uid="{3173BEA0-0373-4EB8-AAF3-111EB1B6829C}"/>
    <cellStyle name="Normal 2 22 7" xfId="3197" xr:uid="{22EFE5FA-CB4D-432E-8687-A7BCC2C3EC47}"/>
    <cellStyle name="Normal 2 23" xfId="1656" xr:uid="{D43129C7-E84F-47D9-8980-E103D8AD35E6}"/>
    <cellStyle name="Normal 2 23 2" xfId="1776" xr:uid="{13B991F0-6B55-496C-9236-970C67D84BB8}"/>
    <cellStyle name="Normal 2 23 2 2" xfId="2197" xr:uid="{4860C965-D31F-409E-A41C-DF9DA60A4A6D}"/>
    <cellStyle name="Normal 2 23 2 2 2" xfId="2884" xr:uid="{617AA572-A9B3-4038-A5AE-FD1BCFA2B411}"/>
    <cellStyle name="Normal 2 23 2 2 2 2" xfId="4523" xr:uid="{50905538-1632-4DD6-AFDD-34F12725241F}"/>
    <cellStyle name="Normal 2 23 2 2 3" xfId="3836" xr:uid="{37ACB73F-3B0F-485E-B50B-1CBBEEDDCD0F}"/>
    <cellStyle name="Normal 2 23 2 3" xfId="2599" xr:uid="{11240DC2-EFF8-44CC-A6CD-5765028AD539}"/>
    <cellStyle name="Normal 2 23 2 3 2" xfId="4238" xr:uid="{984E5BCB-0B40-425F-8299-CB05FC539C56}"/>
    <cellStyle name="Normal 2 23 2 4" xfId="3425" xr:uid="{4A32BBFA-DA6D-4185-963E-2CA437BEB51A}"/>
    <cellStyle name="Normal 2 23 3" xfId="1889" xr:uid="{9DA1A0E1-505A-4349-BE3B-3D72D91571DB}"/>
    <cellStyle name="Normal 2 23 3 2" xfId="2713" xr:uid="{2D9B6F57-DAA1-4570-B748-59C0A55C3C60}"/>
    <cellStyle name="Normal 2 23 3 2 2" xfId="4352" xr:uid="{BF50250F-94D4-4537-9737-B1945BEF15DA}"/>
    <cellStyle name="Normal 2 23 3 3" xfId="3540" xr:uid="{F7705D51-C817-434E-A75F-025A4916FB31}"/>
    <cellStyle name="Normal 2 23 4" xfId="2075" xr:uid="{22D23B6D-29A3-4967-8385-A68B6CE0A55E}"/>
    <cellStyle name="Normal 2 23 4 2" xfId="2484" xr:uid="{0AEFC831-8502-4152-86B9-3BC1AD1ADBB0}"/>
    <cellStyle name="Normal 2 23 4 2 2" xfId="4123" xr:uid="{DEC28093-20FE-473B-8087-6D4638A7AAC1}"/>
    <cellStyle name="Normal 2 23 4 3" xfId="3715" xr:uid="{0E4C2D54-720E-495E-A145-EFAD30F0172E}"/>
    <cellStyle name="Normal 2 23 5" xfId="2319" xr:uid="{1AAA8D5E-4319-4F17-8813-5C63236513E2}"/>
    <cellStyle name="Normal 2 23 5 2" xfId="3957" xr:uid="{C2D1F055-FA25-44AA-81D6-D97BFE156B09}"/>
    <cellStyle name="Normal 2 23 6" xfId="3028" xr:uid="{3C61F43E-C0BB-4593-A02F-AC0E4CCFDA3E}"/>
    <cellStyle name="Normal 2 23 6 2" xfId="4646" xr:uid="{CDB578C7-AC1B-4450-8AF4-0F5997CF375D}"/>
    <cellStyle name="Normal 2 23 7" xfId="3203" xr:uid="{1C59DEEC-1407-45FE-A5AD-583492250780}"/>
    <cellStyle name="Normal 2 24" xfId="1661" xr:uid="{3AFF822C-B9F4-4E8C-A5C8-FA54A3CF7C32}"/>
    <cellStyle name="Normal 2 24 2" xfId="1782" xr:uid="{795FB394-3F29-4B27-8AA8-8F8AFC6DAE82}"/>
    <cellStyle name="Normal 2 24 2 2" xfId="2203" xr:uid="{F5AA5F7B-68C8-4DAE-892A-1C082C2EB7BE}"/>
    <cellStyle name="Normal 2 24 2 2 2" xfId="2890" xr:uid="{9CAD3E30-1F1A-4A44-B635-23E0526A2FB7}"/>
    <cellStyle name="Normal 2 24 2 2 2 2" xfId="4529" xr:uid="{E110590B-BE2D-42D9-9E69-54BB057500BC}"/>
    <cellStyle name="Normal 2 24 2 2 3" xfId="3842" xr:uid="{AD8EE8C7-E681-4E4C-8D2B-CFBF0B3CD5BF}"/>
    <cellStyle name="Normal 2 24 2 3" xfId="2605" xr:uid="{5E2D112C-C86C-4A29-B09F-128C40A4F0D0}"/>
    <cellStyle name="Normal 2 24 2 3 2" xfId="4244" xr:uid="{1D6BE148-7013-419D-94DB-1B709B31B7D6}"/>
    <cellStyle name="Normal 2 24 2 4" xfId="3431" xr:uid="{5AC73616-6657-4C08-9D27-78F014551011}"/>
    <cellStyle name="Normal 2 24 3" xfId="1895" xr:uid="{BE87225C-8768-431F-AB93-0D482E20135B}"/>
    <cellStyle name="Normal 2 24 3 2" xfId="2719" xr:uid="{0E2C0B32-081B-4372-9A48-3FF86BC3CDF1}"/>
    <cellStyle name="Normal 2 24 3 2 2" xfId="4358" xr:uid="{33021920-216C-4B98-9AE2-E204429AB6B4}"/>
    <cellStyle name="Normal 2 24 3 3" xfId="3546" xr:uid="{BA877D85-45D0-46D6-8603-478260A81C34}"/>
    <cellStyle name="Normal 2 24 4" xfId="2081" xr:uid="{19E25539-1125-455C-B2F0-76BF931C915B}"/>
    <cellStyle name="Normal 2 24 4 2" xfId="2490" xr:uid="{FA6A22B9-7B7D-4140-822D-41C3136D13F0}"/>
    <cellStyle name="Normal 2 24 4 2 2" xfId="4129" xr:uid="{A12A00F0-0C27-497B-A27A-49A68EC48753}"/>
    <cellStyle name="Normal 2 24 4 3" xfId="3721" xr:uid="{6A5BC6CB-69A4-45A6-B441-3ED4400F21B1}"/>
    <cellStyle name="Normal 2 24 5" xfId="2325" xr:uid="{24EE0AC8-8EED-4B4C-B960-971A1939156B}"/>
    <cellStyle name="Normal 2 24 5 2" xfId="3963" xr:uid="{DEDCA4B3-2D07-4327-A926-BA991B988269}"/>
    <cellStyle name="Normal 2 24 6" xfId="3034" xr:uid="{13E5ACB5-8127-414C-B74C-1CC55DCD8316}"/>
    <cellStyle name="Normal 2 24 6 2" xfId="4652" xr:uid="{B28EB269-513A-412C-972A-C66D19D65137}"/>
    <cellStyle name="Normal 2 24 7" xfId="3209" xr:uid="{03BB38B1-B3E1-4E80-999C-9862CC29B276}"/>
    <cellStyle name="Normal 2 25" xfId="1668" xr:uid="{6F8107EA-04CC-44CD-A151-23054587C4E4}"/>
    <cellStyle name="Normal 2 25 2" xfId="1789" xr:uid="{D88DC783-2038-4973-86F6-5E5E25D69C86}"/>
    <cellStyle name="Normal 2 25 2 2" xfId="2211" xr:uid="{99CC2DA4-A9FD-4744-B8E6-673DDB74176A}"/>
    <cellStyle name="Normal 2 25 2 2 2" xfId="2898" xr:uid="{7540BDB8-8B9A-458F-A1AD-70419B7A9FE2}"/>
    <cellStyle name="Normal 2 25 2 2 2 2" xfId="4537" xr:uid="{3A12EA2D-750E-4BCF-A089-CEFBC7024591}"/>
    <cellStyle name="Normal 2 25 2 2 3" xfId="3850" xr:uid="{160C88D9-8A8A-41AE-AEA7-A2029C5AE348}"/>
    <cellStyle name="Normal 2 25 2 3" xfId="2613" xr:uid="{BEDAFEC5-ECED-415B-A12F-ED5EB0F0F3DB}"/>
    <cellStyle name="Normal 2 25 2 3 2" xfId="4252" xr:uid="{86891060-E74A-46A4-B626-4AA5D2A56068}"/>
    <cellStyle name="Normal 2 25 2 4" xfId="3438" xr:uid="{4C3DCF4A-4181-4F16-AE88-C557FA889CD7}"/>
    <cellStyle name="Normal 2 25 3" xfId="1903" xr:uid="{5E8F3850-D191-49F1-AE53-DC59FC949EE1}"/>
    <cellStyle name="Normal 2 25 3 2" xfId="2727" xr:uid="{294CEBDD-733F-4D2D-8C0B-3DB44B59D1B2}"/>
    <cellStyle name="Normal 2 25 3 2 2" xfId="4366" xr:uid="{7B518873-1644-4D55-B558-1A9D1DD80246}"/>
    <cellStyle name="Normal 2 25 3 3" xfId="3553" xr:uid="{4A0E7FF2-609A-4BF0-84E0-64B7A1AF8E5A}"/>
    <cellStyle name="Normal 2 25 4" xfId="2090" xr:uid="{62A53EDA-48C0-481B-99E6-6EB0EAEEDBD0}"/>
    <cellStyle name="Normal 2 25 4 2" xfId="2498" xr:uid="{AB9B167B-9044-4A1C-BA63-A3800AAEF4EF}"/>
    <cellStyle name="Normal 2 25 4 2 2" xfId="4137" xr:uid="{E9E7FD17-64F1-4EDA-A9E6-6CCA74958FF7}"/>
    <cellStyle name="Normal 2 25 4 3" xfId="3728" xr:uid="{F8852C6A-A8AB-423A-9804-6BC06D3F2FD0}"/>
    <cellStyle name="Normal 2 25 5" xfId="2333" xr:uid="{B212613C-D26A-4EE5-9F17-264933CB7F90}"/>
    <cellStyle name="Normal 2 25 5 2" xfId="3970" xr:uid="{CF0E6F3E-0AA8-447C-8C82-1741E1C57791}"/>
    <cellStyle name="Normal 2 25 6" xfId="3042" xr:uid="{1BE514CD-062D-4245-BC6F-90833FAE9ECC}"/>
    <cellStyle name="Normal 2 25 6 2" xfId="4659" xr:uid="{CCAA2689-2052-4392-A924-D847E281BF6D}"/>
    <cellStyle name="Normal 2 25 7" xfId="3217" xr:uid="{A320D128-8AAB-4870-AA1C-DBFC6B301BA9}"/>
    <cellStyle name="Normal 2 26" xfId="1565" xr:uid="{3D403D60-A34D-4E9D-BA06-8044610F39A8}"/>
    <cellStyle name="Normal 2 26 2" xfId="1983" xr:uid="{36A3D590-9C9A-4169-BF10-5938CB457FEB}"/>
    <cellStyle name="Normal 2 26 2 2" xfId="2740" xr:uid="{4F7E5DF9-78D4-43CA-B9CB-883B91BB843E}"/>
    <cellStyle name="Normal 2 26 2 2 2" xfId="4379" xr:uid="{35056C87-613D-4388-A9B5-33B7AFA3AE9F}"/>
    <cellStyle name="Normal 2 26 2 3" xfId="3623" xr:uid="{0197A6F0-67A8-40B6-9337-44173832E2F0}"/>
    <cellStyle name="Normal 2 26 3" xfId="2394" xr:uid="{5A14070F-20AB-4407-ADBF-E044850179FC}"/>
    <cellStyle name="Normal 2 26 3 2" xfId="4031" xr:uid="{EF0F31C7-3163-4AE1-9084-51563B4CDEB2}"/>
    <cellStyle name="Normal 2 26 4" xfId="3051" xr:uid="{ED0189EA-6709-4886-ACE9-71204A6BA03D}"/>
    <cellStyle name="Normal 2 26 4 2" xfId="4668" xr:uid="{CD9CC61B-E43E-43D5-A718-CD3B1DD524C6}"/>
    <cellStyle name="Normal 2 26 5" xfId="3226" xr:uid="{49648328-7569-41D6-9E00-3997AF0A486F}"/>
    <cellStyle name="Normal 2 27" xfId="1799" xr:uid="{2588B9B7-062F-4307-9F79-12400CDFE359}"/>
    <cellStyle name="Normal 2 27 2" xfId="2622" xr:uid="{7ED55E4B-AD23-4E1F-A6F0-D42F92C1427F}"/>
    <cellStyle name="Normal 2 27 2 2" xfId="4261" xr:uid="{C3AFEA9A-89AB-42DF-B36C-8D643A0C2B7E}"/>
    <cellStyle name="Normal 2 27 3" xfId="3059" xr:uid="{45657E39-6D58-49B1-BF11-5E1BEEDD4DB5}"/>
    <cellStyle name="Normal 2 27 3 2" xfId="4673" xr:uid="{01DEBCA6-FCE3-4D8F-8108-C7B775802D8B}"/>
    <cellStyle name="Normal 2 27 4" xfId="3234" xr:uid="{F3AE5AA1-6AC9-4935-BF29-853FC27EAE99}"/>
    <cellStyle name="Normal 2 28" xfId="2226" xr:uid="{BA1A3468-9C72-4967-B99D-2DC100EA44E2}"/>
    <cellStyle name="Normal 2 28 2" xfId="3072" xr:uid="{99C4C1EC-7CE7-4E31-A0B1-31CF5FDD7FE8}"/>
    <cellStyle name="Normal 2 28 2 2" xfId="4677" xr:uid="{16D545A4-944C-4A10-9C20-E2DCA68DEE76}"/>
    <cellStyle name="Normal 2 28 3" xfId="3248" xr:uid="{7F6EFF13-6FB4-4238-8E0D-FF856D34408D}"/>
    <cellStyle name="Normal 2 29" xfId="3083" xr:uid="{EDFECFD2-4564-4419-964D-F68713C9745A}"/>
    <cellStyle name="Normal 2 29 2" xfId="3262" xr:uid="{07C9F5A0-9909-4870-8044-8948FC28BC28}"/>
    <cellStyle name="Normal 2 3" xfId="167" xr:uid="{00000000-0005-0000-0000-000038020000}"/>
    <cellStyle name="Normal 2 3 10" xfId="1553" xr:uid="{41106924-8D80-4722-9CCD-BA6A8C636AD8}"/>
    <cellStyle name="Normal 2 3 10 2" xfId="1608" xr:uid="{BF34C3A2-D6ED-45E4-BD8F-89AAF1D4F6B4}"/>
    <cellStyle name="Normal 2 3 10 2 2" xfId="2029" xr:uid="{ABBE607D-3787-4F91-8256-373B71202D51}"/>
    <cellStyle name="Normal 2 3 10 2 2 2" xfId="2787" xr:uid="{E0D8431A-E3C9-4B34-9C2C-5980A5169242}"/>
    <cellStyle name="Normal 2 3 10 2 2 2 2" xfId="4426" xr:uid="{8E0A4195-423B-4E65-8990-E6A1E77D7F3B}"/>
    <cellStyle name="Normal 2 3 10 2 2 3" xfId="3670" xr:uid="{91732A3B-261B-4506-B355-3143DB68B584}"/>
    <cellStyle name="Normal 2 3 10 2 3" xfId="2439" xr:uid="{45074873-7AED-4CFE-A856-8AFB1390444C}"/>
    <cellStyle name="Normal 2 3 10 2 3 2" xfId="4078" xr:uid="{E73EB983-A70C-4147-AE2E-0D5F4EACDBD9}"/>
    <cellStyle name="Normal 2 3 10 2 4" xfId="3297" xr:uid="{C28A371C-DA69-483B-9273-2F95EB2FB886}"/>
    <cellStyle name="Normal 2 3 10 3" xfId="1730" xr:uid="{1A83E856-D201-40FE-B5FE-2513FF3DD399}"/>
    <cellStyle name="Normal 2 3 10 3 2" xfId="2151" xr:uid="{0AD2BF6A-39C4-441C-A666-3A215C53CE59}"/>
    <cellStyle name="Normal 2 3 10 3 2 2" xfId="2839" xr:uid="{9612004E-B101-4CB6-AE0F-1E002C60028F}"/>
    <cellStyle name="Normal 2 3 10 3 2 2 2" xfId="4478" xr:uid="{27260F2F-254C-47B3-9FA5-6C66112E6017}"/>
    <cellStyle name="Normal 2 3 10 3 2 3" xfId="3790" xr:uid="{1F1A1985-ED76-435D-802B-666EC7936907}"/>
    <cellStyle name="Normal 2 3 10 3 3" xfId="2554" xr:uid="{4137EAB8-ADE4-4B47-87EF-B1283D0347D5}"/>
    <cellStyle name="Normal 2 3 10 3 3 2" xfId="4193" xr:uid="{28DDE9CB-DD55-48DB-A5E2-820B04D93C21}"/>
    <cellStyle name="Normal 2 3 10 3 4" xfId="3379" xr:uid="{C27BA457-B3C7-4C7F-9C58-ED46783E6235}"/>
    <cellStyle name="Normal 2 3 10 4" xfId="1844" xr:uid="{4EE32DE7-E13C-446B-B80E-F5F7841D4BA9}"/>
    <cellStyle name="Normal 2 3 10 4 2" xfId="2668" xr:uid="{5B828D17-FA2E-4037-9FAB-852FF21F721D}"/>
    <cellStyle name="Normal 2 3 10 4 2 2" xfId="4307" xr:uid="{FE3D5C0B-AE4B-44CC-B001-E69502076FF4}"/>
    <cellStyle name="Normal 2 3 10 4 3" xfId="3495" xr:uid="{8A50BDE3-911B-432A-911B-4770D81DED55}"/>
    <cellStyle name="Normal 2 3 10 5" xfId="1975" xr:uid="{35590B64-9ABD-4BDD-AFE7-F03CB5AE864A}"/>
    <cellStyle name="Normal 2 3 10 5 2" xfId="2389" xr:uid="{F6263C55-D537-4C0E-A4AE-32B773C7ADDA}"/>
    <cellStyle name="Normal 2 3 10 5 2 2" xfId="4026" xr:uid="{904A25B2-6810-4D0D-9152-5F7C5272254F}"/>
    <cellStyle name="Normal 2 3 10 5 3" xfId="3618" xr:uid="{AF874781-AF7E-4E19-80F1-C5A8FFE23AA1}"/>
    <cellStyle name="Normal 2 3 10 6" xfId="2274" xr:uid="{16123207-D0E5-4A31-BA6A-0A5788C5DD3C}"/>
    <cellStyle name="Normal 2 3 10 6 2" xfId="3912" xr:uid="{D3F6936B-AD6A-4696-B816-6A67B33FFA5B}"/>
    <cellStyle name="Normal 2 3 10 7" xfId="2983" xr:uid="{1A6DCEEB-0415-4826-8733-51858D7E3282}"/>
    <cellStyle name="Normal 2 3 10 7 2" xfId="4601" xr:uid="{FFBB8BBF-591E-4164-9359-5471E74422C8}"/>
    <cellStyle name="Normal 2 3 10 8" xfId="3155" xr:uid="{33061043-A42A-4ECF-89EC-4233B765C197}"/>
    <cellStyle name="Normal 2 3 11" xfId="1613" xr:uid="{B9A97A99-CD41-473A-995D-A3D7593C2BCF}"/>
    <cellStyle name="Normal 2 3 11 2" xfId="1737" xr:uid="{407805DB-5152-46B6-B6E8-D6BBA92AB7A3}"/>
    <cellStyle name="Normal 2 3 11 2 2" xfId="2158" xr:uid="{F928BEDC-BBB8-4C67-B8FF-9750E90E723E}"/>
    <cellStyle name="Normal 2 3 11 2 2 2" xfId="2845" xr:uid="{6DC3269C-52A5-42D4-B77B-CAA49F5EB7BD}"/>
    <cellStyle name="Normal 2 3 11 2 2 2 2" xfId="4484" xr:uid="{D2EEE9D6-BACE-4C00-BA22-97E9E334432F}"/>
    <cellStyle name="Normal 2 3 11 2 2 3" xfId="3797" xr:uid="{04B1F673-E661-4585-B713-3AEDC22470C7}"/>
    <cellStyle name="Normal 2 3 11 2 3" xfId="2560" xr:uid="{C318B543-FE54-43FB-9AF3-C18D1AAB7EBB}"/>
    <cellStyle name="Normal 2 3 11 2 3 2" xfId="4199" xr:uid="{6A35B951-AA90-4E12-937E-E8BB4261F919}"/>
    <cellStyle name="Normal 2 3 11 2 4" xfId="3386" xr:uid="{1806F557-D1A0-4203-8A5C-DBD8A491C378}"/>
    <cellStyle name="Normal 2 3 11 3" xfId="1849" xr:uid="{B9262890-0D30-422F-B13A-6C933DE2F364}"/>
    <cellStyle name="Normal 2 3 11 3 2" xfId="2673" xr:uid="{D36CC94B-66D3-4286-BA4B-8A1587136AB5}"/>
    <cellStyle name="Normal 2 3 11 3 2 2" xfId="4312" xr:uid="{7F1DE442-9DCD-42E3-A2A6-A95742097525}"/>
    <cellStyle name="Normal 2 3 11 3 3" xfId="3500" xr:uid="{0A36E345-3936-4781-85F4-8D1796C4DE51}"/>
    <cellStyle name="Normal 2 3 11 4" xfId="2034" xr:uid="{D976DCE5-55E4-4C86-91D5-86B5E602B694}"/>
    <cellStyle name="Normal 2 3 11 4 2" xfId="2444" xr:uid="{8653F1AB-46C3-409F-9376-F7F0A83BE453}"/>
    <cellStyle name="Normal 2 3 11 4 2 2" xfId="4083" xr:uid="{144D799D-4CAD-4FBA-98F8-6F08B1B2CB2B}"/>
    <cellStyle name="Normal 2 3 11 4 3" xfId="3675" xr:uid="{B94C3775-2BE7-474E-BAD2-361ABF22C1F7}"/>
    <cellStyle name="Normal 2 3 11 5" xfId="2279" xr:uid="{5A7B3BCB-4AF0-4A75-B344-00D540E9EB88}"/>
    <cellStyle name="Normal 2 3 11 5 2" xfId="3917" xr:uid="{2C956806-97AF-401A-A93C-646F272E2621}"/>
    <cellStyle name="Normal 2 3 11 6" xfId="2988" xr:uid="{6B20E1AA-47E9-4E63-A417-2EB26D459DE6}"/>
    <cellStyle name="Normal 2 3 11 6 2" xfId="4606" xr:uid="{E509FA51-165C-4F08-B6DD-B5BDB64A2614}"/>
    <cellStyle name="Normal 2 3 11 7" xfId="3161" xr:uid="{5BAEB2CF-DC8B-4C66-B461-E1C9866D327A}"/>
    <cellStyle name="Normal 2 3 12" xfId="1617" xr:uid="{04B7BC7B-882E-434A-A841-B0D9F3DB47A3}"/>
    <cellStyle name="Normal 2 3 12 2" xfId="1741" xr:uid="{C103B270-23DE-4C81-9B14-12AE71EA508A}"/>
    <cellStyle name="Normal 2 3 12 2 2" xfId="2162" xr:uid="{16D7DE17-55CF-4C2E-B455-C4CFA8056447}"/>
    <cellStyle name="Normal 2 3 12 2 2 2" xfId="2849" xr:uid="{2AC46690-0BAE-4305-925E-9F9670666D8B}"/>
    <cellStyle name="Normal 2 3 12 2 2 2 2" xfId="4488" xr:uid="{43BDBE9B-1982-4564-8955-1C80A773F34A}"/>
    <cellStyle name="Normal 2 3 12 2 2 3" xfId="3801" xr:uid="{199CCDEB-0088-4CD6-865B-44C8B7EA6B69}"/>
    <cellStyle name="Normal 2 3 12 2 3" xfId="2564" xr:uid="{07CE8DB1-3E75-42CE-A38F-1054581E9D78}"/>
    <cellStyle name="Normal 2 3 12 2 3 2" xfId="4203" xr:uid="{47B857BF-D58A-4B3E-AD35-D89CC8F2043C}"/>
    <cellStyle name="Normal 2 3 12 2 4" xfId="3390" xr:uid="{071C5496-5D85-47FF-AB95-C5D9B52CA08A}"/>
    <cellStyle name="Normal 2 3 12 3" xfId="1853" xr:uid="{C6C788A4-029D-4FC6-ADE0-A96997661E71}"/>
    <cellStyle name="Normal 2 3 12 3 2" xfId="2677" xr:uid="{A45F919B-B1B8-4224-88B8-8833947DE1FA}"/>
    <cellStyle name="Normal 2 3 12 3 2 2" xfId="4316" xr:uid="{B51EFD3F-E586-4F39-8B37-23BA134EE0BC}"/>
    <cellStyle name="Normal 2 3 12 3 3" xfId="3504" xr:uid="{BCF18CBF-88E6-4B85-B6B7-B9175CFF2121}"/>
    <cellStyle name="Normal 2 3 12 4" xfId="2038" xr:uid="{0AF77FD7-1027-4DAF-92E3-7A1956057B0E}"/>
    <cellStyle name="Normal 2 3 12 4 2" xfId="2448" xr:uid="{5CDD824F-FC39-4BCD-872B-B0B02FD14D9E}"/>
    <cellStyle name="Normal 2 3 12 4 2 2" xfId="4087" xr:uid="{E884462E-281D-4EFE-852C-A4086985FC60}"/>
    <cellStyle name="Normal 2 3 12 4 3" xfId="3679" xr:uid="{6D38E4F8-DD9B-43C0-A0E3-48D75F05E2D3}"/>
    <cellStyle name="Normal 2 3 12 5" xfId="2283" xr:uid="{A650DCEE-A6BF-4406-BBBB-7221B8C0C003}"/>
    <cellStyle name="Normal 2 3 12 5 2" xfId="3921" xr:uid="{A7538A5E-A413-4699-B644-0BB4667DEB19}"/>
    <cellStyle name="Normal 2 3 12 6" xfId="2992" xr:uid="{C2E38454-91C8-4C92-8DAF-8C131D87A317}"/>
    <cellStyle name="Normal 2 3 12 6 2" xfId="4610" xr:uid="{2BDA21CF-2297-47DD-BC4B-6A5375D97B6E}"/>
    <cellStyle name="Normal 2 3 12 7" xfId="3165" xr:uid="{2787622B-A11E-456C-9064-DB79FE1958BC}"/>
    <cellStyle name="Normal 2 3 13" xfId="1624" xr:uid="{B75D99AE-FECB-470F-9AC8-4BFB0C0FBCF2}"/>
    <cellStyle name="Normal 2 3 13 2" xfId="1745" xr:uid="{4A1E4162-4674-4E2D-8AB5-F8E99097629E}"/>
    <cellStyle name="Normal 2 3 13 2 2" xfId="2166" xr:uid="{93DD13B0-60A2-4EAE-8368-D90B3109AB0E}"/>
    <cellStyle name="Normal 2 3 13 2 2 2" xfId="2853" xr:uid="{BB7E64E5-1E2C-42AE-9AFB-814B72A23B6C}"/>
    <cellStyle name="Normal 2 3 13 2 2 2 2" xfId="4492" xr:uid="{E417A837-D8CF-4789-8329-BC8FA16E72CF}"/>
    <cellStyle name="Normal 2 3 13 2 2 3" xfId="3805" xr:uid="{1CC422FB-076B-4EF4-9EF9-8B90C49705A1}"/>
    <cellStyle name="Normal 2 3 13 2 3" xfId="2568" xr:uid="{8E88D893-22FC-4F68-A77A-5D4B3AC6359D}"/>
    <cellStyle name="Normal 2 3 13 2 3 2" xfId="4207" xr:uid="{96656CE1-8D2B-4E24-A8E8-872F60FAFFAC}"/>
    <cellStyle name="Normal 2 3 13 2 4" xfId="3394" xr:uid="{95F31DF2-D643-44EE-8C53-E496A14BF0FC}"/>
    <cellStyle name="Normal 2 3 13 3" xfId="1857" xr:uid="{8F2FDFCD-0D89-4035-A76E-AB71292A7B04}"/>
    <cellStyle name="Normal 2 3 13 3 2" xfId="2681" xr:uid="{BA118F5E-45A6-41F1-8B3B-5DF305ADBA6E}"/>
    <cellStyle name="Normal 2 3 13 3 2 2" xfId="4320" xr:uid="{DFA814A6-2B0D-496A-8EE7-A2175AB234A9}"/>
    <cellStyle name="Normal 2 3 13 3 3" xfId="3508" xr:uid="{48926A57-A745-4316-A11B-5B8F5A7DDC73}"/>
    <cellStyle name="Normal 2 3 13 4" xfId="2042" xr:uid="{5F2610B4-E965-4107-AE10-19D24526D6E3}"/>
    <cellStyle name="Normal 2 3 13 4 2" xfId="2452" xr:uid="{F7B8F2CA-D498-4F43-90D7-03F68A15A4F8}"/>
    <cellStyle name="Normal 2 3 13 4 2 2" xfId="4091" xr:uid="{56EDA4A0-DBB1-4945-BAF0-C8D9B3B2EB81}"/>
    <cellStyle name="Normal 2 3 13 4 3" xfId="3683" xr:uid="{19E4C596-A0BB-42DD-A63C-B1A6AC9A2657}"/>
    <cellStyle name="Normal 2 3 13 5" xfId="2287" xr:uid="{98B45995-B046-49E4-812E-551CA4D64626}"/>
    <cellStyle name="Normal 2 3 13 5 2" xfId="3925" xr:uid="{0B7A49B4-7F30-4131-9BF0-C2BFC605F1B9}"/>
    <cellStyle name="Normal 2 3 13 6" xfId="2996" xr:uid="{A8CEC1D6-B070-45D9-A87C-BE8BDF078B36}"/>
    <cellStyle name="Normal 2 3 13 6 2" xfId="4614" xr:uid="{A25B4BB6-699F-4567-94C9-23D0E3E319B6}"/>
    <cellStyle name="Normal 2 3 13 7" xfId="3170" xr:uid="{E5FC9A94-D693-4554-8553-5DF6D0409938}"/>
    <cellStyle name="Normal 2 3 14" xfId="1628" xr:uid="{F512D872-EE2C-4DA1-8448-0E5B94ED93F4}"/>
    <cellStyle name="Normal 2 3 14 2" xfId="1749" xr:uid="{EDF324B6-45D9-4C80-96CD-1AB244A3A12F}"/>
    <cellStyle name="Normal 2 3 14 2 2" xfId="2170" xr:uid="{97A881AE-334D-4181-8FFA-69092EFEBE1F}"/>
    <cellStyle name="Normal 2 3 14 2 2 2" xfId="2857" xr:uid="{5CD41B2A-E032-49BB-BB24-09160D6C673E}"/>
    <cellStyle name="Normal 2 3 14 2 2 2 2" xfId="4496" xr:uid="{AA3239E8-3BDC-42DA-84A2-B954C15035CF}"/>
    <cellStyle name="Normal 2 3 14 2 2 3" xfId="3809" xr:uid="{E7F1F9CE-AFA6-4276-BC67-643C095D6E41}"/>
    <cellStyle name="Normal 2 3 14 2 3" xfId="2572" xr:uid="{FB4A0804-0F31-4263-B994-27B8866C5E26}"/>
    <cellStyle name="Normal 2 3 14 2 3 2" xfId="4211" xr:uid="{4C88C24E-F54C-4BAF-8F1B-C00E7809E737}"/>
    <cellStyle name="Normal 2 3 14 2 4" xfId="3398" xr:uid="{42926536-F232-4806-B032-F70C1433E86A}"/>
    <cellStyle name="Normal 2 3 14 3" xfId="1861" xr:uid="{9E6BCDA7-0AAA-4BB0-8A6C-6BE9BE2DD4CA}"/>
    <cellStyle name="Normal 2 3 14 3 2" xfId="2685" xr:uid="{F67E7B06-5763-4BAE-924A-37219255D720}"/>
    <cellStyle name="Normal 2 3 14 3 2 2" xfId="4324" xr:uid="{AC722B65-F729-4DCB-800C-9166F7DE76EE}"/>
    <cellStyle name="Normal 2 3 14 3 3" xfId="3512" xr:uid="{6882C3AE-0F0C-4882-BB32-F67D02F7B86A}"/>
    <cellStyle name="Normal 2 3 14 4" xfId="2046" xr:uid="{EDB7A65A-3099-4205-9030-47938811B63D}"/>
    <cellStyle name="Normal 2 3 14 4 2" xfId="2456" xr:uid="{D0753227-D4F1-4401-9C76-00381581DCBC}"/>
    <cellStyle name="Normal 2 3 14 4 2 2" xfId="4095" xr:uid="{11991F20-5003-46AB-A694-6E7A20FD9816}"/>
    <cellStyle name="Normal 2 3 14 4 3" xfId="3687" xr:uid="{C30B4472-5C4B-465D-B1A8-3371A5733DBD}"/>
    <cellStyle name="Normal 2 3 14 5" xfId="2291" xr:uid="{2E246F47-23A5-45E8-9C26-EE8C89BD1E5E}"/>
    <cellStyle name="Normal 2 3 14 5 2" xfId="3929" xr:uid="{AE1755B2-D18C-4F24-A649-55161937BE60}"/>
    <cellStyle name="Normal 2 3 14 6" xfId="3000" xr:uid="{E9C36B27-359F-4343-8ECF-BDF37E354D01}"/>
    <cellStyle name="Normal 2 3 14 6 2" xfId="4618" xr:uid="{5FFA513A-BDAA-4514-8099-B9A0BAF0F699}"/>
    <cellStyle name="Normal 2 3 14 7" xfId="3174" xr:uid="{400A869E-65FD-4FDF-827F-7A8459F66FA9}"/>
    <cellStyle name="Normal 2 3 15" xfId="1632" xr:uid="{7985BE11-93D9-4106-B470-30526F122CDD}"/>
    <cellStyle name="Normal 2 3 15 2" xfId="1753" xr:uid="{D71D9933-28E5-422C-93B6-524D15A3283E}"/>
    <cellStyle name="Normal 2 3 15 2 2" xfId="2174" xr:uid="{0682BB3E-021D-404C-81B9-3C7E3A0BD96D}"/>
    <cellStyle name="Normal 2 3 15 2 2 2" xfId="2861" xr:uid="{D4A30611-555B-4609-8A45-BEDF14F8A8BC}"/>
    <cellStyle name="Normal 2 3 15 2 2 2 2" xfId="4500" xr:uid="{6C3A0BEC-7DDA-4EC7-B4AA-BC845E059FA3}"/>
    <cellStyle name="Normal 2 3 15 2 2 3" xfId="3813" xr:uid="{FEC4CFB7-F182-4ED5-89EB-2E9EBF720CAD}"/>
    <cellStyle name="Normal 2 3 15 2 3" xfId="2576" xr:uid="{D5C6597A-5A50-4124-9E9B-9AC8DC43045F}"/>
    <cellStyle name="Normal 2 3 15 2 3 2" xfId="4215" xr:uid="{15D19A16-F498-4AF0-A876-7FD751142E18}"/>
    <cellStyle name="Normal 2 3 15 2 4" xfId="3402" xr:uid="{07A894E4-8A85-4310-AE05-C7F9B5A058C9}"/>
    <cellStyle name="Normal 2 3 15 3" xfId="1865" xr:uid="{11BDAD7E-21B9-474B-9E6C-9551B7211068}"/>
    <cellStyle name="Normal 2 3 15 3 2" xfId="2689" xr:uid="{81D4FCC3-A83B-4866-B7BC-07D0373867C2}"/>
    <cellStyle name="Normal 2 3 15 3 2 2" xfId="4328" xr:uid="{0D101E22-F8A6-4FC0-B52E-F87FD9193495}"/>
    <cellStyle name="Normal 2 3 15 3 3" xfId="3516" xr:uid="{547D6171-75F9-4171-BDD1-530676B0A64B}"/>
    <cellStyle name="Normal 2 3 15 4" xfId="2050" xr:uid="{912E45C0-A1B3-478F-97BC-4E6684C9241B}"/>
    <cellStyle name="Normal 2 3 15 4 2" xfId="2460" xr:uid="{9F5D70C0-8024-49BB-8469-02C8ED586506}"/>
    <cellStyle name="Normal 2 3 15 4 2 2" xfId="4099" xr:uid="{B56EF1B9-EBC4-414A-974C-3822E5710D5C}"/>
    <cellStyle name="Normal 2 3 15 4 3" xfId="3691" xr:uid="{5B36DA32-23BA-41FB-9965-2E46531F1156}"/>
    <cellStyle name="Normal 2 3 15 5" xfId="2295" xr:uid="{829417B9-F5BA-45E0-83A8-27565190B69C}"/>
    <cellStyle name="Normal 2 3 15 5 2" xfId="3933" xr:uid="{CDC17290-FAB8-4912-8DFD-170D1288DEAA}"/>
    <cellStyle name="Normal 2 3 15 6" xfId="3004" xr:uid="{D3D47AE7-2814-4911-87F5-9ADCFB463F7C}"/>
    <cellStyle name="Normal 2 3 15 6 2" xfId="4622" xr:uid="{095B51DD-E274-498E-97EC-E6717BAF1275}"/>
    <cellStyle name="Normal 2 3 15 7" xfId="3178" xr:uid="{C1DE981D-6A95-47AE-A260-4C45C9BC977E}"/>
    <cellStyle name="Normal 2 3 16" xfId="1637" xr:uid="{9E73ACEA-8E0B-4C2D-A0F6-959F1DD518F1}"/>
    <cellStyle name="Normal 2 3 16 2" xfId="1758" xr:uid="{1695A37C-218A-4160-B674-1DCF7130FAF2}"/>
    <cellStyle name="Normal 2 3 16 2 2" xfId="2179" xr:uid="{AC1976C7-DD69-4D8A-BCF6-4E2823A9B027}"/>
    <cellStyle name="Normal 2 3 16 2 2 2" xfId="2866" xr:uid="{C16C154A-F3CB-4BD7-91EF-99CDA2C58021}"/>
    <cellStyle name="Normal 2 3 16 2 2 2 2" xfId="4505" xr:uid="{DBCB5605-7267-46AC-8868-36DE676BE72D}"/>
    <cellStyle name="Normal 2 3 16 2 2 3" xfId="3818" xr:uid="{ADDB1F37-4D2A-4CE3-AC9D-1153AE3114A8}"/>
    <cellStyle name="Normal 2 3 16 2 3" xfId="2581" xr:uid="{92CDC396-FA82-47D2-8266-EDA2AF3AA10A}"/>
    <cellStyle name="Normal 2 3 16 2 3 2" xfId="4220" xr:uid="{A64A998E-5646-4F8B-AD83-7F314996D8E8}"/>
    <cellStyle name="Normal 2 3 16 2 4" xfId="3407" xr:uid="{1BCF3088-E633-46E4-8B81-BA99794D44D0}"/>
    <cellStyle name="Normal 2 3 16 3" xfId="1870" xr:uid="{08111BA0-7044-44F1-B940-C08D23D21472}"/>
    <cellStyle name="Normal 2 3 16 3 2" xfId="2694" xr:uid="{F8C515C8-A6F6-40E1-97F9-D076A2E2463C}"/>
    <cellStyle name="Normal 2 3 16 3 2 2" xfId="4333" xr:uid="{8ADB542E-4072-40D3-955E-2CA58AB70ACD}"/>
    <cellStyle name="Normal 2 3 16 3 3" xfId="3521" xr:uid="{800B2DF4-0BC7-41D5-ACE3-87C82159A969}"/>
    <cellStyle name="Normal 2 3 16 4" xfId="2055" xr:uid="{563399EE-5E65-410B-A8C7-EEA4C0D644C3}"/>
    <cellStyle name="Normal 2 3 16 4 2" xfId="2465" xr:uid="{481537B8-9501-4405-9881-ED89836E6AA8}"/>
    <cellStyle name="Normal 2 3 16 4 2 2" xfId="4104" xr:uid="{9CB10E71-7A04-4213-8D49-8975E62E71C9}"/>
    <cellStyle name="Normal 2 3 16 4 3" xfId="3696" xr:uid="{1B6212EA-4DB5-4CC0-AF6B-7C9963BB13DD}"/>
    <cellStyle name="Normal 2 3 16 5" xfId="2300" xr:uid="{68CE06EF-887D-4948-BB9C-8BEDF1EA98EF}"/>
    <cellStyle name="Normal 2 3 16 5 2" xfId="3938" xr:uid="{39C12D4A-6556-425F-9F58-50CEB46BBAFC}"/>
    <cellStyle name="Normal 2 3 16 6" xfId="3009" xr:uid="{A3557915-EC77-48A9-BB9A-97CEFD9327DC}"/>
    <cellStyle name="Normal 2 3 16 6 2" xfId="4627" xr:uid="{13ABD880-BC75-4A3C-B005-AF70ABC471AD}"/>
    <cellStyle name="Normal 2 3 16 7" xfId="3183" xr:uid="{D9538243-673B-4F9D-864D-DE66C7CC8BBB}"/>
    <cellStyle name="Normal 2 3 17" xfId="1643" xr:uid="{91486A29-1C9B-40A0-B4C3-F3EFC1983608}"/>
    <cellStyle name="Normal 2 3 17 2" xfId="1762" xr:uid="{D86F1E94-0D18-4F32-A882-1EF99E4AB3A5}"/>
    <cellStyle name="Normal 2 3 17 2 2" xfId="2183" xr:uid="{711E97BC-13EB-4405-BD05-6BF357DE1204}"/>
    <cellStyle name="Normal 2 3 17 2 2 2" xfId="2870" xr:uid="{D91E26D5-DAE4-41F3-A41C-9A39A4EB779F}"/>
    <cellStyle name="Normal 2 3 17 2 2 2 2" xfId="4509" xr:uid="{E3FFF577-75B1-4F37-850E-D23A7D0B13E3}"/>
    <cellStyle name="Normal 2 3 17 2 2 3" xfId="3822" xr:uid="{C3B47CA7-89AC-4A15-AE1C-5BDCF102E857}"/>
    <cellStyle name="Normal 2 3 17 2 3" xfId="2585" xr:uid="{613FE7B7-B7A5-4AC2-A543-1E1423E67500}"/>
    <cellStyle name="Normal 2 3 17 2 3 2" xfId="4224" xr:uid="{7EF17DD8-C24C-4B23-BDCD-6FD0977F6B8B}"/>
    <cellStyle name="Normal 2 3 17 2 4" xfId="3411" xr:uid="{DE17DA74-404F-4F7D-BAB6-64413236DE8E}"/>
    <cellStyle name="Normal 2 3 17 3" xfId="1875" xr:uid="{2892ACE1-933D-4AA8-899F-3081266176E8}"/>
    <cellStyle name="Normal 2 3 17 3 2" xfId="2699" xr:uid="{94640BD8-5102-42DB-A96E-248E04DCAD02}"/>
    <cellStyle name="Normal 2 3 17 3 2 2" xfId="4338" xr:uid="{67B7722C-2C7C-45F0-A162-27645AC9803A}"/>
    <cellStyle name="Normal 2 3 17 3 3" xfId="3526" xr:uid="{7D67B08E-6EF3-46A6-97BC-FF1BC2AE4F59}"/>
    <cellStyle name="Normal 2 3 17 4" xfId="2060" xr:uid="{CFB602AB-DACD-40AE-B1D5-9425610C2719}"/>
    <cellStyle name="Normal 2 3 17 4 2" xfId="2470" xr:uid="{C30D91B6-38AA-47BF-A8EF-C9A4C14BA89E}"/>
    <cellStyle name="Normal 2 3 17 4 2 2" xfId="4109" xr:uid="{CA5EB6F9-2D57-495F-92A7-8523B218E946}"/>
    <cellStyle name="Normal 2 3 17 4 3" xfId="3701" xr:uid="{567A2BA8-4A97-436A-BA83-780388D6E0EE}"/>
    <cellStyle name="Normal 2 3 17 5" xfId="2305" xr:uid="{5A247EF9-48F2-464E-B1E6-CAF75B36A692}"/>
    <cellStyle name="Normal 2 3 17 5 2" xfId="3943" xr:uid="{999F025E-4C29-485E-A474-09F190F24C8C}"/>
    <cellStyle name="Normal 2 3 17 6" xfId="3014" xr:uid="{9C386610-A777-40CE-B86D-6C1345FD9FD1}"/>
    <cellStyle name="Normal 2 3 17 6 2" xfId="4632" xr:uid="{57D6E5AF-AE69-4F59-AEEC-3D74A9A61056}"/>
    <cellStyle name="Normal 2 3 17 7" xfId="3188" xr:uid="{AA435EB6-CC02-4E11-AC5C-B81580452475}"/>
    <cellStyle name="Normal 2 3 18" xfId="1648" xr:uid="{CFF24795-1086-400C-B33C-DCFAE06F94BB}"/>
    <cellStyle name="Normal 2 3 18 2" xfId="1768" xr:uid="{99005A04-1F58-43B0-93CB-C85299A9EE59}"/>
    <cellStyle name="Normal 2 3 18 2 2" xfId="2189" xr:uid="{13DAF357-E18D-474F-B474-77085ADB9CEF}"/>
    <cellStyle name="Normal 2 3 18 2 2 2" xfId="2876" xr:uid="{229DAA4B-5D97-40DA-BB33-8B4C465F53FD}"/>
    <cellStyle name="Normal 2 3 18 2 2 2 2" xfId="4515" xr:uid="{9CFFDF46-B747-4D4C-968F-A68644441E2A}"/>
    <cellStyle name="Normal 2 3 18 2 2 3" xfId="3828" xr:uid="{E28344FE-7CD2-47F2-A668-60F149A09430}"/>
    <cellStyle name="Normal 2 3 18 2 3" xfId="2591" xr:uid="{17E024A5-F933-4647-995C-62A4AB3A21B7}"/>
    <cellStyle name="Normal 2 3 18 2 3 2" xfId="4230" xr:uid="{6263C602-0A7F-4647-904D-6D4B6F5E0D4E}"/>
    <cellStyle name="Normal 2 3 18 2 4" xfId="3417" xr:uid="{E168B5DF-AD47-478B-8726-82B7DE8FE766}"/>
    <cellStyle name="Normal 2 3 18 3" xfId="1881" xr:uid="{2BDD76AD-F8C6-4FCB-B170-CFED9575928E}"/>
    <cellStyle name="Normal 2 3 18 3 2" xfId="2705" xr:uid="{E5D1F4A7-63EC-44CD-881D-C4F0538F125D}"/>
    <cellStyle name="Normal 2 3 18 3 2 2" xfId="4344" xr:uid="{85735849-3AEF-40B2-8A7E-490F0CB7D085}"/>
    <cellStyle name="Normal 2 3 18 3 3" xfId="3532" xr:uid="{9BEE0DD1-BDD5-49D3-AC52-5B615BBB2ACD}"/>
    <cellStyle name="Normal 2 3 18 4" xfId="2066" xr:uid="{3394154B-B9AB-4B71-98E9-A692E870BC47}"/>
    <cellStyle name="Normal 2 3 18 4 2" xfId="2476" xr:uid="{E9C325D4-90CC-46FC-BD72-E710CB6C8C77}"/>
    <cellStyle name="Normal 2 3 18 4 2 2" xfId="4115" xr:uid="{16EC375D-C384-4971-AC7A-9CBC1A9539F0}"/>
    <cellStyle name="Normal 2 3 18 4 3" xfId="3707" xr:uid="{21FCB298-9953-480E-8D15-AC913E52EC10}"/>
    <cellStyle name="Normal 2 3 18 5" xfId="2311" xr:uid="{3DE38AD5-AFD6-4932-ADD7-8C1FFCDB5900}"/>
    <cellStyle name="Normal 2 3 18 5 2" xfId="3949" xr:uid="{B69CA571-50CB-428B-9304-4B21ED7C6BE8}"/>
    <cellStyle name="Normal 2 3 18 6" xfId="3020" xr:uid="{9CA93C10-485F-426E-A5F9-E68992B2001F}"/>
    <cellStyle name="Normal 2 3 18 6 2" xfId="4638" xr:uid="{DFDF1B0F-78DC-40D5-BBE1-4B8DF27CA48A}"/>
    <cellStyle name="Normal 2 3 18 7" xfId="3195" xr:uid="{ADD72885-A4A3-4181-86B9-7737083494E2}"/>
    <cellStyle name="Normal 2 3 19" xfId="1654" xr:uid="{7D2F9B11-60FD-4CD9-B3FB-0A7DE9CC6E7C}"/>
    <cellStyle name="Normal 2 3 19 2" xfId="1774" xr:uid="{B5DAD39D-A722-472E-8C8A-2A03EB48BED7}"/>
    <cellStyle name="Normal 2 3 19 2 2" xfId="2195" xr:uid="{178C6193-9255-4B2D-B9F2-C9AD82761E47}"/>
    <cellStyle name="Normal 2 3 19 2 2 2" xfId="2882" xr:uid="{C4F9F60D-2F79-49E2-B867-8E609364BE95}"/>
    <cellStyle name="Normal 2 3 19 2 2 2 2" xfId="4521" xr:uid="{DAE99406-A1C0-49D6-BC40-FD4B6ED90FDA}"/>
    <cellStyle name="Normal 2 3 19 2 2 3" xfId="3834" xr:uid="{A7A429D5-8115-4CAC-AE65-E8B111D2659C}"/>
    <cellStyle name="Normal 2 3 19 2 3" xfId="2597" xr:uid="{9A348AE3-AE45-42C0-AA43-2D84135C3F93}"/>
    <cellStyle name="Normal 2 3 19 2 3 2" xfId="4236" xr:uid="{684B5BF0-B641-4B53-8B48-202E990A4522}"/>
    <cellStyle name="Normal 2 3 19 2 4" xfId="3423" xr:uid="{D071765A-E4F9-4C60-9A84-CEDD959CC771}"/>
    <cellStyle name="Normal 2 3 19 3" xfId="1887" xr:uid="{7380B75F-A397-4527-A9B6-C30D6EDF211E}"/>
    <cellStyle name="Normal 2 3 19 3 2" xfId="2711" xr:uid="{6F78155C-09F4-4F39-A821-E0B37FE131CF}"/>
    <cellStyle name="Normal 2 3 19 3 2 2" xfId="4350" xr:uid="{B8ECD1C3-77FF-47C6-AF82-8B39F729BAB0}"/>
    <cellStyle name="Normal 2 3 19 3 3" xfId="3538" xr:uid="{577E07CE-B408-415E-9453-CC2C568D85D0}"/>
    <cellStyle name="Normal 2 3 19 4" xfId="2072" xr:uid="{DD2FC5C0-0AE4-4118-88BD-80F83E205539}"/>
    <cellStyle name="Normal 2 3 19 4 2" xfId="2482" xr:uid="{1EB8F281-8BAA-4C2C-A7D4-5BC97E5EF2CF}"/>
    <cellStyle name="Normal 2 3 19 4 2 2" xfId="4121" xr:uid="{80FCF89E-A41F-46AE-99DD-BDE3DA902DB7}"/>
    <cellStyle name="Normal 2 3 19 4 3" xfId="3713" xr:uid="{F42FFDC7-AA55-480F-A4A5-446C7754B2A6}"/>
    <cellStyle name="Normal 2 3 19 5" xfId="2317" xr:uid="{7E848B82-4F5D-42F8-B99C-CA686A1559C0}"/>
    <cellStyle name="Normal 2 3 19 5 2" xfId="3955" xr:uid="{50E03291-08B9-4973-89D3-EEFD6110226E}"/>
    <cellStyle name="Normal 2 3 19 6" xfId="3026" xr:uid="{B5AA4006-D6CC-4748-864E-95D979CFADD0}"/>
    <cellStyle name="Normal 2 3 19 6 2" xfId="4644" xr:uid="{790E3934-F3F2-47B4-BC07-1A0C28539EF3}"/>
    <cellStyle name="Normal 2 3 19 7" xfId="3201" xr:uid="{DFDCB8CE-21AF-45F4-8D47-2CC2C0376742}"/>
    <cellStyle name="Normal 2 3 2" xfId="559" xr:uid="{00000000-0005-0000-0000-000039020000}"/>
    <cellStyle name="Normal 2 3 2 10" xfId="3100" xr:uid="{9C7E6E5F-F935-4983-B871-44BB837B0922}"/>
    <cellStyle name="Normal 2 3 2 11" xfId="1512" xr:uid="{2FE6B2C2-D7AF-4FD9-AF5A-8E112A90F09D}"/>
    <cellStyle name="Normal 2 3 2 2" xfId="1344" xr:uid="{00000000-0005-0000-0000-00003A020000}"/>
    <cellStyle name="Normal 2 3 2 2 2" xfId="1567" xr:uid="{685586FE-53C0-4C79-9C16-5CF473DC8551}"/>
    <cellStyle name="Normal 2 3 2 2 2 2" xfId="1985" xr:uid="{9F7BEB29-BFA5-4A8C-A993-6BA5CE3600FD}"/>
    <cellStyle name="Normal 2 3 2 2 2 2 2" xfId="2742" xr:uid="{39698F76-A92E-4873-877B-0428C7D34081}"/>
    <cellStyle name="Normal 2 3 2 2 2 2 2 2" xfId="4381" xr:uid="{8F91D1C6-000E-46D2-8DE0-922D4029F091}"/>
    <cellStyle name="Normal 2 3 2 2 2 2 3" xfId="3625" xr:uid="{59A368B4-86C9-4561-96E3-873369E7107E}"/>
    <cellStyle name="Normal 2 3 2 2 2 3" xfId="2396" xr:uid="{55A081C7-1535-436F-8348-A4CFAB339ED7}"/>
    <cellStyle name="Normal 2 3 2 2 2 3 2" xfId="4033" xr:uid="{BBBB2408-D23A-46C6-B252-C2D5D8D873EB}"/>
    <cellStyle name="Normal 2 3 2 2 2 4" xfId="3290" xr:uid="{B4AD81CF-3C21-4A19-AB7F-0E26D70C9510}"/>
    <cellStyle name="Normal 2 3 2 2 3" xfId="1703" xr:uid="{2B3E3897-C553-4E2E-AE9E-C17F16336C7C}"/>
    <cellStyle name="Normal 2 3 2 2 3 2" xfId="2121" xr:uid="{69DB242B-DF20-4FA0-9759-ECF6FDD080AA}"/>
    <cellStyle name="Normal 2 3 2 2 3 2 2" xfId="2809" xr:uid="{20BE4E4E-D6C8-480D-9F89-43ED1B9A7F0E}"/>
    <cellStyle name="Normal 2 3 2 2 3 2 2 2" xfId="4448" xr:uid="{62C1FD6D-3A2F-4C0C-A72D-E63F4E99247A}"/>
    <cellStyle name="Normal 2 3 2 2 3 2 3" xfId="3759" xr:uid="{984624C1-56AE-4BEC-A9D2-A6625F7EFF78}"/>
    <cellStyle name="Normal 2 3 2 2 3 3" xfId="2524" xr:uid="{130D2B48-83FB-4243-AD82-1DB8B808F6F6}"/>
    <cellStyle name="Normal 2 3 2 2 3 3 2" xfId="4163" xr:uid="{AF10D712-25DE-421D-80CA-1FF916DA9B33}"/>
    <cellStyle name="Normal 2 3 2 2 3 4" xfId="3348" xr:uid="{FC838BBA-F9AC-4549-881C-EB64459C01D4}"/>
    <cellStyle name="Normal 2 3 2 2 4" xfId="1801" xr:uid="{AC53B99C-F269-4F6D-8F49-2FDAECD6711B}"/>
    <cellStyle name="Normal 2 3 2 2 4 2" xfId="2624" xr:uid="{2ADC1024-1FA2-4006-9642-5A51CC3CBC79}"/>
    <cellStyle name="Normal 2 3 2 2 4 2 2" xfId="4263" xr:uid="{A2ED19EB-A37B-4F50-A9D8-D473A59A78D2}"/>
    <cellStyle name="Normal 2 3 2 2 4 3" xfId="3449" xr:uid="{8DA9817D-E025-41DD-AC1A-CD6555CE7603}"/>
    <cellStyle name="Normal 2 3 2 2 5" xfId="1942" xr:uid="{DFFD9A71-AE8D-45FC-85CE-E745584A2729}"/>
    <cellStyle name="Normal 2 3 2 2 5 2" xfId="2359" xr:uid="{6B3E4BE3-8D97-4580-902B-7F7DBE45BDBA}"/>
    <cellStyle name="Normal 2 3 2 2 5 2 2" xfId="3996" xr:uid="{C1EBF29C-1EFF-45AC-87F2-A6AC90447910}"/>
    <cellStyle name="Normal 2 3 2 2 5 3" xfId="3586" xr:uid="{3C29BF1F-591E-41A2-841F-495228800594}"/>
    <cellStyle name="Normal 2 3 2 2 6" xfId="2228" xr:uid="{C2FA9A1A-1908-49BE-BD0C-BAFB49C8B0E1}"/>
    <cellStyle name="Normal 2 3 2 2 6 2" xfId="3866" xr:uid="{1AF3A8A6-222C-462E-AC1A-8E3E69AE36B1}"/>
    <cellStyle name="Normal 2 3 2 2 7" xfId="2936" xr:uid="{2784D1D0-441B-49DC-B6AF-9FAA954E7DCC}"/>
    <cellStyle name="Normal 2 3 2 2 7 2" xfId="4554" xr:uid="{D850E3D9-9CB0-400B-85AA-E6C3956CE507}"/>
    <cellStyle name="Normal 2 3 2 2 8" xfId="3101" xr:uid="{0E724AA6-739C-4E9E-AFA8-06DAF53E06B0}"/>
    <cellStyle name="Normal 2 3 2 2 9" xfId="1513" xr:uid="{5D2FCBE6-31DD-4DE2-A30A-42F8992A5CE5}"/>
    <cellStyle name="Normal 2 3 2 3" xfId="1514" xr:uid="{28679476-A2A3-45A1-B1D0-24F15C0FB010}"/>
    <cellStyle name="Normal 2 3 2 3 2" xfId="1580" xr:uid="{BC6FBABF-CD8F-4772-9DAF-B4DBD0F3FD3D}"/>
    <cellStyle name="Normal 2 3 2 3 2 2" xfId="2001" xr:uid="{3D4FEA2B-7637-46E8-B31E-4978D316A92C}"/>
    <cellStyle name="Normal 2 3 2 3 2 2 2" xfId="2760" xr:uid="{8857697B-4C2A-4ED6-B935-2FA01492888B}"/>
    <cellStyle name="Normal 2 3 2 3 2 2 2 2" xfId="4399" xr:uid="{7D6818DF-2F38-49CE-8348-196E093E1F2E}"/>
    <cellStyle name="Normal 2 3 2 3 2 2 3" xfId="3643" xr:uid="{A022929D-5B82-4FCA-B9C8-056DD93C26A2}"/>
    <cellStyle name="Normal 2 3 2 3 2 3" xfId="2412" xr:uid="{B4890F43-7231-4496-B7A5-C2E5127E6BBC}"/>
    <cellStyle name="Normal 2 3 2 3 2 3 2" xfId="4051" xr:uid="{FD227D07-0249-4189-8486-32BB3E173F0A}"/>
    <cellStyle name="Normal 2 3 2 3 2 4" xfId="3244" xr:uid="{E3FB1CC7-B443-4E8A-B93D-E59044C2EDDB}"/>
    <cellStyle name="Normal 2 3 2 3 3" xfId="1704" xr:uid="{E124FA61-B3F1-4505-A33A-F2F89E702223}"/>
    <cellStyle name="Normal 2 3 2 3 3 2" xfId="2122" xr:uid="{172585C5-3209-4A38-9E66-88087CD8D799}"/>
    <cellStyle name="Normal 2 3 2 3 3 2 2" xfId="2810" xr:uid="{AD0EFD29-7FED-4ACB-A36B-7C9D1F902D4E}"/>
    <cellStyle name="Normal 2 3 2 3 3 2 2 2" xfId="4449" xr:uid="{F1AFFCD4-DC6F-45E8-8566-9FE78C567857}"/>
    <cellStyle name="Normal 2 3 2 3 3 2 3" xfId="3760" xr:uid="{89F31EE2-1075-454A-9C41-9B472C7FD6E5}"/>
    <cellStyle name="Normal 2 3 2 3 3 3" xfId="2525" xr:uid="{5912258E-1870-413D-A47E-FC12FFBFF300}"/>
    <cellStyle name="Normal 2 3 2 3 3 3 2" xfId="4164" xr:uid="{D2D2B96B-4DA5-4B21-9509-FD653943ECE3}"/>
    <cellStyle name="Normal 2 3 2 3 3 4" xfId="3349" xr:uid="{3E612139-E6D9-4CB3-AFD2-95ADC099630C}"/>
    <cellStyle name="Normal 2 3 2 3 4" xfId="1818" xr:uid="{B3B28D3F-FDFD-4847-B410-522F9C181A6E}"/>
    <cellStyle name="Normal 2 3 2 3 4 2" xfId="2642" xr:uid="{CF4BCA7A-0AC2-44B1-B373-2C38DBA15DD3}"/>
    <cellStyle name="Normal 2 3 2 3 4 2 2" xfId="4281" xr:uid="{7D68DBC9-6D53-4020-9F9A-124AAF3440C0}"/>
    <cellStyle name="Normal 2 3 2 3 4 3" xfId="3469" xr:uid="{019B99E8-9448-4EA8-B971-4E9B2F8A4698}"/>
    <cellStyle name="Normal 2 3 2 3 5" xfId="1943" xr:uid="{DF14DC2F-BDFA-45DF-8613-2BE172138C8A}"/>
    <cellStyle name="Normal 2 3 2 3 5 2" xfId="2360" xr:uid="{27D819CF-1842-4CD3-8AA4-7DEB5265AF44}"/>
    <cellStyle name="Normal 2 3 2 3 5 2 2" xfId="3997" xr:uid="{3A39A29C-4E28-4364-9852-E2448E66FE8D}"/>
    <cellStyle name="Normal 2 3 2 3 5 3" xfId="3587" xr:uid="{DFDFC9CE-7F62-4D5D-8249-0ABB37364A02}"/>
    <cellStyle name="Normal 2 3 2 3 6" xfId="2246" xr:uid="{4D1077F9-B910-4F59-9DD9-78298C8D7F7F}"/>
    <cellStyle name="Normal 2 3 2 3 6 2" xfId="3884" xr:uid="{8C3689E8-A1BA-4FB1-8149-A80D5EBEEDEA}"/>
    <cellStyle name="Normal 2 3 2 3 7" xfId="2956" xr:uid="{0A926385-F7A1-44C5-8608-D6060109DD1C}"/>
    <cellStyle name="Normal 2 3 2 3 7 2" xfId="4574" xr:uid="{6E80DD61-BC3D-4804-9832-CAC2ABB18244}"/>
    <cellStyle name="Normal 2 3 2 3 8" xfId="3123" xr:uid="{9B0B5BE8-E0ED-4120-A72F-91D97B9241F9}"/>
    <cellStyle name="Normal 2 3 2 4" xfId="1566" xr:uid="{4988170B-5D93-4DDC-8E42-7602748CA0E3}"/>
    <cellStyle name="Normal 2 3 2 4 2" xfId="1984" xr:uid="{7DFDE6C3-9D3F-4032-9AD2-5B43A8A94C94}"/>
    <cellStyle name="Normal 2 3 2 4 2 2" xfId="2741" xr:uid="{4261C16D-1435-4AD4-8150-D20F5A8A96D6}"/>
    <cellStyle name="Normal 2 3 2 4 2 2 2" xfId="4380" xr:uid="{F59F6B70-E6EE-46E8-B871-19889D00B24F}"/>
    <cellStyle name="Normal 2 3 2 4 2 3" xfId="3624" xr:uid="{CB0C6799-1EC9-4E51-918D-E99073CEB596}"/>
    <cellStyle name="Normal 2 3 2 4 3" xfId="2395" xr:uid="{BD892C03-AF08-4E73-AD0D-FC435924BBC1}"/>
    <cellStyle name="Normal 2 3 2 4 3 2" xfId="4032" xr:uid="{BFA7F53A-8E81-4F18-BA16-B7177DD64247}"/>
    <cellStyle name="Normal 2 3 2 4 4" xfId="3255" xr:uid="{8D963ADD-7D83-4437-92F0-EF4DEBC05BD3}"/>
    <cellStyle name="Normal 2 3 2 5" xfId="1702" xr:uid="{F02518CA-53E9-45BE-9356-B6AB901111ED}"/>
    <cellStyle name="Normal 2 3 2 5 2" xfId="2120" xr:uid="{7B2A451D-3FA6-43FF-A1FF-19C00E86B136}"/>
    <cellStyle name="Normal 2 3 2 5 2 2" xfId="2808" xr:uid="{B6C63AA4-D9B7-4E1C-9012-26502B045BC9}"/>
    <cellStyle name="Normal 2 3 2 5 2 2 2" xfId="4447" xr:uid="{E1BC1B6F-22DC-4BB8-8F4F-293F661912CA}"/>
    <cellStyle name="Normal 2 3 2 5 2 3" xfId="3758" xr:uid="{A83851C5-1718-4CE7-A635-DBD4DA9F5A07}"/>
    <cellStyle name="Normal 2 3 2 5 3" xfId="2523" xr:uid="{CD1302A0-361E-407D-AB48-212D30B193DD}"/>
    <cellStyle name="Normal 2 3 2 5 3 2" xfId="4162" xr:uid="{107BC71E-0F3F-44F4-B97F-0F6067922608}"/>
    <cellStyle name="Normal 2 3 2 5 4" xfId="3347" xr:uid="{F00A8BA3-9B25-4F63-873A-7A1030975D7F}"/>
    <cellStyle name="Normal 2 3 2 6" xfId="1800" xr:uid="{25A7C8BF-1A6F-4CCC-B735-B5237021D277}"/>
    <cellStyle name="Normal 2 3 2 6 2" xfId="2623" xr:uid="{7E89F82A-460A-439C-9902-DBD1794AEB22}"/>
    <cellStyle name="Normal 2 3 2 6 2 2" xfId="4262" xr:uid="{8A0CDC79-B0A6-47E3-8D51-43FDEAC97BA8}"/>
    <cellStyle name="Normal 2 3 2 6 3" xfId="3448" xr:uid="{1BEC75FE-BDDC-45E2-9E79-78594A165731}"/>
    <cellStyle name="Normal 2 3 2 7" xfId="1941" xr:uid="{A4F88EB2-00C4-49BC-8BC0-1D348CBD8F52}"/>
    <cellStyle name="Normal 2 3 2 7 2" xfId="2358" xr:uid="{D044E779-6F06-48AA-84E8-54939941A080}"/>
    <cellStyle name="Normal 2 3 2 7 2 2" xfId="3995" xr:uid="{C9EF2C97-81C7-4F4B-978B-6DDFC171190A}"/>
    <cellStyle name="Normal 2 3 2 7 3" xfId="3585" xr:uid="{38CEDFC6-2BC2-41B0-A5F3-61F7F75C9D60}"/>
    <cellStyle name="Normal 2 3 2 8" xfId="2227" xr:uid="{C409EB84-D63E-48ED-80AB-6AF851007CF1}"/>
    <cellStyle name="Normal 2 3 2 8 2" xfId="3865" xr:uid="{F0495F99-2B99-4F40-AC86-43FCDB6BB9D4}"/>
    <cellStyle name="Normal 2 3 2 9" xfId="2935" xr:uid="{5A328344-AE31-4DF6-9EDA-51D7BC689D13}"/>
    <cellStyle name="Normal 2 3 2 9 2" xfId="4553" xr:uid="{BD62444B-BAFB-406F-A2AA-C9762023797A}"/>
    <cellStyle name="Normal 2 3 20" xfId="1659" xr:uid="{0566925A-FB9B-4E75-B0D1-890C25DA8D38}"/>
    <cellStyle name="Normal 2 3 20 2" xfId="1780" xr:uid="{962D6FD0-A1A8-4036-8C22-59E82C57121D}"/>
    <cellStyle name="Normal 2 3 20 2 2" xfId="2201" xr:uid="{B03648CD-6EFE-4988-8BA6-7EB46AF61796}"/>
    <cellStyle name="Normal 2 3 20 2 2 2" xfId="2888" xr:uid="{2BD4B5E6-AD79-4205-9914-97373716C7A4}"/>
    <cellStyle name="Normal 2 3 20 2 2 2 2" xfId="4527" xr:uid="{0B8A6AF4-659B-4B4C-A070-F33146C19046}"/>
    <cellStyle name="Normal 2 3 20 2 2 3" xfId="3840" xr:uid="{0D0472A2-3CB7-4AF3-8828-F4C253D315E0}"/>
    <cellStyle name="Normal 2 3 20 2 3" xfId="2603" xr:uid="{57D451F1-11E9-478A-B756-2DA0B2394A03}"/>
    <cellStyle name="Normal 2 3 20 2 3 2" xfId="4242" xr:uid="{A305F31B-2067-4B9B-B35D-CBE11DACEC7D}"/>
    <cellStyle name="Normal 2 3 20 2 4" xfId="3429" xr:uid="{2C1E071C-723C-4E2E-B989-E1ECB6F5824F}"/>
    <cellStyle name="Normal 2 3 20 3" xfId="1893" xr:uid="{416E69DB-7C6D-43C2-B9CE-9EDEF3E70C93}"/>
    <cellStyle name="Normal 2 3 20 3 2" xfId="2717" xr:uid="{4660270B-F66C-479A-802D-A55718EBDEBD}"/>
    <cellStyle name="Normal 2 3 20 3 2 2" xfId="4356" xr:uid="{DB4EEBC2-9541-4F33-934C-E9D2B2BF2F74}"/>
    <cellStyle name="Normal 2 3 20 3 3" xfId="3544" xr:uid="{6F06F6DC-EE3A-4CE4-AB07-8EDF551996BB}"/>
    <cellStyle name="Normal 2 3 20 4" xfId="2079" xr:uid="{BAE1779D-E608-4884-AA64-D7437AE027E4}"/>
    <cellStyle name="Normal 2 3 20 4 2" xfId="2488" xr:uid="{BA484E60-F313-480E-AC27-3670B6CCFBCD}"/>
    <cellStyle name="Normal 2 3 20 4 2 2" xfId="4127" xr:uid="{1AC49A8B-26A7-4A80-B933-EE15D1BC1E4A}"/>
    <cellStyle name="Normal 2 3 20 4 3" xfId="3719" xr:uid="{825F592B-4575-47A0-9F33-68145614F003}"/>
    <cellStyle name="Normal 2 3 20 5" xfId="2323" xr:uid="{0A95718E-7040-444D-BC7B-E5A11C30D7C3}"/>
    <cellStyle name="Normal 2 3 20 5 2" xfId="3961" xr:uid="{1DE1FF0D-4552-4658-AE9B-15849034FC6C}"/>
    <cellStyle name="Normal 2 3 20 6" xfId="3032" xr:uid="{898E6FBF-A77C-43DB-890E-ADADF12CE965}"/>
    <cellStyle name="Normal 2 3 20 6 2" xfId="4650" xr:uid="{54C42948-0B12-4166-B944-67412F315822}"/>
    <cellStyle name="Normal 2 3 20 7" xfId="3207" xr:uid="{94A41A3C-B6EE-48D1-A545-87433204A5F3}"/>
    <cellStyle name="Normal 2 3 21" xfId="1666" xr:uid="{362F2DFA-8DF4-480E-986C-EFB94D51E1AA}"/>
    <cellStyle name="Normal 2 3 21 2" xfId="1787" xr:uid="{41CBF0AC-F3D1-450F-AFA2-9A1522547019}"/>
    <cellStyle name="Normal 2 3 21 2 2" xfId="2208" xr:uid="{2EF294C0-9723-47C7-8E56-523AD5D5DC90}"/>
    <cellStyle name="Normal 2 3 21 2 2 2" xfId="2895" xr:uid="{BDF5B7E3-8B09-4E9E-A50E-9D02749BCE66}"/>
    <cellStyle name="Normal 2 3 21 2 2 2 2" xfId="4534" xr:uid="{D00C9E1C-F8F5-4BB8-A8F2-9E09DBE0D290}"/>
    <cellStyle name="Normal 2 3 21 2 2 3" xfId="3847" xr:uid="{1C8B7F63-8E89-47D3-8D42-D1C7A095683C}"/>
    <cellStyle name="Normal 2 3 21 2 3" xfId="2610" xr:uid="{0C9E025B-1EC0-4BFB-B8C7-0D413EF2E5F2}"/>
    <cellStyle name="Normal 2 3 21 2 3 2" xfId="4249" xr:uid="{48B194C5-1D31-49A6-8D53-FA4BBB872620}"/>
    <cellStyle name="Normal 2 3 21 2 4" xfId="3436" xr:uid="{08485F76-7871-46E3-AC84-D0DD45E5E399}"/>
    <cellStyle name="Normal 2 3 21 3" xfId="1900" xr:uid="{DDDB8F5D-D67B-4A9D-9C4F-EBF6152C09C2}"/>
    <cellStyle name="Normal 2 3 21 3 2" xfId="2724" xr:uid="{C22F9255-7204-4CBD-9937-FB254BE7B7A4}"/>
    <cellStyle name="Normal 2 3 21 3 2 2" xfId="4363" xr:uid="{57EB5160-5F69-4E29-A8CB-CE86E35D01C7}"/>
    <cellStyle name="Normal 2 3 21 3 3" xfId="3551" xr:uid="{852446BF-F0F5-4DE1-8207-EF54025A4164}"/>
    <cellStyle name="Normal 2 3 21 4" xfId="2087" xr:uid="{FA6D7710-8BD8-4F76-B8A5-B390FE4750E1}"/>
    <cellStyle name="Normal 2 3 21 4 2" xfId="2495" xr:uid="{52F96D8C-7BE1-44AF-A4DA-CF24AB8EF435}"/>
    <cellStyle name="Normal 2 3 21 4 2 2" xfId="4134" xr:uid="{7366CF62-BBC3-4403-B947-E62CC97998DF}"/>
    <cellStyle name="Normal 2 3 21 4 3" xfId="3726" xr:uid="{12D52D26-CE9F-456C-A879-36B7CB824732}"/>
    <cellStyle name="Normal 2 3 21 5" xfId="2330" xr:uid="{6840DACD-930C-469A-B463-7A6B7031709E}"/>
    <cellStyle name="Normal 2 3 21 5 2" xfId="3968" xr:uid="{258EA31D-939C-4ACF-936B-AB336C339514}"/>
    <cellStyle name="Normal 2 3 21 6" xfId="3039" xr:uid="{73D08001-BC30-4495-9981-1DBB71A63142}"/>
    <cellStyle name="Normal 2 3 21 6 2" xfId="4657" xr:uid="{12C09048-7E0A-4304-BBD8-52C93952D9DA}"/>
    <cellStyle name="Normal 2 3 21 7" xfId="3214" xr:uid="{5D12BB39-2686-463B-AD80-8A9815ABDBCF}"/>
    <cellStyle name="Normal 2 3 22" xfId="1673" xr:uid="{ED4CB2C3-573E-45CB-A339-2F6CFFC7D8DE}"/>
    <cellStyle name="Normal 2 3 22 2" xfId="1794" xr:uid="{E2B14EBE-CB5E-4062-AD01-B1620A57092D}"/>
    <cellStyle name="Normal 2 3 22 2 2" xfId="2216" xr:uid="{612717C6-BE97-43A4-BCD2-C7EA7906704D}"/>
    <cellStyle name="Normal 2 3 22 2 2 2" xfId="2903" xr:uid="{C193E9CC-929C-4B1B-9CEB-70ADC1FE2D5B}"/>
    <cellStyle name="Normal 2 3 22 2 2 2 2" xfId="4542" xr:uid="{65A1F884-F04C-459B-B2E5-AAF5F5034C5F}"/>
    <cellStyle name="Normal 2 3 22 2 2 3" xfId="3855" xr:uid="{A5E688C5-E788-4279-ACF9-9FD66139BF55}"/>
    <cellStyle name="Normal 2 3 22 2 3" xfId="2618" xr:uid="{1F6DD467-F7B5-4129-B9D6-242DDF4AAB17}"/>
    <cellStyle name="Normal 2 3 22 2 3 2" xfId="4257" xr:uid="{CF148371-8FD3-416C-8982-5DF470311243}"/>
    <cellStyle name="Normal 2 3 22 2 4" xfId="3443" xr:uid="{C9ADEA47-6198-4CCF-AFAF-791373E6D36D}"/>
    <cellStyle name="Normal 2 3 22 3" xfId="1908" xr:uid="{528E14F0-36C9-47CA-AF37-9B14E052C3AD}"/>
    <cellStyle name="Normal 2 3 22 3 2" xfId="2732" xr:uid="{6D42EC44-97BC-4E22-A876-E42BA4447AA9}"/>
    <cellStyle name="Normal 2 3 22 3 2 2" xfId="4371" xr:uid="{E35F491F-2A94-4A11-B8C0-489876C212EE}"/>
    <cellStyle name="Normal 2 3 22 3 3" xfId="3558" xr:uid="{1B04F541-64E7-48C2-B633-2BAF55587175}"/>
    <cellStyle name="Normal 2 3 22 4" xfId="2095" xr:uid="{8CCB49A0-5632-49DE-9265-C613F383CA3E}"/>
    <cellStyle name="Normal 2 3 22 4 2" xfId="2503" xr:uid="{6F6CB99F-141F-41B9-8E1D-AE49B66A4A66}"/>
    <cellStyle name="Normal 2 3 22 4 2 2" xfId="4142" xr:uid="{336FAFBE-6A8B-4D7B-B365-EA0DE06D2208}"/>
    <cellStyle name="Normal 2 3 22 4 3" xfId="3733" xr:uid="{D3E74A77-930D-4673-9660-17B8EA225EF7}"/>
    <cellStyle name="Normal 2 3 22 5" xfId="2338" xr:uid="{0116218C-AA29-4EC5-9BE5-8C68CAFFFC2A}"/>
    <cellStyle name="Normal 2 3 22 5 2" xfId="3975" xr:uid="{C2DBDB90-64B0-4B92-8620-0A12C51DFBB8}"/>
    <cellStyle name="Normal 2 3 22 6" xfId="3047" xr:uid="{BD3C6547-285C-4A26-A808-02638FF6A525}"/>
    <cellStyle name="Normal 2 3 22 6 2" xfId="4664" xr:uid="{5E559F01-978A-4E60-AC40-F6776A9AF85B}"/>
    <cellStyle name="Normal 2 3 22 7" xfId="3222" xr:uid="{95703E72-3DB1-493D-A5BE-65B57C132B63}"/>
    <cellStyle name="Normal 2 3 23" xfId="1674" xr:uid="{8B72D0A2-22DF-47DF-A7EE-B38B52E5E54A}"/>
    <cellStyle name="Normal 2 3 23 2" xfId="1795" xr:uid="{E87B589C-4222-4091-8C8C-B65FB16FEC65}"/>
    <cellStyle name="Normal 2 3 23 2 2" xfId="2217" xr:uid="{05644797-8E0B-45CD-838E-D107E2BEE22E}"/>
    <cellStyle name="Normal 2 3 23 2 2 2" xfId="2904" xr:uid="{0C5B56B8-3FF7-4B1C-AD87-04167738DBE2}"/>
    <cellStyle name="Normal 2 3 23 2 2 2 2" xfId="4543" xr:uid="{A8702B5E-AA23-48F3-BA9F-54B1FDF3C4BB}"/>
    <cellStyle name="Normal 2 3 23 2 2 3" xfId="3856" xr:uid="{D4972980-9927-497D-8F2D-07ABF5C40FC2}"/>
    <cellStyle name="Normal 2 3 23 2 3" xfId="2619" xr:uid="{AEF69E1A-496C-480E-BB23-DC1FA055EE4E}"/>
    <cellStyle name="Normal 2 3 23 2 3 2" xfId="4258" xr:uid="{62C0240F-C2D5-4784-A8C1-087D4CC3B600}"/>
    <cellStyle name="Normal 2 3 23 2 4" xfId="3444" xr:uid="{B5925E37-933C-4271-992A-146FD0839D4D}"/>
    <cellStyle name="Normal 2 3 23 3" xfId="1909" xr:uid="{A8170756-75D5-4BA0-BE87-43EE0FA5B648}"/>
    <cellStyle name="Normal 2 3 23 3 2" xfId="2733" xr:uid="{12E6512C-5974-4E00-B600-B6A0A98176C6}"/>
    <cellStyle name="Normal 2 3 23 3 2 2" xfId="4372" xr:uid="{185D4800-3BAE-4997-A711-4DAFD3BD8ADE}"/>
    <cellStyle name="Normal 2 3 23 3 3" xfId="3559" xr:uid="{1BEECC96-3FDD-43E6-B9C4-99BE5626D860}"/>
    <cellStyle name="Normal 2 3 23 4" xfId="2096" xr:uid="{F710D336-A464-45A1-9B03-9CD4C1F56BE0}"/>
    <cellStyle name="Normal 2 3 23 4 2" xfId="2504" xr:uid="{A37B12B9-F3F5-44CF-9922-1E28B3C9DB25}"/>
    <cellStyle name="Normal 2 3 23 4 2 2" xfId="4143" xr:uid="{DA46237B-CC9D-4179-825F-CFD231FB65B2}"/>
    <cellStyle name="Normal 2 3 23 4 3" xfId="3734" xr:uid="{414906E0-50AE-4465-B1D2-00C0788B2733}"/>
    <cellStyle name="Normal 2 3 23 5" xfId="2339" xr:uid="{0EB99C6D-0A8F-463C-BD79-D764A1B6E17B}"/>
    <cellStyle name="Normal 2 3 23 5 2" xfId="3976" xr:uid="{D3809985-4E16-42FB-AC09-08D35CC31E21}"/>
    <cellStyle name="Normal 2 3 23 6" xfId="3048" xr:uid="{F1522B7D-C7F0-4225-834D-F0A22669FA38}"/>
    <cellStyle name="Normal 2 3 23 6 2" xfId="4665" xr:uid="{116EDF34-5D6F-4D6C-A565-7C2DB4A97A6C}"/>
    <cellStyle name="Normal 2 3 23 7" xfId="3223" xr:uid="{F4483C5B-AB0B-45FB-B434-7583C21BA02C}"/>
    <cellStyle name="Normal 2 3 24" xfId="3055" xr:uid="{4CA080A1-FCC8-4657-AC69-408AAE5971E3}"/>
    <cellStyle name="Normal 2 3 24 2" xfId="3230" xr:uid="{8C3890EA-1E62-40E0-BCC8-A087A7D4C1F9}"/>
    <cellStyle name="Normal 2 3 25" xfId="3064" xr:uid="{8868E03B-4A04-4433-8DD7-5D685DC1092B}"/>
    <cellStyle name="Normal 2 3 25 2" xfId="3239" xr:uid="{587C0E46-AB61-4EE2-8AE9-8493AC626395}"/>
    <cellStyle name="Normal 2 3 26" xfId="3070" xr:uid="{52D5605E-AACD-4C4E-A505-68B46DBE4DF5}"/>
    <cellStyle name="Normal 2 3 26 2" xfId="3246" xr:uid="{7C690160-FA4F-4E01-B2AA-4998DCDD2501}"/>
    <cellStyle name="Normal 2 3 27" xfId="3074" xr:uid="{B424282A-C410-49DD-91F1-FE3677A52325}"/>
    <cellStyle name="Normal 2 3 27 2" xfId="3250" xr:uid="{E0882DB6-F168-4153-BB38-A243F0EE6CD7}"/>
    <cellStyle name="Normal 2 3 28" xfId="3081" xr:uid="{74DA2D82-98EA-414E-820B-F4856CB04E02}"/>
    <cellStyle name="Normal 2 3 28 2" xfId="3259" xr:uid="{5A499C5A-63AA-4B13-AE46-6B6368AAE399}"/>
    <cellStyle name="Normal 2 3 29" xfId="1511" xr:uid="{96B5B8A1-0911-4FDA-9C0C-3FF1085A9F5C}"/>
    <cellStyle name="Normal 2 3 3" xfId="1333" xr:uid="{00000000-0005-0000-0000-00003B020000}"/>
    <cellStyle name="Normal 2 3 3 2" xfId="1515" xr:uid="{9D0FC9D7-B48A-4F1E-A10F-A11E81E0EEC8}"/>
    <cellStyle name="Normal 2 3 4" xfId="1516" xr:uid="{73E7D071-7F36-4E52-92A7-56E3C031E330}"/>
    <cellStyle name="Normal 2 3 4 2" xfId="1584" xr:uid="{1AED4B70-56D7-435D-B425-5EC283ACB1A6}"/>
    <cellStyle name="Normal 2 3 4 2 2" xfId="2005" xr:uid="{82DF991F-BF44-42B8-8425-18F0711FBF5C}"/>
    <cellStyle name="Normal 2 3 4 2 2 2" xfId="2764" xr:uid="{B89CBEFB-7B8D-4BBE-A8BB-397C58F0BC39}"/>
    <cellStyle name="Normal 2 3 4 2 2 2 2" xfId="4403" xr:uid="{F5D569E5-5CD3-465A-ABFA-46DC22789E96}"/>
    <cellStyle name="Normal 2 3 4 2 2 3" xfId="3647" xr:uid="{A13B09B7-5522-439F-ABF7-634CA8AFD77E}"/>
    <cellStyle name="Normal 2 3 4 2 3" xfId="2416" xr:uid="{3F626B6C-3A3D-4E7A-A854-496DF677B922}"/>
    <cellStyle name="Normal 2 3 4 2 3 2" xfId="4055" xr:uid="{E34B7547-48A2-4BA2-B437-B9B9B82C071B}"/>
    <cellStyle name="Normal 2 3 4 2 4" xfId="3303" xr:uid="{11DD1FFF-6C61-4D4E-A40C-A29DD67336D6}"/>
    <cellStyle name="Normal 2 3 4 3" xfId="1705" xr:uid="{6ACBAF0C-6C8A-41C5-9DE4-8A684A645780}"/>
    <cellStyle name="Normal 2 3 4 3 2" xfId="2123" xr:uid="{74150248-9E26-4BBB-869F-CB061FE71620}"/>
    <cellStyle name="Normal 2 3 4 3 2 2" xfId="2811" xr:uid="{C3B19970-E77E-45D4-86F0-05FF85B99AC1}"/>
    <cellStyle name="Normal 2 3 4 3 2 2 2" xfId="4450" xr:uid="{69669EF9-9FA2-4B52-BB22-CB2BC36BED84}"/>
    <cellStyle name="Normal 2 3 4 3 2 3" xfId="3761" xr:uid="{E755F183-C778-4F96-A852-25D5B0CCE0F5}"/>
    <cellStyle name="Normal 2 3 4 3 3" xfId="2526" xr:uid="{38944932-CD4C-48E5-9C71-542F034ABA57}"/>
    <cellStyle name="Normal 2 3 4 3 3 2" xfId="4165" xr:uid="{F9516A23-4270-4EAA-9101-721E95C3C4B0}"/>
    <cellStyle name="Normal 2 3 4 3 4" xfId="3350" xr:uid="{E70FAFCD-5D98-45AC-8AD2-C4AD45BCCBB6}"/>
    <cellStyle name="Normal 2 3 4 4" xfId="1822" xr:uid="{7DF93F43-83A0-4030-B241-9D8C5242DB69}"/>
    <cellStyle name="Normal 2 3 4 4 2" xfId="2646" xr:uid="{1B04F3BF-3F5E-4E2C-99FA-A6D1B04A7C2E}"/>
    <cellStyle name="Normal 2 3 4 4 2 2" xfId="4285" xr:uid="{A9FADAC5-DBC1-4A7C-94BC-CEB4FF25102A}"/>
    <cellStyle name="Normal 2 3 4 4 3" xfId="3473" xr:uid="{C9D1B6BE-12B3-4D93-91BA-B293ABFA6202}"/>
    <cellStyle name="Normal 2 3 4 5" xfId="1944" xr:uid="{73EFA615-FCC0-447E-9013-3A75C71FCA49}"/>
    <cellStyle name="Normal 2 3 4 5 2" xfId="2361" xr:uid="{7A0AC264-7694-41B8-8F1E-8FD7A2DDDBC0}"/>
    <cellStyle name="Normal 2 3 4 5 2 2" xfId="3998" xr:uid="{09088E60-53F9-496F-9390-2439B51F3AD2}"/>
    <cellStyle name="Normal 2 3 4 5 3" xfId="3588" xr:uid="{8954FD79-2F0F-4174-853B-40E3C355297B}"/>
    <cellStyle name="Normal 2 3 4 6" xfId="2250" xr:uid="{14EAA7B6-4EFC-4ABE-B8C0-DB8457CF9C1D}"/>
    <cellStyle name="Normal 2 3 4 6 2" xfId="3888" xr:uid="{24A26713-6FEB-47D7-92CF-27A514CE004F}"/>
    <cellStyle name="Normal 2 3 4 7" xfId="2960" xr:uid="{C258EC83-E923-4A80-9878-84A147610BC7}"/>
    <cellStyle name="Normal 2 3 4 7 2" xfId="4578" xr:uid="{F306C61E-FDA6-4679-BE82-F17BC9620A74}"/>
    <cellStyle name="Normal 2 3 4 8" xfId="3128" xr:uid="{365E7D1F-13D6-4AE7-BC57-9242F6F5A360}"/>
    <cellStyle name="Normal 2 3 5" xfId="1517" xr:uid="{CF71D307-AFE0-425E-955B-DD381B4D39E6}"/>
    <cellStyle name="Normal 2 3 5 2" xfId="1588" xr:uid="{020876CC-9D9D-4107-AE0E-004456DFAE27}"/>
    <cellStyle name="Normal 2 3 5 2 2" xfId="2009" xr:uid="{CDB1D33C-7028-4AC2-A992-CFCDF31E5935}"/>
    <cellStyle name="Normal 2 3 5 2 2 2" xfId="2768" xr:uid="{484BBB38-36F7-498E-93C6-9CEE43C69DC3}"/>
    <cellStyle name="Normal 2 3 5 2 2 2 2" xfId="4407" xr:uid="{0617E4C9-38E8-4A2F-9590-7699B901C1CE}"/>
    <cellStyle name="Normal 2 3 5 2 2 3" xfId="3651" xr:uid="{DCFBCF6C-5983-4349-9B34-47C88AB52ED3}"/>
    <cellStyle name="Normal 2 3 5 2 3" xfId="2420" xr:uid="{6F95E10D-C2AE-4A14-B943-3D698CB63C72}"/>
    <cellStyle name="Normal 2 3 5 2 3 2" xfId="4059" xr:uid="{256973FC-A300-4EFD-BD16-834E6B2CE879}"/>
    <cellStyle name="Normal 2 3 5 2 4" xfId="3313" xr:uid="{B3260D3F-FA5F-4883-A190-8F06DA507AEA}"/>
    <cellStyle name="Normal 2 3 5 3" xfId="1706" xr:uid="{994245D1-2238-4B91-8C94-445052DD537D}"/>
    <cellStyle name="Normal 2 3 5 3 2" xfId="2124" xr:uid="{0C0C15F3-52EE-4641-98CA-F27E8023281B}"/>
    <cellStyle name="Normal 2 3 5 3 2 2" xfId="2812" xr:uid="{985B0355-39BF-4459-BBEF-37BD488DF764}"/>
    <cellStyle name="Normal 2 3 5 3 2 2 2" xfId="4451" xr:uid="{36EF5EBF-27C8-4C95-94B1-198E87CE3CB5}"/>
    <cellStyle name="Normal 2 3 5 3 2 3" xfId="3762" xr:uid="{D31B3489-C35D-4BD6-AABC-DAC96009676A}"/>
    <cellStyle name="Normal 2 3 5 3 3" xfId="2527" xr:uid="{38415627-D552-4EC3-B7F1-3B830599CBCA}"/>
    <cellStyle name="Normal 2 3 5 3 3 2" xfId="4166" xr:uid="{935CE2CE-E85F-4473-A347-F92DC35EA96A}"/>
    <cellStyle name="Normal 2 3 5 3 4" xfId="3351" xr:uid="{171BDD58-8BAC-4B5A-B224-7CE2213A2ABA}"/>
    <cellStyle name="Normal 2 3 5 4" xfId="1826" xr:uid="{2F9448E2-C28A-42B2-9A6C-4B96116CB325}"/>
    <cellStyle name="Normal 2 3 5 4 2" xfId="2650" xr:uid="{F8E0A304-4FB3-4B0E-880A-773F11F16780}"/>
    <cellStyle name="Normal 2 3 5 4 2 2" xfId="4289" xr:uid="{C60BC22A-BA9D-4AAD-904B-2FFD7A5EC6FD}"/>
    <cellStyle name="Normal 2 3 5 4 3" xfId="3477" xr:uid="{A638F108-EE00-448E-9B16-6DA5AC6A74D7}"/>
    <cellStyle name="Normal 2 3 5 5" xfId="1945" xr:uid="{E373C5F0-07B9-476C-B93A-D3ABEE67DB7A}"/>
    <cellStyle name="Normal 2 3 5 5 2" xfId="2362" xr:uid="{1E893950-EEB9-4599-B376-F9B6DFFC146F}"/>
    <cellStyle name="Normal 2 3 5 5 2 2" xfId="3999" xr:uid="{28153E76-8934-4DAD-8532-930C8D80FA27}"/>
    <cellStyle name="Normal 2 3 5 5 3" xfId="3589" xr:uid="{17B443C0-92F4-474D-84A9-8BA42335FF42}"/>
    <cellStyle name="Normal 2 3 5 6" xfId="2254" xr:uid="{E32110F3-21F8-40A5-A9F8-B347670513C0}"/>
    <cellStyle name="Normal 2 3 5 6 2" xfId="3892" xr:uid="{D915B3C3-5141-4713-B6EC-E78C07D5DC5E}"/>
    <cellStyle name="Normal 2 3 5 7" xfId="2964" xr:uid="{AE28F278-33A6-4C12-BA6E-4981D62A9A7D}"/>
    <cellStyle name="Normal 2 3 5 7 2" xfId="4582" xr:uid="{F9914ADA-CB02-4792-8D6C-9D8D03A20E15}"/>
    <cellStyle name="Normal 2 3 5 8" xfId="3132" xr:uid="{378E7198-AE8E-4A45-8A9D-7E1A928C1312}"/>
    <cellStyle name="Normal 2 3 6" xfId="1518" xr:uid="{0AF549FE-F88E-4B02-83F9-1249C4E1B623}"/>
    <cellStyle name="Normal 2 3 6 2" xfId="1592" xr:uid="{823A9B58-330D-4C50-8B31-56E5C95593B0}"/>
    <cellStyle name="Normal 2 3 6 2 2" xfId="2013" xr:uid="{6E5A5B01-BE23-4923-A4A4-8D8B7A10519D}"/>
    <cellStyle name="Normal 2 3 6 2 2 2" xfId="2772" xr:uid="{01884CE6-FF6D-4449-88EE-2B923BBBA5F2}"/>
    <cellStyle name="Normal 2 3 6 2 2 2 2" xfId="4411" xr:uid="{0F0E91A3-2F9F-49D0-BD78-F93C3570C811}"/>
    <cellStyle name="Normal 2 3 6 2 2 3" xfId="3655" xr:uid="{F32814F4-161C-43FE-BE09-A6C1B476F2BB}"/>
    <cellStyle name="Normal 2 3 6 2 3" xfId="2424" xr:uid="{1F9F09E6-A57A-40C9-8A42-BB4699F10CEE}"/>
    <cellStyle name="Normal 2 3 6 2 3 2" xfId="4063" xr:uid="{56F241BA-D893-40A2-95CB-F17EC3F649C9}"/>
    <cellStyle name="Normal 2 3 6 2 4" xfId="3317" xr:uid="{407CE923-A06B-4404-864F-05740C3DDA70}"/>
    <cellStyle name="Normal 2 3 6 3" xfId="1707" xr:uid="{26323436-21B6-4FE4-A86E-F715920B624C}"/>
    <cellStyle name="Normal 2 3 6 3 2" xfId="2125" xr:uid="{20EA2519-2EA9-4C87-9F0C-8690A608AACE}"/>
    <cellStyle name="Normal 2 3 6 3 2 2" xfId="2813" xr:uid="{0264E03F-B367-4EEC-B1EF-54BEE1A716FB}"/>
    <cellStyle name="Normal 2 3 6 3 2 2 2" xfId="4452" xr:uid="{42F3CE3E-ED17-44B1-91AA-E6B0693F8061}"/>
    <cellStyle name="Normal 2 3 6 3 2 3" xfId="3763" xr:uid="{D0C838A5-E1B8-4006-8572-B0BF282DB59B}"/>
    <cellStyle name="Normal 2 3 6 3 3" xfId="2528" xr:uid="{64C269DF-8187-4A77-8DF7-10591296794B}"/>
    <cellStyle name="Normal 2 3 6 3 3 2" xfId="4167" xr:uid="{ED0752BB-4E80-47B8-BD82-ED8A3ED8448A}"/>
    <cellStyle name="Normal 2 3 6 3 4" xfId="3352" xr:uid="{0653D135-7778-4457-8924-51D31A4B60C7}"/>
    <cellStyle name="Normal 2 3 6 4" xfId="1830" xr:uid="{D1B3E003-FBA3-4035-80B0-0CCFD42CDB3C}"/>
    <cellStyle name="Normal 2 3 6 4 2" xfId="2654" xr:uid="{9C44FFC4-949C-4A1B-BA73-BA98867A044F}"/>
    <cellStyle name="Normal 2 3 6 4 2 2" xfId="4293" xr:uid="{8A31A279-6E2C-49A5-9336-4F9DDE878311}"/>
    <cellStyle name="Normal 2 3 6 4 3" xfId="3481" xr:uid="{9EA30CBE-0DAE-48FE-BD1B-3838B081C584}"/>
    <cellStyle name="Normal 2 3 6 5" xfId="1946" xr:uid="{17C911CE-D3AD-4014-B40C-5003DC77CD7E}"/>
    <cellStyle name="Normal 2 3 6 5 2" xfId="2363" xr:uid="{647AC4EC-FF34-41E5-A722-AADCFC003A64}"/>
    <cellStyle name="Normal 2 3 6 5 2 2" xfId="4000" xr:uid="{89DF5537-F0DE-4692-AE6B-7CD70EF3C3BC}"/>
    <cellStyle name="Normal 2 3 6 5 3" xfId="3590" xr:uid="{B026E52A-D0CF-4371-B186-8625803F653A}"/>
    <cellStyle name="Normal 2 3 6 6" xfId="2258" xr:uid="{B72C59A0-248A-4C3E-83CE-DB0C9EBBA7AB}"/>
    <cellStyle name="Normal 2 3 6 6 2" xfId="3896" xr:uid="{E138B8D7-A971-4AB6-98A2-768FF4640FDA}"/>
    <cellStyle name="Normal 2 3 6 7" xfId="2968" xr:uid="{492EEB55-9327-447D-9052-76184EEC4928}"/>
    <cellStyle name="Normal 2 3 6 7 2" xfId="4586" xr:uid="{B2895081-FEC4-4D1D-8A0D-4A63B993770D}"/>
    <cellStyle name="Normal 2 3 6 8" xfId="3136" xr:uid="{94DD1A15-25F1-49A1-A717-3C0502ED2F0E}"/>
    <cellStyle name="Normal 2 3 7" xfId="1519" xr:uid="{BBF093B7-F097-4C91-B1E5-0F6D60C7ED7E}"/>
    <cellStyle name="Normal 2 3 7 2" xfId="1595" xr:uid="{9A2E8D1D-7073-410A-9770-01913BC87BDE}"/>
    <cellStyle name="Normal 2 3 7 2 2" xfId="2016" xr:uid="{92FE0848-7F02-4104-AAAA-F157373CB834}"/>
    <cellStyle name="Normal 2 3 7 2 2 2" xfId="2775" xr:uid="{4AE4C5E0-D4C6-4742-A998-799E3678997E}"/>
    <cellStyle name="Normal 2 3 7 2 2 2 2" xfId="4414" xr:uid="{A7728671-B308-42B5-998A-77AF3DC58BDD}"/>
    <cellStyle name="Normal 2 3 7 2 2 3" xfId="3658" xr:uid="{ABA5CFEF-CE57-4AAF-8B2D-F39272C7FFAB}"/>
    <cellStyle name="Normal 2 3 7 2 3" xfId="2427" xr:uid="{2285B8CD-4AA4-4576-96BC-5CB9A8242559}"/>
    <cellStyle name="Normal 2 3 7 2 3 2" xfId="4066" xr:uid="{9045067F-C39A-40CF-97CF-213F2A784C8A}"/>
    <cellStyle name="Normal 2 3 7 2 4" xfId="3320" xr:uid="{8B032B1D-27EA-4E56-8080-60CC8E54A208}"/>
    <cellStyle name="Normal 2 3 7 3" xfId="1708" xr:uid="{A1A68705-7428-4159-99E8-241F41491A8E}"/>
    <cellStyle name="Normal 2 3 7 3 2" xfId="2126" xr:uid="{245332A0-55BE-444C-B391-46C28BF8FA2D}"/>
    <cellStyle name="Normal 2 3 7 3 2 2" xfId="2814" xr:uid="{4F59184C-32AD-4E06-88C5-F361D791A075}"/>
    <cellStyle name="Normal 2 3 7 3 2 2 2" xfId="4453" xr:uid="{D4A55160-D75E-4EF1-9EF9-3D001E549D18}"/>
    <cellStyle name="Normal 2 3 7 3 2 3" xfId="3764" xr:uid="{7106906D-803B-489D-857E-135E7CEF0886}"/>
    <cellStyle name="Normal 2 3 7 3 3" xfId="2529" xr:uid="{F8AFEA92-D828-42FC-8A1E-DE93D66797B4}"/>
    <cellStyle name="Normal 2 3 7 3 3 2" xfId="4168" xr:uid="{116F4BFE-23E3-4633-AB8E-C115A3EE7ADB}"/>
    <cellStyle name="Normal 2 3 7 3 4" xfId="3353" xr:uid="{4035145D-6D08-4875-93F2-3B60A6CF7272}"/>
    <cellStyle name="Normal 2 3 7 4" xfId="1833" xr:uid="{7A2BCF3A-E759-4EBA-8D13-958812F3141D}"/>
    <cellStyle name="Normal 2 3 7 4 2" xfId="2657" xr:uid="{BCD653A2-1A13-406C-B9B1-19C5BAC21D7B}"/>
    <cellStyle name="Normal 2 3 7 4 2 2" xfId="4296" xr:uid="{86DE130A-F3F6-4ACB-AA0A-95C407D5D5CA}"/>
    <cellStyle name="Normal 2 3 7 4 3" xfId="3484" xr:uid="{ACEE786E-E2F0-44C7-9A87-0CF453878078}"/>
    <cellStyle name="Normal 2 3 7 5" xfId="1947" xr:uid="{60517174-1D73-4E7E-929E-B9EA0CE87A80}"/>
    <cellStyle name="Normal 2 3 7 5 2" xfId="2364" xr:uid="{FBED465E-DBDB-4F27-B731-FC1C1215BF75}"/>
    <cellStyle name="Normal 2 3 7 5 2 2" xfId="4001" xr:uid="{6DD56740-7545-4ABE-8478-45FF37A51955}"/>
    <cellStyle name="Normal 2 3 7 5 3" xfId="3591" xr:uid="{F5898A8C-CB75-40F4-9CDD-9C2C546F44A8}"/>
    <cellStyle name="Normal 2 3 7 6" xfId="2261" xr:uid="{776DEA84-4729-4010-8310-94B993C7DF4E}"/>
    <cellStyle name="Normal 2 3 7 6 2" xfId="3899" xr:uid="{8BDD9080-D291-4F6F-8DD4-F6315DCF3A9E}"/>
    <cellStyle name="Normal 2 3 7 7" xfId="2971" xr:uid="{A645E385-A0C7-4872-84E0-774444954D0C}"/>
    <cellStyle name="Normal 2 3 7 7 2" xfId="4589" xr:uid="{3B91145E-9D3D-4A76-869E-DA2CC48E4E21}"/>
    <cellStyle name="Normal 2 3 7 8" xfId="3139" xr:uid="{B5C4DFAC-9D7A-4205-8DC6-9842C0E3DEEF}"/>
    <cellStyle name="Normal 2 3 8" xfId="1520" xr:uid="{65985AC7-ADBA-4DFE-AD89-E656D910B75F}"/>
    <cellStyle name="Normal 2 3 8 2" xfId="1601" xr:uid="{FD6540AF-DFD2-426B-85F0-9C4B5CDDE1B4}"/>
    <cellStyle name="Normal 2 3 8 2 2" xfId="2022" xr:uid="{A3C44F8E-713B-42BE-9DA9-B2B078410E47}"/>
    <cellStyle name="Normal 2 3 8 2 2 2" xfId="2780" xr:uid="{8B9D0428-4AD5-4DD1-B41D-A3098A06F1A2}"/>
    <cellStyle name="Normal 2 3 8 2 2 2 2" xfId="4419" xr:uid="{77182AFF-A93E-4A9D-A171-8FE028DB8D45}"/>
    <cellStyle name="Normal 2 3 8 2 2 3" xfId="3663" xr:uid="{2BD6D3E7-1B64-4A28-B8AB-87F8EBA0A33A}"/>
    <cellStyle name="Normal 2 3 8 2 3" xfId="2432" xr:uid="{4671F56E-9B92-41EC-A0FB-8100A08AE0E7}"/>
    <cellStyle name="Normal 2 3 8 2 3 2" xfId="4071" xr:uid="{6F564246-CF87-4DAB-8973-928C151EE663}"/>
    <cellStyle name="Normal 2 3 8 2 4" xfId="3312" xr:uid="{361A8EE4-B830-4FCD-8685-FC4CD9443A13}"/>
    <cellStyle name="Normal 2 3 8 3" xfId="1709" xr:uid="{4BD7063D-1DC4-4BE2-80DA-4B6707E9D60C}"/>
    <cellStyle name="Normal 2 3 8 3 2" xfId="2127" xr:uid="{5C48F2D7-A572-40DC-A4DC-2C092BDF6144}"/>
    <cellStyle name="Normal 2 3 8 3 2 2" xfId="2815" xr:uid="{9C142459-0872-4486-A227-2B4D6230E53A}"/>
    <cellStyle name="Normal 2 3 8 3 2 2 2" xfId="4454" xr:uid="{E7CACB9D-E3C6-4AF4-BB82-CA48237A93ED}"/>
    <cellStyle name="Normal 2 3 8 3 2 3" xfId="3765" xr:uid="{A0A13345-2C7B-45C8-A0C5-44177E0CA716}"/>
    <cellStyle name="Normal 2 3 8 3 3" xfId="2530" xr:uid="{3C624925-F359-4CBC-8661-165D74A1613B}"/>
    <cellStyle name="Normal 2 3 8 3 3 2" xfId="4169" xr:uid="{373D5C44-4695-4E13-9EDB-303D8E0128A0}"/>
    <cellStyle name="Normal 2 3 8 3 4" xfId="3354" xr:uid="{FD6B11E5-F42D-4821-ACE7-E1A823086789}"/>
    <cellStyle name="Normal 2 3 8 4" xfId="1837" xr:uid="{BE099D03-B66B-4600-9446-4859F7D5E44E}"/>
    <cellStyle name="Normal 2 3 8 4 2" xfId="2661" xr:uid="{BA780FC7-9CF2-4C9C-A8DB-CB1D6B11743D}"/>
    <cellStyle name="Normal 2 3 8 4 2 2" xfId="4300" xr:uid="{E94DDA95-BF81-4095-88B5-2AB813FE6B80}"/>
    <cellStyle name="Normal 2 3 8 4 3" xfId="3488" xr:uid="{A25F5BA7-36E2-49D5-926F-CB94F77507E0}"/>
    <cellStyle name="Normal 2 3 8 5" xfId="1948" xr:uid="{8872ED67-FF24-4BDA-BAD3-CBBF2153335C}"/>
    <cellStyle name="Normal 2 3 8 5 2" xfId="2365" xr:uid="{DCF161BB-5E77-47DB-8C70-D8E4A03AAF49}"/>
    <cellStyle name="Normal 2 3 8 5 2 2" xfId="4002" xr:uid="{39E9281C-D7A0-4DC2-9F8B-BB6779B8DB69}"/>
    <cellStyle name="Normal 2 3 8 5 3" xfId="3592" xr:uid="{965A32B6-F0BF-4E4E-B6F6-A9D4F4D7ABEA}"/>
    <cellStyle name="Normal 2 3 8 6" xfId="2267" xr:uid="{8871D6CE-A898-49B5-9F92-74F6BA1ED676}"/>
    <cellStyle name="Normal 2 3 8 6 2" xfId="3905" xr:uid="{3D5C06BF-5F41-4363-9080-F5C7AB344F2A}"/>
    <cellStyle name="Normal 2 3 8 7" xfId="2976" xr:uid="{A31147AF-A1BC-4FD2-B719-F0BE3AEB1D66}"/>
    <cellStyle name="Normal 2 3 8 7 2" xfId="4594" xr:uid="{C072BBA5-3F94-4B59-8BAD-9B4A1DE6F361}"/>
    <cellStyle name="Normal 2 3 8 8" xfId="3146" xr:uid="{69EA583B-C438-4F2C-938B-91EE69031D5B}"/>
    <cellStyle name="Normal 2 3 9" xfId="1554" xr:uid="{6001C650-0F0A-472E-AD53-005A2DD7C2CA}"/>
    <cellStyle name="Normal 2 3 9 2" xfId="1605" xr:uid="{27F86E4B-A229-4B6C-9D71-ABDF5B03ABE8}"/>
    <cellStyle name="Normal 2 3 9 2 2" xfId="2026" xr:uid="{A26EFC8F-A265-487B-82A8-38E8CBD147A3}"/>
    <cellStyle name="Normal 2 3 9 2 2 2" xfId="2784" xr:uid="{E7FBA26B-9777-46B0-83E5-1F9F96161CE4}"/>
    <cellStyle name="Normal 2 3 9 2 2 2 2" xfId="4423" xr:uid="{25C8AEB3-40AF-4514-9987-95FDFE1203AE}"/>
    <cellStyle name="Normal 2 3 9 2 2 3" xfId="3667" xr:uid="{1B49E64E-0D08-43F4-9C0E-668F40D397F1}"/>
    <cellStyle name="Normal 2 3 9 2 3" xfId="2436" xr:uid="{C357296B-D9BA-40B1-B6A1-E3E4427CF740}"/>
    <cellStyle name="Normal 2 3 9 2 3 2" xfId="4075" xr:uid="{63FCF001-23BF-4D65-A24B-356B088A00BF}"/>
    <cellStyle name="Normal 2 3 9 2 4" xfId="3294" xr:uid="{F7E8A18A-54E6-4173-BFD0-839D253585C5}"/>
    <cellStyle name="Normal 2 3 9 3" xfId="1731" xr:uid="{86710D71-1079-4683-B058-2B3B9EB25CB2}"/>
    <cellStyle name="Normal 2 3 9 3 2" xfId="2152" xr:uid="{0E1E8E78-4046-408D-9EAE-6BD477F07A99}"/>
    <cellStyle name="Normal 2 3 9 3 2 2" xfId="2840" xr:uid="{D44CFDD7-63EC-440C-AB1C-82078CA07C78}"/>
    <cellStyle name="Normal 2 3 9 3 2 2 2" xfId="4479" xr:uid="{9BCF6F0A-263F-4EE5-9A49-060BE2A72647}"/>
    <cellStyle name="Normal 2 3 9 3 2 3" xfId="3791" xr:uid="{9B5551E7-0E14-48F4-8F59-B1B4E6D67D34}"/>
    <cellStyle name="Normal 2 3 9 3 3" xfId="2555" xr:uid="{3F60A65D-F116-46EC-B3DD-C464A4523D20}"/>
    <cellStyle name="Normal 2 3 9 3 3 2" xfId="4194" xr:uid="{86A9DA14-73AE-49D5-A758-AD7523EDAED7}"/>
    <cellStyle name="Normal 2 3 9 3 4" xfId="3380" xr:uid="{90213894-6994-4A87-B0AA-220D78D7666B}"/>
    <cellStyle name="Normal 2 3 9 4" xfId="1841" xr:uid="{466FE2D9-7777-4C6E-9688-8E162AA044E5}"/>
    <cellStyle name="Normal 2 3 9 4 2" xfId="2665" xr:uid="{1D6A0B39-E66B-42FA-A0A3-60058E7A9F2B}"/>
    <cellStyle name="Normal 2 3 9 4 2 2" xfId="4304" xr:uid="{63417EB4-5036-4D76-AE2A-AF3E06171FF3}"/>
    <cellStyle name="Normal 2 3 9 4 3" xfId="3492" xr:uid="{EF342A2A-5C0E-4CB4-BCD3-7D0A48B2D4C3}"/>
    <cellStyle name="Normal 2 3 9 5" xfId="1976" xr:uid="{5781F6D5-D4E7-42A0-A538-1E43D36A7BC9}"/>
    <cellStyle name="Normal 2 3 9 5 2" xfId="2390" xr:uid="{FD3B7428-92A9-4F33-B06D-8BCC8E52D118}"/>
    <cellStyle name="Normal 2 3 9 5 2 2" xfId="4027" xr:uid="{DA512869-FD00-4F58-AC96-38578D2B5F84}"/>
    <cellStyle name="Normal 2 3 9 5 3" xfId="3619" xr:uid="{79D806F4-1551-4D0F-9850-4C3C59B8113C}"/>
    <cellStyle name="Normal 2 3 9 6" xfId="2271" xr:uid="{80BF74D5-D361-4AF0-8EAC-83631190AE0B}"/>
    <cellStyle name="Normal 2 3 9 6 2" xfId="3909" xr:uid="{D5BF76D3-18CE-4444-896E-67D97679C502}"/>
    <cellStyle name="Normal 2 3 9 7" xfId="2980" xr:uid="{87B6C81B-938A-435E-A759-505C9CB019F2}"/>
    <cellStyle name="Normal 2 3 9 7 2" xfId="4598" xr:uid="{FA476A79-6C90-4EF2-BC33-DF3ACF646A61}"/>
    <cellStyle name="Normal 2 3 9 8" xfId="3152" xr:uid="{8B9D8C50-ABBF-4084-A5D3-3FAA2432EA75}"/>
    <cellStyle name="Normal 2 30" xfId="2934" xr:uid="{2F2C545A-A52A-4A14-8C3A-2AB2961E904B}"/>
    <cellStyle name="Normal 2 30 2" xfId="4552" xr:uid="{6AEC9880-DEE4-47CF-9FFB-7C2BCB5CDF38}"/>
    <cellStyle name="Normal 2 31" xfId="3099" xr:uid="{F9CA093A-E3FA-46D6-B5D6-91CFE392F5CA}"/>
    <cellStyle name="Normal 2 32" xfId="4695" xr:uid="{FA1E4804-4511-4A57-95BE-47AE35B40ACB}"/>
    <cellStyle name="Normal 2 4" xfId="536" xr:uid="{00000000-0005-0000-0000-00003C020000}"/>
    <cellStyle name="Normal 2 4 10" xfId="3102" xr:uid="{33CB8AAE-5D75-4A61-AA63-8A5A905536A7}"/>
    <cellStyle name="Normal 2 4 2" xfId="1462" xr:uid="{00000000-0005-0000-0000-00003D020000}"/>
    <cellStyle name="Normal 2 4 2 2" xfId="1569" xr:uid="{2C3ECC3A-E6A7-4DB4-A9D4-B5D93EB94B2B}"/>
    <cellStyle name="Normal 2 4 2 2 2" xfId="1987" xr:uid="{1FFBD4AA-2482-4738-981C-112197BD98D2}"/>
    <cellStyle name="Normal 2 4 2 2 2 2" xfId="2744" xr:uid="{ABD97A7A-FAD5-4B01-A197-CE3E24573DE1}"/>
    <cellStyle name="Normal 2 4 2 2 2 2 2" xfId="4383" xr:uid="{1259786F-620F-464E-8E65-E552A714872B}"/>
    <cellStyle name="Normal 2 4 2 2 2 3" xfId="3627" xr:uid="{3C48F6AB-2744-42E1-8B88-AFF5671A393F}"/>
    <cellStyle name="Normal 2 4 2 2 3" xfId="2398" xr:uid="{F254E37E-8F21-4DDE-8CA2-AD3554048CD9}"/>
    <cellStyle name="Normal 2 4 2 2 3 2" xfId="4035" xr:uid="{2E59AC92-E113-4ABE-8600-EB377E0B656F}"/>
    <cellStyle name="Normal 2 4 2 2 4" xfId="3090" xr:uid="{74E29819-E3B5-46DD-93D3-260818B62CC0}"/>
    <cellStyle name="Normal 2 4 2 3" xfId="1711" xr:uid="{EAF26815-F1EB-4869-A182-87DB9E8C7B27}"/>
    <cellStyle name="Normal 2 4 2 3 2" xfId="2129" xr:uid="{DB20AC22-4A52-43D2-B692-FD0D29655A69}"/>
    <cellStyle name="Normal 2 4 2 3 2 2" xfId="2817" xr:uid="{C42148AA-B64D-4E2C-8B34-391EABD7BB92}"/>
    <cellStyle name="Normal 2 4 2 3 2 2 2" xfId="4456" xr:uid="{2B223890-C3D2-4529-BB2C-1DC7A544812E}"/>
    <cellStyle name="Normal 2 4 2 3 2 3" xfId="3767" xr:uid="{5BC46C74-9CBD-461D-8BD0-D989FEBCD631}"/>
    <cellStyle name="Normal 2 4 2 3 3" xfId="2532" xr:uid="{EC3F356E-7534-431E-80C3-C9943F5758EC}"/>
    <cellStyle name="Normal 2 4 2 3 3 2" xfId="4171" xr:uid="{4E6CB045-A543-460E-B732-C19924FCAABF}"/>
    <cellStyle name="Normal 2 4 2 3 4" xfId="3356" xr:uid="{977E4254-FE9D-4F2D-B028-D5BC04E91AF3}"/>
    <cellStyle name="Normal 2 4 2 4" xfId="1803" xr:uid="{0056AFEF-7239-477F-9DA7-B5278ABFACF9}"/>
    <cellStyle name="Normal 2 4 2 4 2" xfId="2626" xr:uid="{A0DC3DB3-A9C0-4FE5-AF02-93F24F477D91}"/>
    <cellStyle name="Normal 2 4 2 4 2 2" xfId="4265" xr:uid="{03DFBDD8-2BB6-42B8-B950-C673478B362A}"/>
    <cellStyle name="Normal 2 4 2 4 3" xfId="3451" xr:uid="{F3A6E618-0403-4AFE-ADD8-D7587028E2F1}"/>
    <cellStyle name="Normal 2 4 2 5" xfId="1950" xr:uid="{138D389B-715F-4710-926A-6D54D985E069}"/>
    <cellStyle name="Normal 2 4 2 5 2" xfId="2367" xr:uid="{596FC9E6-2BA8-4D87-B64B-FF2601AE1AE1}"/>
    <cellStyle name="Normal 2 4 2 5 2 2" xfId="4004" xr:uid="{FA442918-A637-4859-849D-E4F21672A905}"/>
    <cellStyle name="Normal 2 4 2 5 3" xfId="3594" xr:uid="{29218509-2DEE-4B20-9181-4224827CBFF1}"/>
    <cellStyle name="Normal 2 4 2 6" xfId="2230" xr:uid="{770043CD-4FFD-4EA4-9859-7B8D72DAE700}"/>
    <cellStyle name="Normal 2 4 2 6 2" xfId="3868" xr:uid="{54CA4DC8-DA1B-4645-8E5F-BEBDA5840CCD}"/>
    <cellStyle name="Normal 2 4 2 7" xfId="2938" xr:uid="{863C90E7-468B-42E7-B164-14FEB6C291D0}"/>
    <cellStyle name="Normal 2 4 2 7 2" xfId="4556" xr:uid="{21C851E9-BF68-4779-967C-5AA29BCD5F47}"/>
    <cellStyle name="Normal 2 4 2 8" xfId="3103" xr:uid="{2CA355D0-D901-4F11-AFD4-FBC0415D7C62}"/>
    <cellStyle name="Normal 2 4 3" xfId="1423" xr:uid="{00000000-0005-0000-0000-00003E020000}"/>
    <cellStyle name="Normal 2 4 3 2" xfId="1577" xr:uid="{A7E1919D-523A-4F18-BAF1-EE3B5AD020F5}"/>
    <cellStyle name="Normal 2 4 3 2 2" xfId="1998" xr:uid="{5F510E74-FD11-4BCE-969E-0DD70DF0F85E}"/>
    <cellStyle name="Normal 2 4 3 2 2 2" xfId="2757" xr:uid="{B06883FB-B9CD-4B3B-A697-1C27F7CE359D}"/>
    <cellStyle name="Normal 2 4 3 2 2 2 2" xfId="4396" xr:uid="{8D5F979A-6256-413A-975E-D04A8000D73D}"/>
    <cellStyle name="Normal 2 4 3 2 2 3" xfId="3640" xr:uid="{C314E628-FA46-493C-9073-DED32C006D62}"/>
    <cellStyle name="Normal 2 4 3 2 3" xfId="2409" xr:uid="{1CE26468-C383-473C-997A-FF6795D59152}"/>
    <cellStyle name="Normal 2 4 3 2 3 2" xfId="4048" xr:uid="{CCAC3403-CB69-4436-A0EA-3B36BBAE9985}"/>
    <cellStyle name="Normal 2 4 3 2 4" xfId="3305" xr:uid="{7846F393-DB08-46C6-856C-90F8E8F42372}"/>
    <cellStyle name="Normal 2 4 3 3" xfId="1712" xr:uid="{69725354-AED9-4096-B04B-7CE8E9CB25C6}"/>
    <cellStyle name="Normal 2 4 3 3 2" xfId="2130" xr:uid="{5D0A650A-C17B-440B-9986-CCF1D25A1B80}"/>
    <cellStyle name="Normal 2 4 3 3 2 2" xfId="2818" xr:uid="{91A01B03-9258-413B-82CA-075086640902}"/>
    <cellStyle name="Normal 2 4 3 3 2 2 2" xfId="4457" xr:uid="{806132AB-276D-42EB-AE97-7690E3198C7A}"/>
    <cellStyle name="Normal 2 4 3 3 2 3" xfId="3768" xr:uid="{C8403FB9-C4A2-4DA3-A077-5F571CC47E0B}"/>
    <cellStyle name="Normal 2 4 3 3 3" xfId="2533" xr:uid="{432C1A17-9B8D-4B5B-9885-54B6259353E0}"/>
    <cellStyle name="Normal 2 4 3 3 3 2" xfId="4172" xr:uid="{F41EFED2-BD5D-4214-B95D-BBDF7C19EDC0}"/>
    <cellStyle name="Normal 2 4 3 3 4" xfId="3357" xr:uid="{D973EB42-3C16-4B68-A1F9-68FE2C48736B}"/>
    <cellStyle name="Normal 2 4 3 4" xfId="1816" xr:uid="{A7AE3572-4C10-41DF-A975-6B5DE3B1E8FC}"/>
    <cellStyle name="Normal 2 4 3 4 2" xfId="2639" xr:uid="{A50117B1-CB6B-454E-9239-A7DAF356A76F}"/>
    <cellStyle name="Normal 2 4 3 4 2 2" xfId="4278" xr:uid="{E7CC4B78-7369-447F-9679-1A585474E6D6}"/>
    <cellStyle name="Normal 2 4 3 4 3" xfId="3466" xr:uid="{EA3552C1-CA37-40E5-983D-59DDB5C628EE}"/>
    <cellStyle name="Normal 2 4 3 5" xfId="1951" xr:uid="{25F10B7E-B3EB-46AD-A8D7-1922B2AF613F}"/>
    <cellStyle name="Normal 2 4 3 5 2" xfId="2368" xr:uid="{51605B34-AB80-4F50-BB3D-B33475CF44A3}"/>
    <cellStyle name="Normal 2 4 3 5 2 2" xfId="4005" xr:uid="{2421ECD6-09C2-4F46-BFB0-B9BADE0387D1}"/>
    <cellStyle name="Normal 2 4 3 5 3" xfId="3595" xr:uid="{E9A1B309-3925-4157-846D-39036C2E8F4D}"/>
    <cellStyle name="Normal 2 4 3 6" xfId="2243" xr:uid="{AD97BA17-0E22-42DF-AD3D-19402905271D}"/>
    <cellStyle name="Normal 2 4 3 6 2" xfId="3881" xr:uid="{D2D518D3-5C43-47A0-8472-AD141E278A39}"/>
    <cellStyle name="Normal 2 4 3 7" xfId="2953" xr:uid="{30331341-2AAE-484F-A084-C7344B1DC60C}"/>
    <cellStyle name="Normal 2 4 3 7 2" xfId="4571" xr:uid="{CE59BC35-0F3B-49BB-A4EE-E78E4B301CD8}"/>
    <cellStyle name="Normal 2 4 3 8" xfId="3120" xr:uid="{E9DDCB0D-9BDF-480B-B7C0-BC88CE4EDF24}"/>
    <cellStyle name="Normal 2 4 4" xfId="1568" xr:uid="{08870D6F-58A7-42D2-8452-CC68F926CDDA}"/>
    <cellStyle name="Normal 2 4 4 2" xfId="1986" xr:uid="{4FB9584C-A25F-4B2D-AD21-D97EAB861512}"/>
    <cellStyle name="Normal 2 4 4 2 2" xfId="2743" xr:uid="{EEF144EF-1921-4BC3-A5A3-5650B3C445F5}"/>
    <cellStyle name="Normal 2 4 4 2 2 2" xfId="4382" xr:uid="{0568436A-1F3D-4C08-8064-2B0932144D5D}"/>
    <cellStyle name="Normal 2 4 4 2 3" xfId="3626" xr:uid="{C8F5A5FC-DC3B-474D-9FD6-524CD68AAF56}"/>
    <cellStyle name="Normal 2 4 4 3" xfId="2397" xr:uid="{F2A1EC65-9214-4ED6-ADFE-6866B5E96B0E}"/>
    <cellStyle name="Normal 2 4 4 3 2" xfId="4034" xr:uid="{F02E2A1E-60AD-4CE2-8440-EF6F025754B2}"/>
    <cellStyle name="Normal 2 4 4 4" xfId="3125" xr:uid="{E5F16880-78EB-4B4F-8CB1-6FB642935CEE}"/>
    <cellStyle name="Normal 2 4 5" xfId="1710" xr:uid="{C660A242-8659-4D1C-9E79-711C16D08758}"/>
    <cellStyle name="Normal 2 4 5 2" xfId="2128" xr:uid="{511316CB-C9F7-4F9F-9151-BF3E9E586643}"/>
    <cellStyle name="Normal 2 4 5 2 2" xfId="2816" xr:uid="{75B4CFA5-D717-4F69-BF10-5D7E1423862C}"/>
    <cellStyle name="Normal 2 4 5 2 2 2" xfId="4455" xr:uid="{B6AE2025-19CA-4AD5-8B02-0EC3027CD7A9}"/>
    <cellStyle name="Normal 2 4 5 2 3" xfId="3766" xr:uid="{3DF00519-5CB8-481F-A484-DE883D115C9E}"/>
    <cellStyle name="Normal 2 4 5 3" xfId="2531" xr:uid="{F0E9BA94-BA7C-4A0F-8097-60AFDAB6C813}"/>
    <cellStyle name="Normal 2 4 5 3 2" xfId="4170" xr:uid="{C0201A5B-7AF4-41B5-8A52-C05F259677D6}"/>
    <cellStyle name="Normal 2 4 5 4" xfId="3355" xr:uid="{E8536653-5703-4445-A683-C58BF9356A5D}"/>
    <cellStyle name="Normal 2 4 6" xfId="1802" xr:uid="{80EAA9EF-47DF-419B-83E9-CE23BA9BCB0B}"/>
    <cellStyle name="Normal 2 4 6 2" xfId="2625" xr:uid="{067D7C8E-E68D-46A5-8D6D-D44DF56260A5}"/>
    <cellStyle name="Normal 2 4 6 2 2" xfId="4264" xr:uid="{6E31CB19-A54F-4557-9F62-0BEE8AE0FC2A}"/>
    <cellStyle name="Normal 2 4 6 3" xfId="3450" xr:uid="{B5D8F55D-EC9A-470B-9E27-6FADB000D3AE}"/>
    <cellStyle name="Normal 2 4 7" xfId="1949" xr:uid="{5682C160-A25B-43D9-AE67-070F22E070CE}"/>
    <cellStyle name="Normal 2 4 7 2" xfId="2366" xr:uid="{62F62F98-26CE-460F-85C5-96A1F5B8A559}"/>
    <cellStyle name="Normal 2 4 7 2 2" xfId="4003" xr:uid="{E2B6A6F0-8292-49E9-8E79-5DA4F9C6AF86}"/>
    <cellStyle name="Normal 2 4 7 3" xfId="3593" xr:uid="{2697E7EE-7E63-4BB1-90B9-1D314DED98E2}"/>
    <cellStyle name="Normal 2 4 8" xfId="2229" xr:uid="{3C3D8BF2-367A-4114-87BE-FF237D312640}"/>
    <cellStyle name="Normal 2 4 8 2" xfId="3867" xr:uid="{4CC14776-2A22-4140-B60D-F7CE5FAA8083}"/>
    <cellStyle name="Normal 2 4 9" xfId="2937" xr:uid="{D3A711A6-4355-449A-BE56-C7B5DE240A0A}"/>
    <cellStyle name="Normal 2 4 9 2" xfId="4555" xr:uid="{B1446A4D-D369-4F2B-A639-9DCCA0FAF781}"/>
    <cellStyle name="Normal 2 5" xfId="594" xr:uid="{00000000-0005-0000-0000-00003F020000}"/>
    <cellStyle name="Normal 2 5 2" xfId="1339" xr:uid="{00000000-0005-0000-0000-000040020000}"/>
    <cellStyle name="Normal 2 5 2 2" xfId="1988" xr:uid="{36929439-441D-4C0C-A25C-E48646DE4A16}"/>
    <cellStyle name="Normal 2 5 2 2 2" xfId="2745" xr:uid="{25B81CFD-8F4A-4B05-8C4C-1ECBAA0FBB56}"/>
    <cellStyle name="Normal 2 5 2 2 2 2" xfId="4384" xr:uid="{9E79C0BB-8553-46F1-BF11-B9C049D5279A}"/>
    <cellStyle name="Normal 2 5 2 2 3" xfId="3628" xr:uid="{675F184B-D54C-40C4-BDD5-0E2A76551184}"/>
    <cellStyle name="Normal 2 5 2 3" xfId="2399" xr:uid="{AFDFCCCE-D4EF-4956-B4B1-2453429DD591}"/>
    <cellStyle name="Normal 2 5 2 3 2" xfId="4036" xr:uid="{021B09C2-3ED8-4896-B0C8-838C8FD75C52}"/>
    <cellStyle name="Normal 2 5 2 4" xfId="3115" xr:uid="{4E5FFF65-66C9-43E6-AABE-4F333119B754}"/>
    <cellStyle name="Normal 2 5 2 5" xfId="1570" xr:uid="{0C3B110A-D4B8-4DB6-A718-ED055FA8D794}"/>
    <cellStyle name="Normal 2 5 3" xfId="1713" xr:uid="{F35F1AAA-27CD-4D2B-BAA1-63299DDFF8E8}"/>
    <cellStyle name="Normal 2 5 3 2" xfId="2131" xr:uid="{F2C0EEC7-C004-4FD2-8383-C672479A5B2A}"/>
    <cellStyle name="Normal 2 5 3 2 2" xfId="2819" xr:uid="{B4DE2F42-5EDD-48EB-A0D4-0AED0E493564}"/>
    <cellStyle name="Normal 2 5 3 2 2 2" xfId="4458" xr:uid="{C70B54F8-586F-4D26-83F9-139B9B9E51EA}"/>
    <cellStyle name="Normal 2 5 3 2 3" xfId="3769" xr:uid="{C1D5D239-0378-4BD8-B728-EA55D064307E}"/>
    <cellStyle name="Normal 2 5 3 3" xfId="2534" xr:uid="{1FF34A27-1280-41A6-9C07-CB4FD263DEEC}"/>
    <cellStyle name="Normal 2 5 3 3 2" xfId="4173" xr:uid="{6F506A10-BDCB-4F6E-9342-03040635E77B}"/>
    <cellStyle name="Normal 2 5 3 4" xfId="3358" xr:uid="{DF8A6F3A-914B-4D17-8776-088FF4232965}"/>
    <cellStyle name="Normal 2 5 4" xfId="1804" xr:uid="{345DD59C-4115-4B3D-AF3D-CEECB8936378}"/>
    <cellStyle name="Normal 2 5 4 2" xfId="2627" xr:uid="{33F60AFE-1B32-4DC7-962E-CCA75DAD838E}"/>
    <cellStyle name="Normal 2 5 4 2 2" xfId="4266" xr:uid="{0DF359AC-9EF0-467D-8749-504CBAEE4277}"/>
    <cellStyle name="Normal 2 5 4 3" xfId="3452" xr:uid="{F65DCB98-EE4F-4ED5-9C92-725066468820}"/>
    <cellStyle name="Normal 2 5 5" xfId="1952" xr:uid="{582CE46C-56D5-4F2F-A3EC-13765F9CF9D1}"/>
    <cellStyle name="Normal 2 5 5 2" xfId="2369" xr:uid="{8C6F95ED-9224-4149-8BB0-EF269425294C}"/>
    <cellStyle name="Normal 2 5 5 2 2" xfId="4006" xr:uid="{03F5C4CD-9084-425F-B166-3BED67320F64}"/>
    <cellStyle name="Normal 2 5 5 3" xfId="3596" xr:uid="{9B1EA961-015D-4840-AAE8-B0BC6BBE0EB0}"/>
    <cellStyle name="Normal 2 5 6" xfId="2231" xr:uid="{FE188140-6FA7-4437-994B-9C474F9B8806}"/>
    <cellStyle name="Normal 2 5 6 2" xfId="3869" xr:uid="{CC14A215-20A5-448E-9F44-5A166FF72889}"/>
    <cellStyle name="Normal 2 5 7" xfId="2939" xr:uid="{E3801874-D1BA-425D-A6FD-5BF7FD836487}"/>
    <cellStyle name="Normal 2 5 7 2" xfId="4557" xr:uid="{DE5DB5D8-E543-4782-B78D-59577A1D222A}"/>
    <cellStyle name="Normal 2 5 8" xfId="3104" xr:uid="{5DA5B048-0B4E-473D-AF6F-DFE67343160C}"/>
    <cellStyle name="Normal 2 5 9" xfId="1521" xr:uid="{DF9D8DCC-2A29-49B0-BEE4-2C05256B25B6}"/>
    <cellStyle name="Normal 2 6" xfId="1522" xr:uid="{2C3D23BC-CCDB-4A9A-8153-0E693038FBA3}"/>
    <cellStyle name="Normal 2 6 2" xfId="1574" xr:uid="{7959B625-42B6-4DBB-ACAC-3FA48BAA5058}"/>
    <cellStyle name="Normal 2 6 2 2" xfId="1995" xr:uid="{9D95916C-9020-4B4F-80C4-16732BE34AD3}"/>
    <cellStyle name="Normal 2 6 2 2 2" xfId="2754" xr:uid="{DD6C6039-7675-40F2-A84C-969F830317AB}"/>
    <cellStyle name="Normal 2 6 2 2 2 2" xfId="4393" xr:uid="{60BB6AE0-A155-4EE2-94CE-DB76A32021D2}"/>
    <cellStyle name="Normal 2 6 2 2 3" xfId="3637" xr:uid="{7BDADC16-B938-4E2C-BF12-80C3557F178D}"/>
    <cellStyle name="Normal 2 6 2 3" xfId="2406" xr:uid="{D475342E-4F28-4B39-9D5C-2278D85ECF7E}"/>
    <cellStyle name="Normal 2 6 2 3 2" xfId="4045" xr:uid="{8FC55B6B-00D9-4140-B4C2-00A771BABC9D}"/>
    <cellStyle name="Normal 2 6 2 4" xfId="3323" xr:uid="{D86A0A7B-9F56-43F5-A0DF-3EACAB7943DC}"/>
    <cellStyle name="Normal 2 6 3" xfId="1714" xr:uid="{DF4E04E0-5D23-4ADA-B19E-81A1BAD7DC3A}"/>
    <cellStyle name="Normal 2 6 3 2" xfId="2132" xr:uid="{D26D6134-B1E4-485F-9F50-C1B2226DD08D}"/>
    <cellStyle name="Normal 2 6 3 2 2" xfId="2820" xr:uid="{3E87CE85-BD62-459D-8E20-499227B9B087}"/>
    <cellStyle name="Normal 2 6 3 2 2 2" xfId="4459" xr:uid="{0A0BCD00-B5A2-44A8-A918-E0F8FF3EC09A}"/>
    <cellStyle name="Normal 2 6 3 2 3" xfId="3770" xr:uid="{1A908007-1B55-4775-AC0E-C1164087F2B7}"/>
    <cellStyle name="Normal 2 6 3 3" xfId="2535" xr:uid="{3AC59970-3508-4561-A2B2-965C497E5B1A}"/>
    <cellStyle name="Normal 2 6 3 3 2" xfId="4174" xr:uid="{7FB7C88D-AA1F-40A5-A06B-A2A2A10F1B74}"/>
    <cellStyle name="Normal 2 6 3 4" xfId="3359" xr:uid="{B8C34C24-1927-42D9-96CE-62E9AB799239}"/>
    <cellStyle name="Normal 2 6 4" xfId="1813" xr:uid="{68515E92-A83F-448E-AEDD-B29A0071D824}"/>
    <cellStyle name="Normal 2 6 4 2" xfId="2636" xr:uid="{0BDDB3C6-A5EE-4F26-ABF6-C13FD479CF07}"/>
    <cellStyle name="Normal 2 6 4 2 2" xfId="4275" xr:uid="{21A751B3-DB04-42F0-9B45-2AAD6420D3F0}"/>
    <cellStyle name="Normal 2 6 4 3" xfId="3463" xr:uid="{12CBD4B7-4936-448D-AF23-DBAF4ED19E45}"/>
    <cellStyle name="Normal 2 6 5" xfId="1953" xr:uid="{BFAF217C-35FF-4C2E-8131-8661078CDF1E}"/>
    <cellStyle name="Normal 2 6 5 2" xfId="2370" xr:uid="{B58597A9-FE4A-4782-9EA7-D4D7DC2F6E6B}"/>
    <cellStyle name="Normal 2 6 5 2 2" xfId="4007" xr:uid="{FA7DC9E0-B525-476E-AECE-A6EE1928429D}"/>
    <cellStyle name="Normal 2 6 5 3" xfId="3597" xr:uid="{16508BEA-EF06-40F4-9471-637C91F26246}"/>
    <cellStyle name="Normal 2 6 6" xfId="2240" xr:uid="{7E3FA54C-5E05-4004-8FB1-99A7521D0A58}"/>
    <cellStyle name="Normal 2 6 6 2" xfId="3878" xr:uid="{B43915DF-B03C-4FDE-88FB-C819DCD29358}"/>
    <cellStyle name="Normal 2 6 7" xfId="2950" xr:uid="{1C755E17-D4C7-492A-B8EE-FD049D3F60D5}"/>
    <cellStyle name="Normal 2 6 7 2" xfId="4568" xr:uid="{0A1AEAE3-6550-4F09-9E4F-819139165E52}"/>
    <cellStyle name="Normal 2 6 8" xfId="3117" xr:uid="{572E4482-B4F8-419D-A439-0CD258D7CD8B}"/>
    <cellStyle name="Normal 2 7" xfId="1523" xr:uid="{5E5C1498-22C0-433C-B762-F0E1BACB0189}"/>
    <cellStyle name="Normal 2 7 2" xfId="1575" xr:uid="{57359FDB-36FC-4002-8BF6-4101F20C73DD}"/>
    <cellStyle name="Normal 2 7 2 2" xfId="1996" xr:uid="{57551C51-5B09-4629-A09F-F48E3E10D5CA}"/>
    <cellStyle name="Normal 2 7 2 2 2" xfId="2755" xr:uid="{CABC0249-A974-461A-ADED-C7318B62A7C4}"/>
    <cellStyle name="Normal 2 7 2 2 2 2" xfId="4394" xr:uid="{707483AF-F1A8-4421-8775-3D88DA49BE58}"/>
    <cellStyle name="Normal 2 7 2 2 3" xfId="3638" xr:uid="{1356850D-2737-4B7C-AA3E-2A57D748EBCA}"/>
    <cellStyle name="Normal 2 7 2 3" xfId="2407" xr:uid="{BACE2173-DAA5-4E1C-AF3F-03C0D017CF0D}"/>
    <cellStyle name="Normal 2 7 2 3 2" xfId="4046" xr:uid="{7613802B-6C64-46CA-8AD1-7C86F487BB27}"/>
    <cellStyle name="Normal 2 7 2 4" xfId="3322" xr:uid="{7A8A6000-608F-4AF6-AD02-000638973761}"/>
    <cellStyle name="Normal 2 7 3" xfId="1715" xr:uid="{9127F74E-AE67-4343-A09E-548B94728625}"/>
    <cellStyle name="Normal 2 7 3 2" xfId="2133" xr:uid="{7C7761A3-EA31-4CA7-911A-CA520D0C2C65}"/>
    <cellStyle name="Normal 2 7 3 2 2" xfId="2821" xr:uid="{C4FACBF3-C30F-45B8-A27B-C4DCBF8B0B20}"/>
    <cellStyle name="Normal 2 7 3 2 2 2" xfId="4460" xr:uid="{F19859E7-2078-4361-8867-D56FDE9A862E}"/>
    <cellStyle name="Normal 2 7 3 2 3" xfId="3771" xr:uid="{90A50010-E097-429C-B82C-2326D36F3E7F}"/>
    <cellStyle name="Normal 2 7 3 3" xfId="2536" xr:uid="{364DB87B-D422-4B30-98B3-78BFE26328A4}"/>
    <cellStyle name="Normal 2 7 3 3 2" xfId="4175" xr:uid="{9DD3091C-D452-4A8B-A884-ABBAF74C9290}"/>
    <cellStyle name="Normal 2 7 3 4" xfId="3360" xr:uid="{0F68EDF0-6E9D-4AD7-8259-5518C5DDA83F}"/>
    <cellStyle name="Normal 2 7 4" xfId="1814" xr:uid="{E03BD09C-763E-4417-AA3A-A57A4B4CDA36}"/>
    <cellStyle name="Normal 2 7 4 2" xfId="2637" xr:uid="{763924DF-9315-41E1-B39F-A9A577BF1EDF}"/>
    <cellStyle name="Normal 2 7 4 2 2" xfId="4276" xr:uid="{E139A8AA-0461-4678-B017-2C722A4C830B}"/>
    <cellStyle name="Normal 2 7 4 3" xfId="3464" xr:uid="{1BF4A195-5D27-4DA4-997A-C6F20296611C}"/>
    <cellStyle name="Normal 2 7 5" xfId="1954" xr:uid="{C1D50249-BA23-4E80-A3C6-659E1FA0E532}"/>
    <cellStyle name="Normal 2 7 5 2" xfId="2371" xr:uid="{1D64E0D2-6285-4B78-95DC-CE07CD6D4573}"/>
    <cellStyle name="Normal 2 7 5 2 2" xfId="4008" xr:uid="{45C02D0F-1379-4A90-AC48-29D708091DB7}"/>
    <cellStyle name="Normal 2 7 5 3" xfId="3598" xr:uid="{F324D679-B4A1-43C3-95AA-13BF842C9C6B}"/>
    <cellStyle name="Normal 2 7 6" xfId="2241" xr:uid="{8FAF60FB-45ED-49E0-90FC-78382644787A}"/>
    <cellStyle name="Normal 2 7 6 2" xfId="3879" xr:uid="{E2DDC529-0469-4155-890A-AAF836867B09}"/>
    <cellStyle name="Normal 2 7 7" xfId="2951" xr:uid="{A1399E96-DBBA-4E00-BD02-30A7F7541801}"/>
    <cellStyle name="Normal 2 7 7 2" xfId="4569" xr:uid="{7A454313-9148-40FA-961B-B9D2B6A2E2C5}"/>
    <cellStyle name="Normal 2 7 8" xfId="3118" xr:uid="{B8440C65-F9F7-45AC-8F91-85C5F69327F7}"/>
    <cellStyle name="Normal 2 8" xfId="1524" xr:uid="{00480C21-C4E6-4D13-9E97-FBE1C4F4D21B}"/>
    <cellStyle name="Normal 2 8 2" xfId="1585" xr:uid="{C7CCB9B9-E2D1-4395-A04C-49812CA273DD}"/>
    <cellStyle name="Normal 2 8 2 2" xfId="2006" xr:uid="{DDCED15F-6B21-41C1-A4D9-230549F1A94F}"/>
    <cellStyle name="Normal 2 8 2 2 2" xfId="2765" xr:uid="{CF3518C6-4754-463E-A192-5531ECBBD5B1}"/>
    <cellStyle name="Normal 2 8 2 2 2 2" xfId="4404" xr:uid="{13FF684A-67EB-44B2-A210-4A818BD36DAB}"/>
    <cellStyle name="Normal 2 8 2 2 3" xfId="3648" xr:uid="{E2808C0B-DDE9-4E4F-8218-3ED43DED3351}"/>
    <cellStyle name="Normal 2 8 2 3" xfId="2417" xr:uid="{148BFA5F-046E-4B5C-BD33-6BE786FA1580}"/>
    <cellStyle name="Normal 2 8 2 3 2" xfId="4056" xr:uid="{8D25FC24-BDDC-46B1-8307-ECA88BEF4F3C}"/>
    <cellStyle name="Normal 2 8 2 4" xfId="3168" xr:uid="{525AD7CF-9174-4C1F-8D0E-725DEAB9FAEF}"/>
    <cellStyle name="Normal 2 8 3" xfId="1716" xr:uid="{38A26434-4DF9-43EB-8BF9-04658BB2805C}"/>
    <cellStyle name="Normal 2 8 3 2" xfId="2134" xr:uid="{0C51DA4E-BD57-484D-A80F-8FAD4639DFE0}"/>
    <cellStyle name="Normal 2 8 3 2 2" xfId="2822" xr:uid="{27FB1435-E7C3-4C58-9891-3CCEFFC6ADA5}"/>
    <cellStyle name="Normal 2 8 3 2 2 2" xfId="4461" xr:uid="{F482334A-82E2-4D51-8A18-9996F9CFCF6F}"/>
    <cellStyle name="Normal 2 8 3 2 3" xfId="3772" xr:uid="{93F3F2F9-C6A3-46C2-A893-C6996D49A55A}"/>
    <cellStyle name="Normal 2 8 3 3" xfId="2537" xr:uid="{2DD75486-6BA7-4197-9CFF-7239A66886E1}"/>
    <cellStyle name="Normal 2 8 3 3 2" xfId="4176" xr:uid="{562520DA-0E45-4CDA-AE9D-069FF0050FFB}"/>
    <cellStyle name="Normal 2 8 3 4" xfId="3361" xr:uid="{0072B15C-0024-4A05-B2A7-4DCA049AE407}"/>
    <cellStyle name="Normal 2 8 4" xfId="1823" xr:uid="{97EC1A8D-82B8-4DBD-9FEC-A75EFE335108}"/>
    <cellStyle name="Normal 2 8 4 2" xfId="2647" xr:uid="{DBB71D0C-B670-4AB8-A1F0-1977667DE326}"/>
    <cellStyle name="Normal 2 8 4 2 2" xfId="4286" xr:uid="{BA7EAF2D-507C-4C36-9102-F047739B70F1}"/>
    <cellStyle name="Normal 2 8 4 3" xfId="3474" xr:uid="{6621561B-5F13-4F08-B4EA-302CA2291C20}"/>
    <cellStyle name="Normal 2 8 5" xfId="1955" xr:uid="{B8EA66B6-4B89-48D1-9A80-168FD9109309}"/>
    <cellStyle name="Normal 2 8 5 2" xfId="2372" xr:uid="{57F0BA37-54A2-40BC-BA5D-928522B79B25}"/>
    <cellStyle name="Normal 2 8 5 2 2" xfId="4009" xr:uid="{FA12F114-7A2F-4B95-A5EF-643813600DFB}"/>
    <cellStyle name="Normal 2 8 5 3" xfId="3599" xr:uid="{7C42D42F-D3D0-4AFC-8DC6-49215D5039D7}"/>
    <cellStyle name="Normal 2 8 6" xfId="2251" xr:uid="{8CC1F20D-1D20-42AE-9433-91C18C96A356}"/>
    <cellStyle name="Normal 2 8 6 2" xfId="3889" xr:uid="{A915A905-03C9-4DA0-A459-86A2B6887DEF}"/>
    <cellStyle name="Normal 2 8 7" xfId="2961" xr:uid="{6E121CE2-12F5-4B65-B91F-16037A28358F}"/>
    <cellStyle name="Normal 2 8 7 2" xfId="4579" xr:uid="{6BD420C8-2857-4A99-968D-B60A5E71167A}"/>
    <cellStyle name="Normal 2 8 8" xfId="3129" xr:uid="{4A4C52AB-D10F-4379-B753-A61845D94798}"/>
    <cellStyle name="Normal 2 9" xfId="1525" xr:uid="{B8551CCC-8448-4688-A656-B24C612DBA7B}"/>
    <cellStyle name="Normal 2 9 2" xfId="1589" xr:uid="{931EB011-A520-4CD5-9E19-2CB99F61731F}"/>
    <cellStyle name="Normal 2 9 2 2" xfId="2010" xr:uid="{CAA03BBE-E107-4F2E-ACFB-A166B260B89E}"/>
    <cellStyle name="Normal 2 9 2 2 2" xfId="2769" xr:uid="{3BE56708-3A5A-4355-9D7B-E1808D08A341}"/>
    <cellStyle name="Normal 2 9 2 2 2 2" xfId="4408" xr:uid="{03FE2C8D-F452-4675-8BF7-E0C8E8BEBCB6}"/>
    <cellStyle name="Normal 2 9 2 2 3" xfId="3652" xr:uid="{80C567A1-06FB-4B15-A31B-C8B79284BC86}"/>
    <cellStyle name="Normal 2 9 2 3" xfId="2421" xr:uid="{8A5000E2-B5E6-40F9-9522-B39BDD17CD4B}"/>
    <cellStyle name="Normal 2 9 2 3 2" xfId="4060" xr:uid="{58579EE1-284A-4704-8C45-37D046819128}"/>
    <cellStyle name="Normal 2 9 2 4" xfId="3157" xr:uid="{6BE72C16-B5EC-4F75-93A7-F2761A8D777A}"/>
    <cellStyle name="Normal 2 9 3" xfId="1717" xr:uid="{5433BCB5-6AD6-46C1-ACBA-82955BD7F8D5}"/>
    <cellStyle name="Normal 2 9 3 2" xfId="2135" xr:uid="{8AE568C2-676D-4CE0-9BE1-B9997C053A04}"/>
    <cellStyle name="Normal 2 9 3 2 2" xfId="2823" xr:uid="{F04C2675-B3B3-4B18-A684-2A2C2317D861}"/>
    <cellStyle name="Normal 2 9 3 2 2 2" xfId="4462" xr:uid="{B204FC51-FD2D-4872-9D74-B06CAE892009}"/>
    <cellStyle name="Normal 2 9 3 2 3" xfId="3773" xr:uid="{FDE9D76C-16BE-46EE-98C8-0EF04AEBFB80}"/>
    <cellStyle name="Normal 2 9 3 3" xfId="2538" xr:uid="{965510BA-A27F-40B9-9C81-C25685381482}"/>
    <cellStyle name="Normal 2 9 3 3 2" xfId="4177" xr:uid="{B7927CBB-8E68-4DA0-A95F-5B63910021B3}"/>
    <cellStyle name="Normal 2 9 3 4" xfId="3362" xr:uid="{2A0BD9C6-7A38-4A7F-9181-ECA0C9D271CC}"/>
    <cellStyle name="Normal 2 9 4" xfId="1827" xr:uid="{CAE89314-A128-49CA-8A1D-DA7ADB8D7879}"/>
    <cellStyle name="Normal 2 9 4 2" xfId="2651" xr:uid="{C3726492-BD61-4885-8253-99F0536E3295}"/>
    <cellStyle name="Normal 2 9 4 2 2" xfId="4290" xr:uid="{88CD912C-D880-4594-A7A6-46485197ECFD}"/>
    <cellStyle name="Normal 2 9 4 3" xfId="3478" xr:uid="{C659B2FD-4E40-474D-A8D1-C3A736B94A36}"/>
    <cellStyle name="Normal 2 9 5" xfId="1956" xr:uid="{9B091A35-E33A-44C3-AA3E-8E2647C4D89F}"/>
    <cellStyle name="Normal 2 9 5 2" xfId="2373" xr:uid="{143E4107-AF2F-44B5-A8B4-5B8BBB7D1F52}"/>
    <cellStyle name="Normal 2 9 5 2 2" xfId="4010" xr:uid="{1902778D-49FD-4E6F-9AE4-AA45D385518A}"/>
    <cellStyle name="Normal 2 9 5 3" xfId="3600" xr:uid="{AB8B6D5D-09C1-4104-A479-A0BA628D5743}"/>
    <cellStyle name="Normal 2 9 6" xfId="2255" xr:uid="{1FAEECB8-50F4-4242-A092-16165EA76651}"/>
    <cellStyle name="Normal 2 9 6 2" xfId="3893" xr:uid="{6B1F485E-CBD9-435E-83F4-D91FF45AF35D}"/>
    <cellStyle name="Normal 2 9 7" xfId="2965" xr:uid="{8B0C06F0-81A5-4112-9F92-1A3E3F1F7B72}"/>
    <cellStyle name="Normal 2 9 7 2" xfId="4583" xr:uid="{208C8832-0F23-4348-82C0-FADBF60FA400}"/>
    <cellStyle name="Normal 2 9 8" xfId="3133" xr:uid="{46B4B9F5-5F09-4CD5-8F19-64351CE3D2FB}"/>
    <cellStyle name="Normal 2_Q2" xfId="1487" xr:uid="{7831954F-796E-4B3D-8ADB-53D67F74E86B}"/>
    <cellStyle name="Normal 20" xfId="168" xr:uid="{00000000-0005-0000-0000-000041020000}"/>
    <cellStyle name="Normal 20 2" xfId="347" xr:uid="{00000000-0005-0000-0000-000042020000}"/>
    <cellStyle name="Normal 20 2 2" xfId="654" xr:uid="{00000000-0005-0000-0000-000043020000}"/>
    <cellStyle name="Normal 20 2 3" xfId="1129" xr:uid="{00000000-0005-0000-0000-000044020000}"/>
    <cellStyle name="Normal 20 2 4" xfId="1435" xr:uid="{00000000-0005-0000-0000-000045020000}"/>
    <cellStyle name="Normal 20 3" xfId="348" xr:uid="{00000000-0005-0000-0000-000046020000}"/>
    <cellStyle name="Normal 20 3 2" xfId="1718" xr:uid="{2668F78B-8E12-48DF-AADB-71F1A950A461}"/>
    <cellStyle name="Normal 20 4" xfId="349" xr:uid="{00000000-0005-0000-0000-000047020000}"/>
    <cellStyle name="Normal 20 4 2" xfId="655" xr:uid="{00000000-0005-0000-0000-000048020000}"/>
    <cellStyle name="Normal 20 4 3" xfId="1130" xr:uid="{00000000-0005-0000-0000-000049020000}"/>
    <cellStyle name="Normal 20 4 4" xfId="1957" xr:uid="{0064E575-6D87-451D-8778-41D446831A99}"/>
    <cellStyle name="Normal 20 5" xfId="1526" xr:uid="{A385FA11-9E27-4088-A5E0-851ABE545A1D}"/>
    <cellStyle name="Normal 200" xfId="4692" xr:uid="{F8AA673D-EF59-4B97-8354-439BB2F8C469}"/>
    <cellStyle name="Normal 201" xfId="4693" xr:uid="{32C5D850-8C09-4C66-B3CF-B6C13C7B05CF}"/>
    <cellStyle name="Normal 202" xfId="4750" xr:uid="{5D068064-30EB-4394-ADF1-A164DA58A788}"/>
    <cellStyle name="Normal 21" xfId="169" xr:uid="{00000000-0005-0000-0000-00004A020000}"/>
    <cellStyle name="Normal 21 2" xfId="350" xr:uid="{00000000-0005-0000-0000-00004B020000}"/>
    <cellStyle name="Normal 21 2 2" xfId="656" xr:uid="{00000000-0005-0000-0000-00004C020000}"/>
    <cellStyle name="Normal 21 2 3" xfId="1131" xr:uid="{00000000-0005-0000-0000-00004D020000}"/>
    <cellStyle name="Normal 21 2 4" xfId="1436" xr:uid="{00000000-0005-0000-0000-00004E020000}"/>
    <cellStyle name="Normal 21 3" xfId="351" xr:uid="{00000000-0005-0000-0000-00004F020000}"/>
    <cellStyle name="Normal 21 3 2" xfId="2145" xr:uid="{FC764365-980D-475E-8844-0B6CE74B0577}"/>
    <cellStyle name="Normal 21 3 2 2" xfId="2833" xr:uid="{E9EA7572-A64E-45BC-B6F2-5929239B6215}"/>
    <cellStyle name="Normal 21 3 2 2 2" xfId="4472" xr:uid="{2D9A9496-BE44-418C-90E9-183C2C83FFDE}"/>
    <cellStyle name="Normal 21 3 2 3" xfId="3784" xr:uid="{166304CC-8000-451B-BDBC-EB9AC1928465}"/>
    <cellStyle name="Normal 21 3 3" xfId="2548" xr:uid="{C5385F28-F373-444C-9EFF-349872E417AF}"/>
    <cellStyle name="Normal 21 3 3 2" xfId="4187" xr:uid="{A78D42F8-2122-4E5D-B7F7-D761F6B20837}"/>
    <cellStyle name="Normal 21 3 4" xfId="3373" xr:uid="{7D2C6D4F-0E9A-4684-8A55-CF3C5F6C270A}"/>
    <cellStyle name="Normal 21 4" xfId="352" xr:uid="{00000000-0005-0000-0000-000050020000}"/>
    <cellStyle name="Normal 21 4 2" xfId="657" xr:uid="{00000000-0005-0000-0000-000051020000}"/>
    <cellStyle name="Normal 21 4 2 2" xfId="4020" xr:uid="{4F10E348-E79C-4BC3-9DA2-C9430C0B2C79}"/>
    <cellStyle name="Normal 21 4 2 3" xfId="2383" xr:uid="{6A75D2F1-4302-497B-90DC-F13321EA0521}"/>
    <cellStyle name="Normal 21 4 3" xfId="1132" xr:uid="{00000000-0005-0000-0000-000052020000}"/>
    <cellStyle name="Normal 21 4 3 2" xfId="3612" xr:uid="{E7AA1349-A6F4-4279-B129-C1F9A9B2D381}"/>
    <cellStyle name="Normal 21 4 4" xfId="1969" xr:uid="{1542DC7E-C958-4BA0-859F-77A3949427EA}"/>
    <cellStyle name="Normal 21 5" xfId="3306" xr:uid="{A3460BF6-EEAE-4559-BCD7-99B80549B7A7}"/>
    <cellStyle name="Normal 22" xfId="170" xr:uid="{00000000-0005-0000-0000-000053020000}"/>
    <cellStyle name="Normal 22 2" xfId="353" xr:uid="{00000000-0005-0000-0000-000054020000}"/>
    <cellStyle name="Normal 22 2 2" xfId="658" xr:uid="{00000000-0005-0000-0000-000055020000}"/>
    <cellStyle name="Normal 22 2 3" xfId="1133" xr:uid="{00000000-0005-0000-0000-000056020000}"/>
    <cellStyle name="Normal 22 2 4" xfId="1437" xr:uid="{00000000-0005-0000-0000-000057020000}"/>
    <cellStyle name="Normal 22 3" xfId="354" xr:uid="{00000000-0005-0000-0000-000058020000}"/>
    <cellStyle name="Normal 22 3 2" xfId="2154" xr:uid="{D64B5BE9-0D3C-41A8-ADDD-215B101B1FDD}"/>
    <cellStyle name="Normal 22 3 2 2" xfId="2841" xr:uid="{B89415BF-EC42-43A2-A062-1EEAF86882C6}"/>
    <cellStyle name="Normal 22 3 2 2 2" xfId="4480" xr:uid="{9B97387C-942A-40CD-BEE9-5139841232BA}"/>
    <cellStyle name="Normal 22 3 2 3" xfId="3793" xr:uid="{25311E50-1161-4A38-A6BD-D45F995B77CF}"/>
    <cellStyle name="Normal 22 3 3" xfId="2556" xr:uid="{A7A10494-B57C-41AD-A693-96820D6B3671}"/>
    <cellStyle name="Normal 22 3 3 2" xfId="4195" xr:uid="{75D5C2CC-1EF8-470B-8350-E1166047D495}"/>
    <cellStyle name="Normal 22 3 4" xfId="3382" xr:uid="{47F1BF1F-A02D-446F-BE60-1C52367B9597}"/>
    <cellStyle name="Normal 22 4" xfId="355" xr:uid="{00000000-0005-0000-0000-000059020000}"/>
    <cellStyle name="Normal 22 4 2" xfId="659" xr:uid="{00000000-0005-0000-0000-00005A020000}"/>
    <cellStyle name="Normal 22 4 2 2" xfId="4028" xr:uid="{61C810C6-78F0-4078-8BD9-727CB1F0C2CD}"/>
    <cellStyle name="Normal 22 4 2 3" xfId="2391" xr:uid="{F29EAD8F-DC08-4FB3-9F68-D55D869FB68F}"/>
    <cellStyle name="Normal 22 4 3" xfId="1134" xr:uid="{00000000-0005-0000-0000-00005B020000}"/>
    <cellStyle name="Normal 22 4 3 2" xfId="3620" xr:uid="{071B43AA-3133-414A-8A51-561431EB49E9}"/>
    <cellStyle name="Normal 22 4 4" xfId="1977" xr:uid="{4922C887-975C-493C-93B9-F781040FE415}"/>
    <cellStyle name="Normal 22 5" xfId="3295" xr:uid="{03394DEE-9885-43DD-B3B3-0E6167EB69E2}"/>
    <cellStyle name="Normal 23" xfId="171" xr:uid="{00000000-0005-0000-0000-00005C020000}"/>
    <cellStyle name="Normal 23 2" xfId="356" xr:uid="{00000000-0005-0000-0000-00005D020000}"/>
    <cellStyle name="Normal 23 2 2" xfId="660" xr:uid="{00000000-0005-0000-0000-00005E020000}"/>
    <cellStyle name="Normal 23 2 3" xfId="1135" xr:uid="{00000000-0005-0000-0000-00005F020000}"/>
    <cellStyle name="Normal 23 2 4" xfId="1438" xr:uid="{00000000-0005-0000-0000-000060020000}"/>
    <cellStyle name="Normal 23 3" xfId="357" xr:uid="{00000000-0005-0000-0000-000061020000}"/>
    <cellStyle name="Normal 23 3 2" xfId="1978" xr:uid="{8461A2B8-641E-4ED1-B416-E1E63FD10147}"/>
    <cellStyle name="Normal 23 4" xfId="358" xr:uid="{00000000-0005-0000-0000-000062020000}"/>
    <cellStyle name="Normal 23 4 2" xfId="661" xr:uid="{00000000-0005-0000-0000-000063020000}"/>
    <cellStyle name="Normal 23 4 3" xfId="1136" xr:uid="{00000000-0005-0000-0000-000064020000}"/>
    <cellStyle name="Normal 24" xfId="172" xr:uid="{00000000-0005-0000-0000-000065020000}"/>
    <cellStyle name="Normal 24 2" xfId="359" xr:uid="{00000000-0005-0000-0000-000066020000}"/>
    <cellStyle name="Normal 24 2 2" xfId="662" xr:uid="{00000000-0005-0000-0000-000067020000}"/>
    <cellStyle name="Normal 24 2 3" xfId="1137" xr:uid="{00000000-0005-0000-0000-000068020000}"/>
    <cellStyle name="Normal 24 2 4" xfId="1439" xr:uid="{00000000-0005-0000-0000-000069020000}"/>
    <cellStyle name="Normal 24 3" xfId="360" xr:uid="{00000000-0005-0000-0000-00006A020000}"/>
    <cellStyle name="Normal 24 3 2" xfId="1979" xr:uid="{EB6C3AA1-F324-4012-B1DE-3744624F5AB5}"/>
    <cellStyle name="Normal 24 4" xfId="361" xr:uid="{00000000-0005-0000-0000-00006B020000}"/>
    <cellStyle name="Normal 24 4 2" xfId="663" xr:uid="{00000000-0005-0000-0000-00006C020000}"/>
    <cellStyle name="Normal 24 4 3" xfId="1138" xr:uid="{00000000-0005-0000-0000-00006D020000}"/>
    <cellStyle name="Normal 25" xfId="173" xr:uid="{00000000-0005-0000-0000-00006E020000}"/>
    <cellStyle name="Normal 25 2" xfId="362" xr:uid="{00000000-0005-0000-0000-00006F020000}"/>
    <cellStyle name="Normal 25 2 2" xfId="664" xr:uid="{00000000-0005-0000-0000-000070020000}"/>
    <cellStyle name="Normal 25 2 3" xfId="1139" xr:uid="{00000000-0005-0000-0000-000071020000}"/>
    <cellStyle name="Normal 25 2 4" xfId="1440" xr:uid="{00000000-0005-0000-0000-000072020000}"/>
    <cellStyle name="Normal 25 3" xfId="363" xr:uid="{00000000-0005-0000-0000-000073020000}"/>
    <cellStyle name="Normal 25 3 2" xfId="2073" xr:uid="{2378F97C-5E15-4199-B6AB-F4D499B5AE72}"/>
    <cellStyle name="Normal 25 4" xfId="364" xr:uid="{00000000-0005-0000-0000-000074020000}"/>
    <cellStyle name="Normal 25 4 2" xfId="665" xr:uid="{00000000-0005-0000-0000-000075020000}"/>
    <cellStyle name="Normal 25 4 3" xfId="1140" xr:uid="{00000000-0005-0000-0000-000076020000}"/>
    <cellStyle name="Normal 26" xfId="174" xr:uid="{00000000-0005-0000-0000-000077020000}"/>
    <cellStyle name="Normal 26 2" xfId="365" xr:uid="{00000000-0005-0000-0000-000078020000}"/>
    <cellStyle name="Normal 26 2 2" xfId="666" xr:uid="{00000000-0005-0000-0000-000079020000}"/>
    <cellStyle name="Normal 26 2 3" xfId="1141" xr:uid="{00000000-0005-0000-0000-00007A020000}"/>
    <cellStyle name="Normal 26 2 4" xfId="1441" xr:uid="{00000000-0005-0000-0000-00007B020000}"/>
    <cellStyle name="Normal 26 3" xfId="366" xr:uid="{00000000-0005-0000-0000-00007C020000}"/>
    <cellStyle name="Normal 26 3 2" xfId="2082" xr:uid="{2719FEF7-08A5-4B56-9EC2-5BD70CE19E6B}"/>
    <cellStyle name="Normal 26 4" xfId="367" xr:uid="{00000000-0005-0000-0000-00007D020000}"/>
    <cellStyle name="Normal 26 4 2" xfId="667" xr:uid="{00000000-0005-0000-0000-00007E020000}"/>
    <cellStyle name="Normal 26 4 3" xfId="1142" xr:uid="{00000000-0005-0000-0000-00007F020000}"/>
    <cellStyle name="Normal 27" xfId="175" xr:uid="{00000000-0005-0000-0000-000080020000}"/>
    <cellStyle name="Normal 27 2" xfId="368" xr:uid="{00000000-0005-0000-0000-000081020000}"/>
    <cellStyle name="Normal 27 2 2" xfId="668" xr:uid="{00000000-0005-0000-0000-000082020000}"/>
    <cellStyle name="Normal 27 2 3" xfId="1143" xr:uid="{00000000-0005-0000-0000-000083020000}"/>
    <cellStyle name="Normal 27 2 4" xfId="1442" xr:uid="{00000000-0005-0000-0000-000084020000}"/>
    <cellStyle name="Normal 27 3" xfId="369" xr:uid="{00000000-0005-0000-0000-000085020000}"/>
    <cellStyle name="Normal 27 4" xfId="370" xr:uid="{00000000-0005-0000-0000-000086020000}"/>
    <cellStyle name="Normal 27 4 2" xfId="669" xr:uid="{00000000-0005-0000-0000-000087020000}"/>
    <cellStyle name="Normal 27 4 3" xfId="1144" xr:uid="{00000000-0005-0000-0000-000088020000}"/>
    <cellStyle name="Normal 28" xfId="176" xr:uid="{00000000-0005-0000-0000-000089020000}"/>
    <cellStyle name="Normal 28 2" xfId="371" xr:uid="{00000000-0005-0000-0000-00008A020000}"/>
    <cellStyle name="Normal 28 2 2" xfId="670" xr:uid="{00000000-0005-0000-0000-00008B020000}"/>
    <cellStyle name="Normal 28 2 3" xfId="1145" xr:uid="{00000000-0005-0000-0000-00008C020000}"/>
    <cellStyle name="Normal 28 2 4" xfId="1443" xr:uid="{00000000-0005-0000-0000-00008D020000}"/>
    <cellStyle name="Normal 28 3" xfId="372" xr:uid="{00000000-0005-0000-0000-00008E020000}"/>
    <cellStyle name="Normal 28 4" xfId="373" xr:uid="{00000000-0005-0000-0000-00008F020000}"/>
    <cellStyle name="Normal 28 4 2" xfId="671" xr:uid="{00000000-0005-0000-0000-000090020000}"/>
    <cellStyle name="Normal 28 4 3" xfId="1146" xr:uid="{00000000-0005-0000-0000-000091020000}"/>
    <cellStyle name="Normal 29" xfId="177" xr:uid="{00000000-0005-0000-0000-000092020000}"/>
    <cellStyle name="Normal 29 2" xfId="374" xr:uid="{00000000-0005-0000-0000-000093020000}"/>
    <cellStyle name="Normal 29 2 2" xfId="672" xr:uid="{00000000-0005-0000-0000-000094020000}"/>
    <cellStyle name="Normal 29 2 3" xfId="1147" xr:uid="{00000000-0005-0000-0000-000095020000}"/>
    <cellStyle name="Normal 29 2 4" xfId="1444" xr:uid="{00000000-0005-0000-0000-000096020000}"/>
    <cellStyle name="Normal 29 3" xfId="375" xr:uid="{00000000-0005-0000-0000-000097020000}"/>
    <cellStyle name="Normal 29 4" xfId="376" xr:uid="{00000000-0005-0000-0000-000098020000}"/>
    <cellStyle name="Normal 29 4 2" xfId="673" xr:uid="{00000000-0005-0000-0000-000099020000}"/>
    <cellStyle name="Normal 29 4 3" xfId="1148" xr:uid="{00000000-0005-0000-0000-00009A020000}"/>
    <cellStyle name="Normal 3" xfId="4" xr:uid="{00000000-0005-0000-0000-00009B020000}"/>
    <cellStyle name="Normal 3 10" xfId="4696" xr:uid="{4BBC1562-711C-4E4A-90C8-FCCCA8CDC628}"/>
    <cellStyle name="Normal 3 2" xfId="178" xr:uid="{00000000-0005-0000-0000-00009C020000}"/>
    <cellStyle name="Normal 3 2 2" xfId="377" xr:uid="{00000000-0005-0000-0000-00009D020000}"/>
    <cellStyle name="Normal 3 2 2 2" xfId="588" xr:uid="{00000000-0005-0000-0000-00009E020000}"/>
    <cellStyle name="Normal 3 2 2 2 2" xfId="838" xr:uid="{00000000-0005-0000-0000-00009F020000}"/>
    <cellStyle name="Normal 3 2 2 2 2 2" xfId="2746" xr:uid="{0748044E-7F25-4CDA-8ECC-C768C0BDB508}"/>
    <cellStyle name="Normal 3 2 2 2 2 2 2" xfId="4385" xr:uid="{0B90C4D7-2BA6-48D6-B7C7-E6833DAC9ED6}"/>
    <cellStyle name="Normal 3 2 2 2 2 3" xfId="3629" xr:uid="{1B4DF6C6-8B08-4875-8266-6C897372BD73}"/>
    <cellStyle name="Normal 3 2 2 2 3" xfId="844" xr:uid="{00000000-0005-0000-0000-0000A0020000}"/>
    <cellStyle name="Normal 3 2 2 2 3 2" xfId="4037" xr:uid="{6771957A-F262-4C37-926A-C0469E104F3C}"/>
    <cellStyle name="Normal 3 2 2 2 4" xfId="3097" xr:uid="{AFFF0A2E-9C5A-4A3B-B7F0-0125D4ECCFD0}"/>
    <cellStyle name="Normal 3 2 2 3" xfId="833" xr:uid="{00000000-0005-0000-0000-0000A1020000}"/>
    <cellStyle name="Normal 3 2 2 3 2" xfId="2136" xr:uid="{06BA58EC-7043-42E8-B3EB-7963468FAB46}"/>
    <cellStyle name="Normal 3 2 2 3 2 2" xfId="2824" xr:uid="{777B7304-B583-4BBD-B2CF-93E781245DCF}"/>
    <cellStyle name="Normal 3 2 2 3 2 2 2" xfId="4463" xr:uid="{F073B80F-4828-47CD-A5E9-D700D6A2A44F}"/>
    <cellStyle name="Normal 3 2 2 3 2 3" xfId="3774" xr:uid="{3922CCB5-B440-4B3F-89C0-BC849E5A5E93}"/>
    <cellStyle name="Normal 3 2 2 3 3" xfId="2539" xr:uid="{DC1E45E3-716C-4B4F-BD6F-2043A831FD9D}"/>
    <cellStyle name="Normal 3 2 2 3 3 2" xfId="4178" xr:uid="{808F9FE4-F92C-413B-AE5E-7E2A7A0C2B74}"/>
    <cellStyle name="Normal 3 2 2 3 4" xfId="3363" xr:uid="{D5AC6C6C-A1A2-4C2F-A449-05421D34EE8F}"/>
    <cellStyle name="Normal 3 2 2 4" xfId="841" xr:uid="{00000000-0005-0000-0000-0000A2020000}"/>
    <cellStyle name="Normal 3 2 2 4 2" xfId="2628" xr:uid="{A5C3528C-34DC-4FDA-A848-F4224FE4CC1A}"/>
    <cellStyle name="Normal 3 2 2 4 2 2" xfId="4267" xr:uid="{76B77EE8-C709-4713-B7C8-AF3853F4FABA}"/>
    <cellStyle name="Normal 3 2 2 4 3" xfId="3453" xr:uid="{89311D50-5E80-4BDF-A20A-403DEAB0DA40}"/>
    <cellStyle name="Normal 3 2 2 5" xfId="1958" xr:uid="{152C2507-B6B2-422E-B6BF-F79B9BB4D3EE}"/>
    <cellStyle name="Normal 3 2 2 5 2" xfId="2374" xr:uid="{2163CA04-3656-41CC-B183-5FF43EFF4F78}"/>
    <cellStyle name="Normal 3 2 2 5 2 2" xfId="4011" xr:uid="{3412307F-89E4-4D8B-BDF8-709996C14F8E}"/>
    <cellStyle name="Normal 3 2 2 5 3" xfId="3601" xr:uid="{DB5F3F9D-C9B3-464E-B78B-C263BF3BF207}"/>
    <cellStyle name="Normal 3 2 2 6" xfId="2232" xr:uid="{E6590DC6-5614-4D66-B8D2-BC568C953764}"/>
    <cellStyle name="Normal 3 2 2 6 2" xfId="3870" xr:uid="{9C84F793-8681-4156-8033-28A55BD5126F}"/>
    <cellStyle name="Normal 3 2 2 7" xfId="2940" xr:uid="{1E0EEAC8-895C-4F4C-92DC-FE3F4DB941ED}"/>
    <cellStyle name="Normal 3 2 2 7 2" xfId="4558" xr:uid="{CB735BFA-7AFB-459C-817C-E7FB0B42EDE4}"/>
    <cellStyle name="Normal 3 2 2 8" xfId="3106" xr:uid="{DD0F68A6-9C5D-4703-9E89-46DEB811EE3E}"/>
    <cellStyle name="Normal 3 2 3" xfId="587" xr:uid="{00000000-0005-0000-0000-0000A3020000}"/>
    <cellStyle name="Normal 3 2 3 2" xfId="837" xr:uid="{00000000-0005-0000-0000-0000A4020000}"/>
    <cellStyle name="Normal 3 2 3 2 2" xfId="1989" xr:uid="{AD8A9A54-9336-4040-95E4-4284C8BCBCF5}"/>
    <cellStyle name="Normal 3 2 3 2 2 2" xfId="2747" xr:uid="{6F6FC572-5835-4EC9-BCFD-79D8764BAD7B}"/>
    <cellStyle name="Normal 3 2 3 2 2 2 2" xfId="4386" xr:uid="{223202A3-826F-48FA-8979-763E104E3557}"/>
    <cellStyle name="Normal 3 2 3 2 2 3" xfId="3630" xr:uid="{658BF313-70DE-4211-B071-2A5FF246734A}"/>
    <cellStyle name="Normal 3 2 3 2 3" xfId="2400" xr:uid="{7A4E6F3B-4EB4-4035-940D-FD697D2606E7}"/>
    <cellStyle name="Normal 3 2 3 2 3 2" xfId="4038" xr:uid="{CD2FCCA8-DEAF-4CAE-AA30-66D2A8EC428F}"/>
    <cellStyle name="Normal 3 2 3 2 4" xfId="3141" xr:uid="{990D0FA3-4128-422B-9D30-4462824FCD49}"/>
    <cellStyle name="Normal 3 2 3 3" xfId="843" xr:uid="{00000000-0005-0000-0000-0000A5020000}"/>
    <cellStyle name="Normal 3 2 3 3 2" xfId="2137" xr:uid="{90EE8D8F-910E-41A9-A3A9-B4451E585429}"/>
    <cellStyle name="Normal 3 2 3 3 2 2" xfId="2825" xr:uid="{B8C37758-E6EF-4BAA-834A-8F2A47168B91}"/>
    <cellStyle name="Normal 3 2 3 3 2 2 2" xfId="4464" xr:uid="{D2CF56B6-2482-4A42-8193-011B8CA7E9CF}"/>
    <cellStyle name="Normal 3 2 3 3 2 3" xfId="3775" xr:uid="{FEF9D1E5-DE2C-427D-A07B-B2BE088B8F74}"/>
    <cellStyle name="Normal 3 2 3 3 3" xfId="2540" xr:uid="{D41C2892-8427-4B7B-8D3E-0E65A0C40DA0}"/>
    <cellStyle name="Normal 3 2 3 3 3 2" xfId="4179" xr:uid="{CDA3C312-FCF1-4850-AF8B-CA3FF1FD3B23}"/>
    <cellStyle name="Normal 3 2 3 3 4" xfId="3364" xr:uid="{B8FD83AA-5E3E-4C92-8FE9-FC6D79C20AFC}"/>
    <cellStyle name="Normal 3 2 3 4" xfId="1805" xr:uid="{71771948-704B-4222-AC87-21216E9AD679}"/>
    <cellStyle name="Normal 3 2 3 4 2" xfId="2629" xr:uid="{FB5139ED-5324-42BE-A742-1CDB8D0D0BFF}"/>
    <cellStyle name="Normal 3 2 3 4 2 2" xfId="4268" xr:uid="{2141F776-0EAA-44B0-B0F9-27E5C216AA3E}"/>
    <cellStyle name="Normal 3 2 3 4 3" xfId="3454" xr:uid="{B1700798-95E7-42C7-811A-F23D92C99CDA}"/>
    <cellStyle name="Normal 3 2 3 5" xfId="1959" xr:uid="{17FDC658-74FA-4D3F-96FF-848EC55B29CC}"/>
    <cellStyle name="Normal 3 2 3 5 2" xfId="2375" xr:uid="{D0CE10BA-937B-42C8-8F18-777EC1DE229B}"/>
    <cellStyle name="Normal 3 2 3 5 2 2" xfId="4012" xr:uid="{81DED35B-AB74-4D10-A597-86E42468017C}"/>
    <cellStyle name="Normal 3 2 3 5 3" xfId="3602" xr:uid="{C167F098-263C-40BB-874B-BDB22EC5A0BC}"/>
    <cellStyle name="Normal 3 2 3 6" xfId="2233" xr:uid="{0790720B-B80E-489E-AFED-5EDBF6F3A281}"/>
    <cellStyle name="Normal 3 2 3 6 2" xfId="3871" xr:uid="{4B3058D3-437F-4A1C-97B4-6006C2BD939F}"/>
    <cellStyle name="Normal 3 2 3 7" xfId="2941" xr:uid="{E40B837D-D177-48D2-B9D0-CD018DD524B9}"/>
    <cellStyle name="Normal 3 2 3 7 2" xfId="4559" xr:uid="{2ECD1038-D67D-40CF-B2B6-E475AE620F06}"/>
    <cellStyle name="Normal 3 2 3 8" xfId="3107" xr:uid="{B605F523-BFC8-4BAB-8313-6B09B525C5FA}"/>
    <cellStyle name="Normal 3 2 4" xfId="832" xr:uid="{00000000-0005-0000-0000-0000A6020000}"/>
    <cellStyle name="Normal 3 2 4 2" xfId="1620" xr:uid="{87EFED52-7425-4C65-811A-4B9E8676D89B}"/>
    <cellStyle name="Normal 3 2 4 3" xfId="1576" xr:uid="{99A9C0DB-F350-4F8E-ABE9-D62F821AD5B8}"/>
    <cellStyle name="Normal 3 2 4 3 2" xfId="1997" xr:uid="{EED9E543-9C1D-414F-AEF8-FDC25B9A5758}"/>
    <cellStyle name="Normal 3 2 4 3 2 2" xfId="2756" xr:uid="{7AB9603D-A4BA-4EA1-A365-6CC897900061}"/>
    <cellStyle name="Normal 3 2 4 3 2 2 2" xfId="4395" xr:uid="{DB0EBE22-FFCE-4AB8-8FC9-C82283C76118}"/>
    <cellStyle name="Normal 3 2 4 3 2 3" xfId="3639" xr:uid="{AD65AE04-E4CD-4FA5-8F52-C44A7C6DD5DF}"/>
    <cellStyle name="Normal 3 2 4 3 3" xfId="2408" xr:uid="{4917D529-4116-4497-BB29-3915BD1B405B}"/>
    <cellStyle name="Normal 3 2 4 3 3 2" xfId="4047" xr:uid="{83EE4B65-7909-42D4-9D0A-90DA82FBFE6D}"/>
    <cellStyle name="Normal 3 2 4 3 4" xfId="3316" xr:uid="{86A9810B-C7D6-4E09-A395-48CBF8461B71}"/>
    <cellStyle name="Normal 3 2 4 4" xfId="1719" xr:uid="{5037FA63-A94B-426E-B8CB-95BA0A1AF497}"/>
    <cellStyle name="Normal 3 2 4 4 2" xfId="2138" xr:uid="{72FED940-9CC8-427F-9A3D-51A1613D2678}"/>
    <cellStyle name="Normal 3 2 4 4 2 2" xfId="2826" xr:uid="{1FA98E95-57DD-408D-AB94-A7C668FBFF55}"/>
    <cellStyle name="Normal 3 2 4 4 2 2 2" xfId="4465" xr:uid="{998D13EB-1E54-4512-90C6-67D5A1944205}"/>
    <cellStyle name="Normal 3 2 4 4 2 3" xfId="3776" xr:uid="{0A08E46A-BA8B-4D74-9134-BF7CDA8B3367}"/>
    <cellStyle name="Normal 3 2 4 4 3" xfId="2541" xr:uid="{E5994B60-E0FA-4719-A901-4F1428C31307}"/>
    <cellStyle name="Normal 3 2 4 4 3 2" xfId="4180" xr:uid="{4512A905-6E20-4DF3-A64E-017FD14DE8CE}"/>
    <cellStyle name="Normal 3 2 4 4 4" xfId="3365" xr:uid="{CD991FAC-2DC1-4A5A-A161-E5380B599F93}"/>
    <cellStyle name="Normal 3 2 4 5" xfId="1815" xr:uid="{C39CDD56-A113-41CF-8D85-32E3CA7A0FEB}"/>
    <cellStyle name="Normal 3 2 4 5 2" xfId="2638" xr:uid="{6218AE5B-EEDE-4A24-9F72-FF094755A668}"/>
    <cellStyle name="Normal 3 2 4 5 2 2" xfId="4277" xr:uid="{4A62C689-62B1-45CC-AB00-1DC8C98514D3}"/>
    <cellStyle name="Normal 3 2 4 5 3" xfId="3465" xr:uid="{7AE72B70-8C40-4A04-A42A-09AE425186B6}"/>
    <cellStyle name="Normal 3 2 4 6" xfId="1960" xr:uid="{A351B6E3-6A08-4C0F-AA7B-7B52E4828D08}"/>
    <cellStyle name="Normal 3 2 4 6 2" xfId="2376" xr:uid="{818D4A5B-0873-4894-B942-52F30AC256FA}"/>
    <cellStyle name="Normal 3 2 4 6 2 2" xfId="4013" xr:uid="{69CD60E3-F4EE-4CB2-91D6-B02538FF057F}"/>
    <cellStyle name="Normal 3 2 4 6 3" xfId="3603" xr:uid="{5488CADE-BEE4-4488-9B98-565ED9738B49}"/>
    <cellStyle name="Normal 3 2 4 7" xfId="2242" xr:uid="{1E251E5E-F3F8-4FF1-9728-1D2F1660DF00}"/>
    <cellStyle name="Normal 3 2 4 7 2" xfId="3880" xr:uid="{548D9DBC-6950-4F3B-AB60-D2055BB34949}"/>
    <cellStyle name="Normal 3 2 4 8" xfId="2952" xr:uid="{11CD2808-3F22-4C72-906B-8DFB6E06FBF1}"/>
    <cellStyle name="Normal 3 2 4 8 2" xfId="4570" xr:uid="{C0BC6A03-09AC-4B4F-9A69-A9146D6BD3A5}"/>
    <cellStyle name="Normal 3 2 4 9" xfId="3119" xr:uid="{28AFEA62-2055-440E-B591-B7AADD475D59}"/>
    <cellStyle name="Normal 3 2 5" xfId="840" xr:uid="{00000000-0005-0000-0000-0000A7020000}"/>
    <cellStyle name="Normal 3 2 5 2" xfId="1555" xr:uid="{20F9B0D7-692A-4397-8C61-29C873476822}"/>
    <cellStyle name="Normal 3 2 5 3" xfId="2915" xr:uid="{60EBA616-BDE1-4824-9FAA-EB02D6AC14EE}"/>
    <cellStyle name="Normal 3 2 5 3 2" xfId="2918" xr:uid="{A04B19E7-B172-4856-AE7F-EFD7BE304D27}"/>
    <cellStyle name="Normal 3 2 5 4" xfId="1528" xr:uid="{4EBB394B-5CE0-46EF-9BAB-B3DE10E7E2B1}"/>
    <cellStyle name="Normal 3 2 6" xfId="1622" xr:uid="{0ABCB755-EEFB-488E-B80E-43C5580A16A6}"/>
    <cellStyle name="Normal 3 2 6 2" xfId="4729" xr:uid="{DB69CB61-23FA-43A0-9AF4-600848EBFB9A}"/>
    <cellStyle name="Normal 3 2 7" xfId="1527" xr:uid="{385563E9-3DE1-449C-9A4E-BA7A9E8A9CD5}"/>
    <cellStyle name="Normal 3 2 7 2" xfId="4718" xr:uid="{40057DE4-E7ED-4527-83BB-5F28BF92991F}"/>
    <cellStyle name="Normal 3 2 8" xfId="4704" xr:uid="{BEB67BAF-3B50-4224-90BA-B3007D5D524F}"/>
    <cellStyle name="Normal 3 3" xfId="179" xr:uid="{00000000-0005-0000-0000-0000A8020000}"/>
    <cellStyle name="Normal 3 3 2" xfId="674" xr:uid="{00000000-0005-0000-0000-0000A9020000}"/>
    <cellStyle name="Normal 3 3 2 2" xfId="839" xr:uid="{00000000-0005-0000-0000-0000AA020000}"/>
    <cellStyle name="Normal 3 3 2 2 2" xfId="2748" xr:uid="{C2BB43D3-8554-40DB-AE01-E08A6070DD88}"/>
    <cellStyle name="Normal 3 3 2 2 2 2" xfId="4387" xr:uid="{D719AF77-F6F2-459C-AFC4-1A6118904E1C}"/>
    <cellStyle name="Normal 3 3 2 2 3" xfId="3631" xr:uid="{99ADD0D5-27FF-479B-A12F-CADC73377EE2}"/>
    <cellStyle name="Normal 3 3 2 3" xfId="845" xr:uid="{00000000-0005-0000-0000-0000AB020000}"/>
    <cellStyle name="Normal 3 3 2 3 2" xfId="4039" xr:uid="{C1939896-09C8-4255-98C0-AC31280FDD34}"/>
    <cellStyle name="Normal 3 3 2 4" xfId="831" xr:uid="{00000000-0005-0000-0000-0000AC020000}"/>
    <cellStyle name="Normal 3 3 3" xfId="834" xr:uid="{00000000-0005-0000-0000-0000AD020000}"/>
    <cellStyle name="Normal 3 3 3 2" xfId="2139" xr:uid="{D86A9579-B855-4E8D-8F82-74DA45A3B409}"/>
    <cellStyle name="Normal 3 3 3 2 2" xfId="2827" xr:uid="{3AFCABEE-FE3B-4DA8-89E9-77CC5607CC01}"/>
    <cellStyle name="Normal 3 3 3 2 2 2" xfId="4466" xr:uid="{F68C0EBA-89E8-4940-86AC-B77771EDC0AD}"/>
    <cellStyle name="Normal 3 3 3 2 3" xfId="3777" xr:uid="{B08231AF-C23F-4B3C-8417-D4E885282037}"/>
    <cellStyle name="Normal 3 3 3 3" xfId="2542" xr:uid="{78CA4D72-6BF5-4B06-9AAA-5EAF9B0D61AC}"/>
    <cellStyle name="Normal 3 3 3 3 2" xfId="4181" xr:uid="{DB003DEC-D808-4190-BB92-3C067E36B217}"/>
    <cellStyle name="Normal 3 3 3 4" xfId="3366" xr:uid="{777880C9-B4AA-480C-B454-6583376A891A}"/>
    <cellStyle name="Normal 3 3 4" xfId="842" xr:uid="{00000000-0005-0000-0000-0000AE020000}"/>
    <cellStyle name="Normal 3 3 4 2" xfId="2630" xr:uid="{6160216C-F8C1-403F-AE47-D1B7F6B2A2B5}"/>
    <cellStyle name="Normal 3 3 4 2 2" xfId="4269" xr:uid="{954B512C-C3B2-4AC0-8D53-E8D0C4214E42}"/>
    <cellStyle name="Normal 3 3 4 3" xfId="3455" xr:uid="{04CECB1C-93B4-4B6A-AB4C-6E7BFFF14AB9}"/>
    <cellStyle name="Normal 3 3 5" xfId="1334" xr:uid="{00000000-0005-0000-0000-0000AF020000}"/>
    <cellStyle name="Normal 3 3 5 2" xfId="2377" xr:uid="{B9996C94-23AF-4CF0-9AA4-0A8383096C8B}"/>
    <cellStyle name="Normal 3 3 5 2 2" xfId="4014" xr:uid="{62953135-8E76-4B5B-A522-6FC8AC61B549}"/>
    <cellStyle name="Normal 3 3 5 3" xfId="3604" xr:uid="{6F499014-5BBD-4A5C-A1E8-5A3F64B06FFF}"/>
    <cellStyle name="Normal 3 3 5 4" xfId="1961" xr:uid="{8B4747DD-AD4C-4FC9-ABE4-26D0120DA308}"/>
    <cellStyle name="Normal 3 3 6" xfId="2234" xr:uid="{708E7289-2E04-458A-BC1E-B9F0075DD6C7}"/>
    <cellStyle name="Normal 3 3 6 2" xfId="3872" xr:uid="{C8A60059-9D14-42C0-9256-3E219F27FFAB}"/>
    <cellStyle name="Normal 3 3 7" xfId="2942" xr:uid="{B694B4B0-FB71-48B0-9D70-07051E5377C2}"/>
    <cellStyle name="Normal 3 3 7 2" xfId="4560" xr:uid="{E07AA91B-0963-473E-A31D-8126E0489A06}"/>
    <cellStyle name="Normal 3 3 8" xfId="3108" xr:uid="{FDA2DD40-EFAF-4B28-ABBB-E3DF0861F888}"/>
    <cellStyle name="Normal 3 4" xfId="378" xr:uid="{00000000-0005-0000-0000-0000B0020000}"/>
    <cellStyle name="Normal 3 4 2" xfId="847" xr:uid="{00000000-0005-0000-0000-0000B1020000}"/>
    <cellStyle name="Normal 3 4 3" xfId="1529" xr:uid="{B28CDC16-4CE6-4D72-85C3-D4F3C99E1426}"/>
    <cellStyle name="Normal 3 5" xfId="379" xr:uid="{00000000-0005-0000-0000-0000B2020000}"/>
    <cellStyle name="Normal 3 5 2" xfId="675" xr:uid="{00000000-0005-0000-0000-0000B3020000}"/>
    <cellStyle name="Normal 3 5 3" xfId="1149" xr:uid="{00000000-0005-0000-0000-0000B4020000}"/>
    <cellStyle name="Normal 3 5 4" xfId="2906" xr:uid="{EB7FB353-6506-48FA-A996-6206E2593714}"/>
    <cellStyle name="Normal 3 5 5" xfId="4714" xr:uid="{F3703775-7880-471B-BED3-EC814C71176A}"/>
    <cellStyle name="Normal 3 6" xfId="380" xr:uid="{00000000-0005-0000-0000-0000B5020000}"/>
    <cellStyle name="Normal 3 7" xfId="581" xr:uid="{00000000-0005-0000-0000-0000B6020000}"/>
    <cellStyle name="Normal 3 8" xfId="595" xr:uid="{00000000-0005-0000-0000-0000B7020000}"/>
    <cellStyle name="Normal 3 9" xfId="1469" xr:uid="{226E9CF4-3BE4-4F0E-B57A-10AE0564C83B}"/>
    <cellStyle name="Normal 30" xfId="180" xr:uid="{00000000-0005-0000-0000-0000B8020000}"/>
    <cellStyle name="Normal 30 2" xfId="381" xr:uid="{00000000-0005-0000-0000-0000B9020000}"/>
    <cellStyle name="Normal 30 2 2" xfId="676" xr:uid="{00000000-0005-0000-0000-0000BA020000}"/>
    <cellStyle name="Normal 30 2 3" xfId="1150" xr:uid="{00000000-0005-0000-0000-0000BB020000}"/>
    <cellStyle name="Normal 30 2 4" xfId="1445" xr:uid="{00000000-0005-0000-0000-0000BC020000}"/>
    <cellStyle name="Normal 30 3" xfId="382" xr:uid="{00000000-0005-0000-0000-0000BD020000}"/>
    <cellStyle name="Normal 30 4" xfId="383" xr:uid="{00000000-0005-0000-0000-0000BE020000}"/>
    <cellStyle name="Normal 30 4 2" xfId="677" xr:uid="{00000000-0005-0000-0000-0000BF020000}"/>
    <cellStyle name="Normal 30 4 3" xfId="1151" xr:uid="{00000000-0005-0000-0000-0000C0020000}"/>
    <cellStyle name="Normal 31" xfId="181" xr:uid="{00000000-0005-0000-0000-0000C1020000}"/>
    <cellStyle name="Normal 31 2" xfId="384" xr:uid="{00000000-0005-0000-0000-0000C2020000}"/>
    <cellStyle name="Normal 31 2 2" xfId="678" xr:uid="{00000000-0005-0000-0000-0000C3020000}"/>
    <cellStyle name="Normal 31 2 2 2" xfId="4676" xr:uid="{C2593769-9334-4F2A-B280-EA0483C6CF59}"/>
    <cellStyle name="Normal 31 2 3" xfId="1152" xr:uid="{00000000-0005-0000-0000-0000C4020000}"/>
    <cellStyle name="Normal 31 2 4" xfId="1446" xr:uid="{00000000-0005-0000-0000-0000C5020000}"/>
    <cellStyle name="Normal 31 3" xfId="385" xr:uid="{00000000-0005-0000-0000-0000C6020000}"/>
    <cellStyle name="Normal 31 4" xfId="386" xr:uid="{00000000-0005-0000-0000-0000C7020000}"/>
    <cellStyle name="Normal 31 4 2" xfId="679" xr:uid="{00000000-0005-0000-0000-0000C8020000}"/>
    <cellStyle name="Normal 31 4 3" xfId="1153" xr:uid="{00000000-0005-0000-0000-0000C9020000}"/>
    <cellStyle name="Normal 32" xfId="182" xr:uid="{00000000-0005-0000-0000-0000CA020000}"/>
    <cellStyle name="Normal 32 2" xfId="387" xr:uid="{00000000-0005-0000-0000-0000CB020000}"/>
    <cellStyle name="Normal 32 2 2" xfId="680" xr:uid="{00000000-0005-0000-0000-0000CC020000}"/>
    <cellStyle name="Normal 32 2 3" xfId="1154" xr:uid="{00000000-0005-0000-0000-0000CD020000}"/>
    <cellStyle name="Normal 32 2 4" xfId="1447" xr:uid="{00000000-0005-0000-0000-0000CE020000}"/>
    <cellStyle name="Normal 32 3" xfId="388" xr:uid="{00000000-0005-0000-0000-0000CF020000}"/>
    <cellStyle name="Normal 32 4" xfId="389" xr:uid="{00000000-0005-0000-0000-0000D0020000}"/>
    <cellStyle name="Normal 32 4 2" xfId="681" xr:uid="{00000000-0005-0000-0000-0000D1020000}"/>
    <cellStyle name="Normal 32 4 3" xfId="1155" xr:uid="{00000000-0005-0000-0000-0000D2020000}"/>
    <cellStyle name="Normal 33" xfId="183" xr:uid="{00000000-0005-0000-0000-0000D3020000}"/>
    <cellStyle name="Normal 33 2" xfId="184" xr:uid="{00000000-0005-0000-0000-0000D4020000}"/>
    <cellStyle name="Normal 33 2 2" xfId="682" xr:uid="{00000000-0005-0000-0000-0000D5020000}"/>
    <cellStyle name="Normal 33 2 2 2" xfId="1459" xr:uid="{00000000-0005-0000-0000-0000D6020000}"/>
    <cellStyle name="Normal 33 2 3" xfId="1156" xr:uid="{00000000-0005-0000-0000-0000D7020000}"/>
    <cellStyle name="Normal 33 3" xfId="390" xr:uid="{00000000-0005-0000-0000-0000D8020000}"/>
    <cellStyle name="Normal 33 4" xfId="391" xr:uid="{00000000-0005-0000-0000-0000D9020000}"/>
    <cellStyle name="Normal 33 4 2" xfId="683" xr:uid="{00000000-0005-0000-0000-0000DA020000}"/>
    <cellStyle name="Normal 33 4 3" xfId="1157" xr:uid="{00000000-0005-0000-0000-0000DB020000}"/>
    <cellStyle name="Normal 34" xfId="185" xr:uid="{00000000-0005-0000-0000-0000DC020000}"/>
    <cellStyle name="Normal 34 2" xfId="186" xr:uid="{00000000-0005-0000-0000-0000DD020000}"/>
    <cellStyle name="Normal 34 2 2" xfId="684" xr:uid="{00000000-0005-0000-0000-0000DE020000}"/>
    <cellStyle name="Normal 34 2 2 2" xfId="1460" xr:uid="{00000000-0005-0000-0000-0000DF020000}"/>
    <cellStyle name="Normal 34 2 3" xfId="1158" xr:uid="{00000000-0005-0000-0000-0000E0020000}"/>
    <cellStyle name="Normal 34 3" xfId="392" xr:uid="{00000000-0005-0000-0000-0000E1020000}"/>
    <cellStyle name="Normal 34 4" xfId="393" xr:uid="{00000000-0005-0000-0000-0000E2020000}"/>
    <cellStyle name="Normal 34 4 2" xfId="685" xr:uid="{00000000-0005-0000-0000-0000E3020000}"/>
    <cellStyle name="Normal 34 4 3" xfId="1159" xr:uid="{00000000-0005-0000-0000-0000E4020000}"/>
    <cellStyle name="Normal 35" xfId="187" xr:uid="{00000000-0005-0000-0000-0000E5020000}"/>
    <cellStyle name="Normal 35 2" xfId="188" xr:uid="{00000000-0005-0000-0000-0000E6020000}"/>
    <cellStyle name="Normal 35 2 2" xfId="189" xr:uid="{00000000-0005-0000-0000-0000E7020000}"/>
    <cellStyle name="Normal 35 2 2 2" xfId="190" xr:uid="{00000000-0005-0000-0000-0000E8020000}"/>
    <cellStyle name="Normal 35 2 2 2 2" xfId="394" xr:uid="{00000000-0005-0000-0000-0000E9020000}"/>
    <cellStyle name="Normal 35 2 2 3" xfId="191" xr:uid="{00000000-0005-0000-0000-0000EA020000}"/>
    <cellStyle name="Normal 35 2 2 3 2" xfId="395" xr:uid="{00000000-0005-0000-0000-0000EB020000}"/>
    <cellStyle name="Normal 35 2 2 4" xfId="396" xr:uid="{00000000-0005-0000-0000-0000EC020000}"/>
    <cellStyle name="Normal 35 2 3" xfId="397" xr:uid="{00000000-0005-0000-0000-0000ED020000}"/>
    <cellStyle name="Normal 35 2 4" xfId="398" xr:uid="{00000000-0005-0000-0000-0000EE020000}"/>
    <cellStyle name="Normal 35 2 4 2" xfId="686" xr:uid="{00000000-0005-0000-0000-0000EF020000}"/>
    <cellStyle name="Normal 35 2 4 3" xfId="1160" xr:uid="{00000000-0005-0000-0000-0000F0020000}"/>
    <cellStyle name="Normal 35 3" xfId="399" xr:uid="{00000000-0005-0000-0000-0000F1020000}"/>
    <cellStyle name="Normal 35 4" xfId="400" xr:uid="{00000000-0005-0000-0000-0000F2020000}"/>
    <cellStyle name="Normal 35 4 2" xfId="687" xr:uid="{00000000-0005-0000-0000-0000F3020000}"/>
    <cellStyle name="Normal 35 4 3" xfId="1161" xr:uid="{00000000-0005-0000-0000-0000F4020000}"/>
    <cellStyle name="Normal 36" xfId="192" xr:uid="{00000000-0005-0000-0000-0000F5020000}"/>
    <cellStyle name="Normal 36 2" xfId="401" xr:uid="{00000000-0005-0000-0000-0000F6020000}"/>
    <cellStyle name="Normal 36 2 2" xfId="688" xr:uid="{00000000-0005-0000-0000-0000F7020000}"/>
    <cellStyle name="Normal 36 2 3" xfId="1162" xr:uid="{00000000-0005-0000-0000-0000F8020000}"/>
    <cellStyle name="Normal 36 2 4" xfId="3253" xr:uid="{0816354D-6C1B-4D65-8F6A-0DD5371498E7}"/>
    <cellStyle name="Normal 36 3" xfId="537" xr:uid="{00000000-0005-0000-0000-0000F9020000}"/>
    <cellStyle name="Normal 36 4" xfId="538" xr:uid="{00000000-0005-0000-0000-0000FA020000}"/>
    <cellStyle name="Normal 37" xfId="193" xr:uid="{00000000-0005-0000-0000-0000FB020000}"/>
    <cellStyle name="Normal 37 2" xfId="402" xr:uid="{00000000-0005-0000-0000-0000FC020000}"/>
    <cellStyle name="Normal 37 2 2" xfId="689" xr:uid="{00000000-0005-0000-0000-0000FD020000}"/>
    <cellStyle name="Normal 37 2 3" xfId="1163" xr:uid="{00000000-0005-0000-0000-0000FE020000}"/>
    <cellStyle name="Normal 37 2 4" xfId="1448" xr:uid="{00000000-0005-0000-0000-0000FF020000}"/>
    <cellStyle name="Normal 37 3" xfId="403" xr:uid="{00000000-0005-0000-0000-000000030000}"/>
    <cellStyle name="Normal 37 4" xfId="404" xr:uid="{00000000-0005-0000-0000-000001030000}"/>
    <cellStyle name="Normal 37 4 2" xfId="690" xr:uid="{00000000-0005-0000-0000-000002030000}"/>
    <cellStyle name="Normal 37 4 3" xfId="1164" xr:uid="{00000000-0005-0000-0000-000003030000}"/>
    <cellStyle name="Normal 38" xfId="194" xr:uid="{00000000-0005-0000-0000-000004030000}"/>
    <cellStyle name="Normal 38 2" xfId="405" xr:uid="{00000000-0005-0000-0000-000005030000}"/>
    <cellStyle name="Normal 38 2 2" xfId="691" xr:uid="{00000000-0005-0000-0000-000006030000}"/>
    <cellStyle name="Normal 38 2 3" xfId="1165" xr:uid="{00000000-0005-0000-0000-000007030000}"/>
    <cellStyle name="Normal 38 2 4" xfId="3260" xr:uid="{BC1C335E-03ED-4141-A72B-1686D885F380}"/>
    <cellStyle name="Normal 38 3" xfId="406" xr:uid="{00000000-0005-0000-0000-000008030000}"/>
    <cellStyle name="Normal 38 4" xfId="407" xr:uid="{00000000-0005-0000-0000-000009030000}"/>
    <cellStyle name="Normal 38 4 2" xfId="692" xr:uid="{00000000-0005-0000-0000-00000A030000}"/>
    <cellStyle name="Normal 38 4 3" xfId="1166" xr:uid="{00000000-0005-0000-0000-00000B030000}"/>
    <cellStyle name="Normal 39" xfId="195" xr:uid="{00000000-0005-0000-0000-00000C030000}"/>
    <cellStyle name="Normal 39 2" xfId="408" xr:uid="{00000000-0005-0000-0000-00000D030000}"/>
    <cellStyle name="Normal 39 2 2" xfId="693" xr:uid="{00000000-0005-0000-0000-00000E030000}"/>
    <cellStyle name="Normal 39 2 3" xfId="1167" xr:uid="{00000000-0005-0000-0000-00000F030000}"/>
    <cellStyle name="Normal 39 2 4" xfId="1454" xr:uid="{00000000-0005-0000-0000-000010030000}"/>
    <cellStyle name="Normal 39 3" xfId="409" xr:uid="{00000000-0005-0000-0000-000011030000}"/>
    <cellStyle name="Normal 39 4" xfId="410" xr:uid="{00000000-0005-0000-0000-000012030000}"/>
    <cellStyle name="Normal 39 4 2" xfId="694" xr:uid="{00000000-0005-0000-0000-000013030000}"/>
    <cellStyle name="Normal 39 4 3" xfId="1168" xr:uid="{00000000-0005-0000-0000-000014030000}"/>
    <cellStyle name="Normal 4" xfId="196" xr:uid="{00000000-0005-0000-0000-000015030000}"/>
    <cellStyle name="Normal 4 10" xfId="3109" xr:uid="{F6B39BDB-9686-459D-8B1B-92CF564247E7}"/>
    <cellStyle name="Normal 4 11" xfId="4697" xr:uid="{AC96C75E-9114-4834-96BB-66428088C6AD}"/>
    <cellStyle name="Normal 4 2" xfId="7" xr:uid="{00000000-0005-0000-0000-000016030000}"/>
    <cellStyle name="Normal 4 2 10" xfId="4705" xr:uid="{6DD65E2E-1D44-4C78-B873-64A670108357}"/>
    <cellStyle name="Normal 4 2 2" xfId="411" xr:uid="{00000000-0005-0000-0000-000017030000}"/>
    <cellStyle name="Normal 4 2 2 2" xfId="1724" xr:uid="{AB7FD2EB-C248-4F4D-BB7D-600FF2E8D99F}"/>
    <cellStyle name="Normal 4 2 2 2 2" xfId="2144" xr:uid="{41DADC4B-6DE5-4074-8B95-80F316CC8540}"/>
    <cellStyle name="Normal 4 2 2 2 2 2" xfId="2832" xr:uid="{8664B9BF-558F-4A0F-AB6B-6617FB745932}"/>
    <cellStyle name="Normal 4 2 2 2 2 2 2" xfId="4471" xr:uid="{ED56FA33-927E-467B-BA73-3EED41B5CE3E}"/>
    <cellStyle name="Normal 4 2 2 2 2 3" xfId="3783" xr:uid="{E663544A-14CF-45CF-B93F-FF52016D6FE0}"/>
    <cellStyle name="Normal 4 2 2 2 3" xfId="2547" xr:uid="{B62CB67F-92AB-4E0F-B67B-C172AD718C7B}"/>
    <cellStyle name="Normal 4 2 2 2 3 2" xfId="4186" xr:uid="{876959B3-DD70-4F99-9BFA-DB956B0125AF}"/>
    <cellStyle name="Normal 4 2 2 2 4" xfId="3372" xr:uid="{B2346F8E-B173-4316-ABD0-5AFD960D9FF3}"/>
    <cellStyle name="Normal 4 2 2 3" xfId="1968" xr:uid="{F33F2602-A117-484D-80CF-CF64373A7106}"/>
    <cellStyle name="Normal 4 2 2 3 2" xfId="2737" xr:uid="{4B87885C-8747-4C7E-9F49-C19BF9398798}"/>
    <cellStyle name="Normal 4 2 2 3 2 2" xfId="4376" xr:uid="{A938B642-6B49-4D7F-A1CE-5459BFA16DBE}"/>
    <cellStyle name="Normal 4 2 2 3 3" xfId="3611" xr:uid="{971A5C15-B011-418A-A71B-83C692A99A34}"/>
    <cellStyle name="Normal 4 2 2 4" xfId="2382" xr:uid="{B17C4131-FCAD-4BDC-87BD-B76817EA1968}"/>
    <cellStyle name="Normal 4 2 2 4 2" xfId="4019" xr:uid="{D34B663B-A2D4-4C86-B7A3-A664C4154704}"/>
    <cellStyle name="Normal 4 2 2 5" xfId="3311" xr:uid="{C00D02F7-E257-4E3B-9782-BC553CB424A4}"/>
    <cellStyle name="Normal 4 2 2 6" xfId="4737" xr:uid="{CA76DB6F-92F5-4B8B-B972-465B80265D57}"/>
    <cellStyle name="Normal 4 2 3" xfId="412" xr:uid="{00000000-0005-0000-0000-000018030000}"/>
    <cellStyle name="Normal 4 2 3 2" xfId="695" xr:uid="{00000000-0005-0000-0000-000019030000}"/>
    <cellStyle name="Normal 4 2 3 2 2" xfId="2750" xr:uid="{636E3EB0-CE48-4855-8075-7F3167430EC2}"/>
    <cellStyle name="Normal 4 2 3 2 2 2" xfId="4389" xr:uid="{32EB1234-8D7A-434C-809C-7C38802A80B6}"/>
    <cellStyle name="Normal 4 2 3 2 3" xfId="3633" xr:uid="{E0E3B313-6629-4E38-A1AB-42583EA64041}"/>
    <cellStyle name="Normal 4 2 3 2 4" xfId="1991" xr:uid="{D627F51D-042F-4404-96B7-7EE81520B507}"/>
    <cellStyle name="Normal 4 2 3 3" xfId="696" xr:uid="{00000000-0005-0000-0000-00001A030000}"/>
    <cellStyle name="Normal 4 2 3 3 2" xfId="4041" xr:uid="{DB9C6C62-B73A-485A-82C6-01EB923779BA}"/>
    <cellStyle name="Normal 4 2 3 3 3" xfId="2402" xr:uid="{165A6A38-70D1-4F40-A391-02982A7B7911}"/>
    <cellStyle name="Normal 4 2 3 4" xfId="1169" xr:uid="{00000000-0005-0000-0000-00001B030000}"/>
    <cellStyle name="Normal 4 2 3 4 2" xfId="3324" xr:uid="{63CEE1D4-32D4-4621-AA76-14C665A76094}"/>
    <cellStyle name="Normal 4 2 3 5" xfId="1571" xr:uid="{C4C72463-A37E-4738-A6A9-0595D6CC27C8}"/>
    <cellStyle name="Normal 4 2 4" xfId="1412" xr:uid="{00000000-0005-0000-0000-00001C030000}"/>
    <cellStyle name="Normal 4 2 4 2" xfId="2140" xr:uid="{392ACAB6-F188-40C5-A09C-611D8CCF8ED0}"/>
    <cellStyle name="Normal 4 2 4 2 2" xfId="2829" xr:uid="{E8E4AEA7-B3AE-42C2-B128-F66A50EC3D14}"/>
    <cellStyle name="Normal 4 2 4 2 2 2" xfId="4468" xr:uid="{BE6CDE5D-DBF7-4D4D-AAAE-AECB20031AB8}"/>
    <cellStyle name="Normal 4 2 4 2 3" xfId="3779" xr:uid="{294FF204-2093-4221-9068-991EB2292543}"/>
    <cellStyle name="Normal 4 2 4 3" xfId="2544" xr:uid="{842D3CAE-0635-4D2B-8632-921CA7489D2D}"/>
    <cellStyle name="Normal 4 2 4 3 2" xfId="4183" xr:uid="{FA712B44-3C11-4CE9-B64B-D037072C9732}"/>
    <cellStyle name="Normal 4 2 4 4" xfId="3368" xr:uid="{89F4B45E-E50C-4EB4-B5B1-C2D04F471501}"/>
    <cellStyle name="Normal 4 2 4 5" xfId="1720" xr:uid="{AE35AF5F-EADB-413D-A2DC-F760ACBACAB2}"/>
    <cellStyle name="Normal 4 2 5" xfId="1807" xr:uid="{32B5B6D2-99EA-4001-8B5F-5F0899249805}"/>
    <cellStyle name="Normal 4 2 5 2" xfId="2632" xr:uid="{87301DAF-C17F-484E-AB83-41A501C06E4D}"/>
    <cellStyle name="Normal 4 2 5 2 2" xfId="4271" xr:uid="{99EF0B24-F180-42E5-A14D-A1DC037EF904}"/>
    <cellStyle name="Normal 4 2 5 3" xfId="3457" xr:uid="{85C80E23-7B12-4AC4-A232-56445C9A8FC6}"/>
    <cellStyle name="Normal 4 2 6" xfId="1963" xr:uid="{6B471745-5173-4983-B83A-ED60734AE23D}"/>
    <cellStyle name="Normal 4 2 6 2" xfId="2379" xr:uid="{08CF6696-63F5-4CF4-8AD1-D60975915F40}"/>
    <cellStyle name="Normal 4 2 6 2 2" xfId="4016" xr:uid="{D161D541-1E64-4CE8-81F9-1DDED914F737}"/>
    <cellStyle name="Normal 4 2 6 3" xfId="3606" xr:uid="{19FB1266-5120-4F3E-A3E5-9C755CC21D87}"/>
    <cellStyle name="Normal 4 2 7" xfId="2236" xr:uid="{3CF8DF2E-3E85-4A72-A6BB-ABDA14AEE093}"/>
    <cellStyle name="Normal 4 2 7 2" xfId="3874" xr:uid="{E232E0B4-65CD-4E85-9D8E-36AFF14A4B40}"/>
    <cellStyle name="Normal 4 2 8" xfId="2944" xr:uid="{97136AC0-D4E3-4052-8289-F692F1E1752D}"/>
    <cellStyle name="Normal 4 2 8 2" xfId="4562" xr:uid="{CCFCCABF-247A-4A97-AB33-D1206EAAFA8D}"/>
    <cellStyle name="Normal 4 2 9" xfId="3110" xr:uid="{B83D9E2D-4976-4C56-900D-83C1376B004A}"/>
    <cellStyle name="Normal 4 3" xfId="413" xr:uid="{00000000-0005-0000-0000-00001D030000}"/>
    <cellStyle name="Normal 4 3 2" xfId="836" xr:uid="{00000000-0005-0000-0000-00001E030000}"/>
    <cellStyle name="Normal 4 3 2 2" xfId="2749" xr:uid="{BDB6F70B-6F7A-499E-9AFE-EF62AE489F40}"/>
    <cellStyle name="Normal 4 3 2 2 2" xfId="4388" xr:uid="{84EE872D-CA06-4F99-81A4-3D3914B58513}"/>
    <cellStyle name="Normal 4 3 2 3" xfId="3632" xr:uid="{AF51648D-B4C7-4341-8DDC-33C6DC65CBC5}"/>
    <cellStyle name="Normal 4 3 2 4" xfId="1990" xr:uid="{D363EA05-A53E-42FF-9D33-45D952EBAE48}"/>
    <cellStyle name="Normal 4 3 3" xfId="830" xr:uid="{00000000-0005-0000-0000-00001F030000}"/>
    <cellStyle name="Normal 4 3 3 2" xfId="4040" xr:uid="{F7F6F78D-3AE5-4385-A69F-C8D5B436AB9D}"/>
    <cellStyle name="Normal 4 3 3 3" xfId="2401" xr:uid="{C74D7073-E406-4F93-8A67-21101E475EC1}"/>
    <cellStyle name="Normal 4 3 3 4" xfId="4735" xr:uid="{7038761B-0FA0-4097-87E6-EE4585A43A9D}"/>
    <cellStyle name="Normal 4 3 4" xfId="1342" xr:uid="{00000000-0005-0000-0000-000020030000}"/>
    <cellStyle name="Normal 4 4" xfId="414" xr:uid="{00000000-0005-0000-0000-000021030000}"/>
    <cellStyle name="Normal 4 4 2" xfId="1449" xr:uid="{00000000-0005-0000-0000-000022030000}"/>
    <cellStyle name="Normal 4 4 2 2" xfId="2828" xr:uid="{BDA6D462-CC37-4E7D-8B13-88C46435A9F5}"/>
    <cellStyle name="Normal 4 4 2 2 2" xfId="4467" xr:uid="{05D5F4DF-2FF1-45DC-960E-DFF01056F43E}"/>
    <cellStyle name="Normal 4 4 2 3" xfId="3778" xr:uid="{171DEC99-C3DA-48C0-87AB-49C09619B926}"/>
    <cellStyle name="Normal 4 4 3" xfId="2543" xr:uid="{CF1D7B67-6FC5-406C-8DDB-73A6E6CF3469}"/>
    <cellStyle name="Normal 4 4 3 2" xfId="4182" xr:uid="{F3405439-1FB4-469A-8574-F9EB7D6B4431}"/>
    <cellStyle name="Normal 4 4 4" xfId="3367" xr:uid="{2193D04D-0952-467F-9504-164ECE1812B9}"/>
    <cellStyle name="Normal 4 4 5" xfId="4723" xr:uid="{6BF87980-3AA8-462F-AD89-33F649D3074D}"/>
    <cellStyle name="Normal 4 5" xfId="819" xr:uid="{00000000-0005-0000-0000-000023030000}"/>
    <cellStyle name="Normal 4 5 2" xfId="2631" xr:uid="{0CE45EC9-9F3B-4146-B1D7-4CDDDA66CCC8}"/>
    <cellStyle name="Normal 4 5 2 2" xfId="4270" xr:uid="{54D0B9EF-F2EE-4944-BC84-6F1D88BE68BD}"/>
    <cellStyle name="Normal 4 5 3" xfId="3456" xr:uid="{B216388D-0EFD-4284-B9E6-7D59DF91F403}"/>
    <cellStyle name="Normal 4 5 4" xfId="1806" xr:uid="{A4469C47-7D63-4D59-97CE-A758E49A35D1}"/>
    <cellStyle name="Normal 4 6" xfId="1962" xr:uid="{DE697B23-82EC-47F2-AA03-8A78C42E6A2B}"/>
    <cellStyle name="Normal 4 6 2" xfId="2378" xr:uid="{536E37DA-C3D5-463C-914F-8F62EF067E18}"/>
    <cellStyle name="Normal 4 6 2 2" xfId="4015" xr:uid="{563D3B65-DF8C-4BA6-8101-B2B5B5B37B51}"/>
    <cellStyle name="Normal 4 6 3" xfId="3605" xr:uid="{E3AFD4AD-D93F-4183-97F0-023D5A779791}"/>
    <cellStyle name="Normal 4 7" xfId="2235" xr:uid="{F50B50BE-D33A-491C-9DD8-7ED797749DED}"/>
    <cellStyle name="Normal 4 7 2" xfId="3873" xr:uid="{259823EE-8DA8-4E10-B9AE-26B52E192E4E}"/>
    <cellStyle name="Normal 4 8" xfId="2907" xr:uid="{D40F9455-6AC4-436C-9AC9-A9F46F252C03}"/>
    <cellStyle name="Normal 4 9" xfId="2943" xr:uid="{A9557A38-B674-422E-A978-DE45BBB3FF72}"/>
    <cellStyle name="Normal 4 9 2" xfId="4561" xr:uid="{D3A0E05F-0A6E-45D1-BF09-F90CF779D34C}"/>
    <cellStyle name="Normal 40" xfId="197" xr:uid="{00000000-0005-0000-0000-000024030000}"/>
    <cellStyle name="Normal 40 2" xfId="415" xr:uid="{00000000-0005-0000-0000-000025030000}"/>
    <cellStyle name="Normal 40 2 2" xfId="697" xr:uid="{00000000-0005-0000-0000-000026030000}"/>
    <cellStyle name="Normal 40 2 3" xfId="1170" xr:uid="{00000000-0005-0000-0000-000027030000}"/>
    <cellStyle name="Normal 40 2 4" xfId="1455" xr:uid="{00000000-0005-0000-0000-000028030000}"/>
    <cellStyle name="Normal 40 3" xfId="416" xr:uid="{00000000-0005-0000-0000-000029030000}"/>
    <cellStyle name="Normal 40 4" xfId="417" xr:uid="{00000000-0005-0000-0000-00002A030000}"/>
    <cellStyle name="Normal 40 4 2" xfId="698" xr:uid="{00000000-0005-0000-0000-00002B030000}"/>
    <cellStyle name="Normal 40 4 3" xfId="1171" xr:uid="{00000000-0005-0000-0000-00002C030000}"/>
    <cellStyle name="Normal 41" xfId="198" xr:uid="{00000000-0005-0000-0000-00002D030000}"/>
    <cellStyle name="Normal 41 2" xfId="418" xr:uid="{00000000-0005-0000-0000-00002E030000}"/>
    <cellStyle name="Normal 41 2 2" xfId="699" xr:uid="{00000000-0005-0000-0000-00002F030000}"/>
    <cellStyle name="Normal 41 2 3" xfId="1172" xr:uid="{00000000-0005-0000-0000-000030030000}"/>
    <cellStyle name="Normal 41 2 4" xfId="1456" xr:uid="{00000000-0005-0000-0000-000031030000}"/>
    <cellStyle name="Normal 41 3" xfId="419" xr:uid="{00000000-0005-0000-0000-000032030000}"/>
    <cellStyle name="Normal 41 4" xfId="420" xr:uid="{00000000-0005-0000-0000-000033030000}"/>
    <cellStyle name="Normal 41 4 2" xfId="700" xr:uid="{00000000-0005-0000-0000-000034030000}"/>
    <cellStyle name="Normal 41 4 3" xfId="1173" xr:uid="{00000000-0005-0000-0000-000035030000}"/>
    <cellStyle name="Normal 42" xfId="199" xr:uid="{00000000-0005-0000-0000-000036030000}"/>
    <cellStyle name="Normal 42 2" xfId="421" xr:uid="{00000000-0005-0000-0000-000037030000}"/>
    <cellStyle name="Normal 42 2 2" xfId="701" xr:uid="{00000000-0005-0000-0000-000038030000}"/>
    <cellStyle name="Normal 42 2 3" xfId="1174" xr:uid="{00000000-0005-0000-0000-000039030000}"/>
    <cellStyle name="Normal 42 3" xfId="702" xr:uid="{00000000-0005-0000-0000-00003A030000}"/>
    <cellStyle name="Normal 42 4" xfId="1175" xr:uid="{00000000-0005-0000-0000-00003B030000}"/>
    <cellStyle name="Normal 42 5" xfId="3271" xr:uid="{C22EC215-7422-4674-BBCA-B26EEC527FA9}"/>
    <cellStyle name="Normal 43" xfId="200" xr:uid="{00000000-0005-0000-0000-00003C030000}"/>
    <cellStyle name="Normal 43 2" xfId="422" xr:uid="{00000000-0005-0000-0000-00003D030000}"/>
    <cellStyle name="Normal 43 2 2" xfId="703" xr:uid="{00000000-0005-0000-0000-00003E030000}"/>
    <cellStyle name="Normal 43 2 3" xfId="1176" xr:uid="{00000000-0005-0000-0000-00003F030000}"/>
    <cellStyle name="Normal 43 2 4" xfId="1457" xr:uid="{00000000-0005-0000-0000-000040030000}"/>
    <cellStyle name="Normal 43 3" xfId="560" xr:uid="{00000000-0005-0000-0000-000041030000}"/>
    <cellStyle name="Normal 43 4" xfId="1177" xr:uid="{00000000-0005-0000-0000-000042030000}"/>
    <cellStyle name="Normal 43 5" xfId="1343" xr:uid="{00000000-0005-0000-0000-000043030000}"/>
    <cellStyle name="Normal 44" xfId="201" xr:uid="{00000000-0005-0000-0000-000044030000}"/>
    <cellStyle name="Normal 44 2" xfId="423" xr:uid="{00000000-0005-0000-0000-000045030000}"/>
    <cellStyle name="Normal 44 2 2" xfId="704" xr:uid="{00000000-0005-0000-0000-000046030000}"/>
    <cellStyle name="Normal 44 2 3" xfId="1178" xr:uid="{00000000-0005-0000-0000-000047030000}"/>
    <cellStyle name="Normal 44 3" xfId="705" xr:uid="{00000000-0005-0000-0000-000048030000}"/>
    <cellStyle name="Normal 44 4" xfId="1179" xr:uid="{00000000-0005-0000-0000-000049030000}"/>
    <cellStyle name="Normal 45" xfId="202" xr:uid="{00000000-0005-0000-0000-00004A030000}"/>
    <cellStyle name="Normal 45 2" xfId="424" xr:uid="{00000000-0005-0000-0000-00004B030000}"/>
    <cellStyle name="Normal 45 2 2" xfId="706" xr:uid="{00000000-0005-0000-0000-00004C030000}"/>
    <cellStyle name="Normal 45 2 3" xfId="1180" xr:uid="{00000000-0005-0000-0000-00004D030000}"/>
    <cellStyle name="Normal 45 3" xfId="707" xr:uid="{00000000-0005-0000-0000-00004E030000}"/>
    <cellStyle name="Normal 45 4" xfId="1181" xr:uid="{00000000-0005-0000-0000-00004F030000}"/>
    <cellStyle name="Normal 45 5" xfId="1424" xr:uid="{00000000-0005-0000-0000-000050030000}"/>
    <cellStyle name="Normal 46" xfId="203" xr:uid="{00000000-0005-0000-0000-000051030000}"/>
    <cellStyle name="Normal 46 2" xfId="425" xr:uid="{00000000-0005-0000-0000-000052030000}"/>
    <cellStyle name="Normal 46 2 2" xfId="708" xr:uid="{00000000-0005-0000-0000-000053030000}"/>
    <cellStyle name="Normal 46 2 3" xfId="1182" xr:uid="{00000000-0005-0000-0000-000054030000}"/>
    <cellStyle name="Normal 46 3" xfId="709" xr:uid="{00000000-0005-0000-0000-000055030000}"/>
    <cellStyle name="Normal 46 4" xfId="1183" xr:uid="{00000000-0005-0000-0000-000056030000}"/>
    <cellStyle name="Normal 47" xfId="204" xr:uid="{00000000-0005-0000-0000-000057030000}"/>
    <cellStyle name="Normal 47 2" xfId="426" xr:uid="{00000000-0005-0000-0000-000058030000}"/>
    <cellStyle name="Normal 47 2 2" xfId="710" xr:uid="{00000000-0005-0000-0000-000059030000}"/>
    <cellStyle name="Normal 47 2 3" xfId="1184" xr:uid="{00000000-0005-0000-0000-00005A030000}"/>
    <cellStyle name="Normal 47 3" xfId="711" xr:uid="{00000000-0005-0000-0000-00005B030000}"/>
    <cellStyle name="Normal 47 4" xfId="1185" xr:uid="{00000000-0005-0000-0000-00005C030000}"/>
    <cellStyle name="Normal 48" xfId="205" xr:uid="{00000000-0005-0000-0000-00005D030000}"/>
    <cellStyle name="Normal 48 2" xfId="427" xr:uid="{00000000-0005-0000-0000-00005E030000}"/>
    <cellStyle name="Normal 48 2 2" xfId="712" xr:uid="{00000000-0005-0000-0000-00005F030000}"/>
    <cellStyle name="Normal 48 2 3" xfId="1186" xr:uid="{00000000-0005-0000-0000-000060030000}"/>
    <cellStyle name="Normal 48 3" xfId="713" xr:uid="{00000000-0005-0000-0000-000061030000}"/>
    <cellStyle name="Normal 48 4" xfId="1187" xr:uid="{00000000-0005-0000-0000-000062030000}"/>
    <cellStyle name="Normal 49" xfId="206" xr:uid="{00000000-0005-0000-0000-000063030000}"/>
    <cellStyle name="Normal 49 2" xfId="428" xr:uid="{00000000-0005-0000-0000-000064030000}"/>
    <cellStyle name="Normal 49 2 2" xfId="714" xr:uid="{00000000-0005-0000-0000-000065030000}"/>
    <cellStyle name="Normal 49 2 3" xfId="1188" xr:uid="{00000000-0005-0000-0000-000066030000}"/>
    <cellStyle name="Normal 49 3" xfId="715" xr:uid="{00000000-0005-0000-0000-000067030000}"/>
    <cellStyle name="Normal 49 4" xfId="1189" xr:uid="{00000000-0005-0000-0000-000068030000}"/>
    <cellStyle name="Normal 5" xfId="8" xr:uid="{00000000-0005-0000-0000-000069030000}"/>
    <cellStyle name="Normal 5 2" xfId="429" xr:uid="{00000000-0005-0000-0000-00006A030000}"/>
    <cellStyle name="Normal 5 2 2" xfId="716" xr:uid="{00000000-0005-0000-0000-00006B030000}"/>
    <cellStyle name="Normal 5 2 2 2" xfId="1531" xr:uid="{4283BB33-EBFD-4CDC-B6A4-B4431BD594B3}"/>
    <cellStyle name="Normal 5 2 3" xfId="1190" xr:uid="{00000000-0005-0000-0000-00006C030000}"/>
    <cellStyle name="Normal 5 2 4" xfId="1450" xr:uid="{00000000-0005-0000-0000-00006D030000}"/>
    <cellStyle name="Normal 5 2 5" xfId="1530" xr:uid="{3441E5A4-5F5D-4A79-8B6D-F94421CBC2CD}"/>
    <cellStyle name="Normal 5 2 6" xfId="4706" xr:uid="{EE280E96-105A-4EC6-ABB6-F309AFE75FE9}"/>
    <cellStyle name="Normal 5 3" xfId="430" xr:uid="{00000000-0005-0000-0000-00006E030000}"/>
    <cellStyle name="Normal 5 3 2" xfId="1541" xr:uid="{691EA8A4-6C86-444B-8EB1-D1D97767C5A5}"/>
    <cellStyle name="Normal 5 3 3" xfId="4724" xr:uid="{2375927D-3B78-4980-9842-6C95C7B777D0}"/>
    <cellStyle name="Normal 5 4" xfId="431" xr:uid="{00000000-0005-0000-0000-00006F030000}"/>
    <cellStyle name="Normal 5 4 2" xfId="717" xr:uid="{00000000-0005-0000-0000-000070030000}"/>
    <cellStyle name="Normal 5 4 3" xfId="1191" xr:uid="{00000000-0005-0000-0000-000071030000}"/>
    <cellStyle name="Normal 5 5" xfId="603" xr:uid="{00000000-0005-0000-0000-000072030000}"/>
    <cellStyle name="Normal 5 6" xfId="4694" xr:uid="{C21FC37D-C645-4EC4-813D-C53233B47E74}"/>
    <cellStyle name="Normal 50" xfId="207" xr:uid="{00000000-0005-0000-0000-000073030000}"/>
    <cellStyle name="Normal 50 2" xfId="432" xr:uid="{00000000-0005-0000-0000-000074030000}"/>
    <cellStyle name="Normal 50 2 2" xfId="718" xr:uid="{00000000-0005-0000-0000-000075030000}"/>
    <cellStyle name="Normal 50 2 3" xfId="1192" xr:uid="{00000000-0005-0000-0000-000076030000}"/>
    <cellStyle name="Normal 50 3" xfId="719" xr:uid="{00000000-0005-0000-0000-000077030000}"/>
    <cellStyle name="Normal 50 4" xfId="1193" xr:uid="{00000000-0005-0000-0000-000078030000}"/>
    <cellStyle name="Normal 51" xfId="208" xr:uid="{00000000-0005-0000-0000-000079030000}"/>
    <cellStyle name="Normal 51 2" xfId="433" xr:uid="{00000000-0005-0000-0000-00007A030000}"/>
    <cellStyle name="Normal 51 2 2" xfId="720" xr:uid="{00000000-0005-0000-0000-00007B030000}"/>
    <cellStyle name="Normal 51 2 3" xfId="1194" xr:uid="{00000000-0005-0000-0000-00007C030000}"/>
    <cellStyle name="Normal 51 3" xfId="721" xr:uid="{00000000-0005-0000-0000-00007D030000}"/>
    <cellStyle name="Normal 51 4" xfId="1195" xr:uid="{00000000-0005-0000-0000-00007E030000}"/>
    <cellStyle name="Normal 52" xfId="238" xr:uid="{00000000-0005-0000-0000-00007F030000}"/>
    <cellStyle name="Normal 52 2" xfId="434" xr:uid="{00000000-0005-0000-0000-000080030000}"/>
    <cellStyle name="Normal 52 2 2" xfId="722" xr:uid="{00000000-0005-0000-0000-000081030000}"/>
    <cellStyle name="Normal 52 2 3" xfId="1196" xr:uid="{00000000-0005-0000-0000-000082030000}"/>
    <cellStyle name="Normal 52 3" xfId="723" xr:uid="{00000000-0005-0000-0000-000083030000}"/>
    <cellStyle name="Normal 52 4" xfId="1197" xr:uid="{00000000-0005-0000-0000-000084030000}"/>
    <cellStyle name="Normal 53" xfId="435" xr:uid="{00000000-0005-0000-0000-000085030000}"/>
    <cellStyle name="Normal 53 2" xfId="436" xr:uid="{00000000-0005-0000-0000-000086030000}"/>
    <cellStyle name="Normal 53 2 2" xfId="724" xr:uid="{00000000-0005-0000-0000-000087030000}"/>
    <cellStyle name="Normal 53 2 3" xfId="1198" xr:uid="{00000000-0005-0000-0000-000088030000}"/>
    <cellStyle name="Normal 53 3" xfId="725" xr:uid="{00000000-0005-0000-0000-000089030000}"/>
    <cellStyle name="Normal 53 4" xfId="1199" xr:uid="{00000000-0005-0000-0000-00008A030000}"/>
    <cellStyle name="Normal 54" xfId="437" xr:uid="{00000000-0005-0000-0000-00008B030000}"/>
    <cellStyle name="Normal 54 2" xfId="438" xr:uid="{00000000-0005-0000-0000-00008C030000}"/>
    <cellStyle name="Normal 54 2 2" xfId="726" xr:uid="{00000000-0005-0000-0000-00008D030000}"/>
    <cellStyle name="Normal 54 2 3" xfId="1200" xr:uid="{00000000-0005-0000-0000-00008E030000}"/>
    <cellStyle name="Normal 54 3" xfId="727" xr:uid="{00000000-0005-0000-0000-00008F030000}"/>
    <cellStyle name="Normal 54 4" xfId="1201" xr:uid="{00000000-0005-0000-0000-000090030000}"/>
    <cellStyle name="Normal 55" xfId="439" xr:uid="{00000000-0005-0000-0000-000091030000}"/>
    <cellStyle name="Normal 55 2" xfId="440" xr:uid="{00000000-0005-0000-0000-000092030000}"/>
    <cellStyle name="Normal 55 2 2" xfId="728" xr:uid="{00000000-0005-0000-0000-000093030000}"/>
    <cellStyle name="Normal 55 2 3" xfId="1202" xr:uid="{00000000-0005-0000-0000-000094030000}"/>
    <cellStyle name="Normal 55 3" xfId="729" xr:uid="{00000000-0005-0000-0000-000095030000}"/>
    <cellStyle name="Normal 55 4" xfId="1203" xr:uid="{00000000-0005-0000-0000-000096030000}"/>
    <cellStyle name="Normal 56" xfId="441" xr:uid="{00000000-0005-0000-0000-000097030000}"/>
    <cellStyle name="Normal 56 2" xfId="442" xr:uid="{00000000-0005-0000-0000-000098030000}"/>
    <cellStyle name="Normal 56 2 2" xfId="730" xr:uid="{00000000-0005-0000-0000-000099030000}"/>
    <cellStyle name="Normal 56 2 3" xfId="1204" xr:uid="{00000000-0005-0000-0000-00009A030000}"/>
    <cellStyle name="Normal 56 3" xfId="731" xr:uid="{00000000-0005-0000-0000-00009B030000}"/>
    <cellStyle name="Normal 56 4" xfId="1205" xr:uid="{00000000-0005-0000-0000-00009C030000}"/>
    <cellStyle name="Normal 57" xfId="443" xr:uid="{00000000-0005-0000-0000-00009D030000}"/>
    <cellStyle name="Normal 57 2" xfId="444" xr:uid="{00000000-0005-0000-0000-00009E030000}"/>
    <cellStyle name="Normal 57 2 2" xfId="732" xr:uid="{00000000-0005-0000-0000-00009F030000}"/>
    <cellStyle name="Normal 57 2 3" xfId="1206" xr:uid="{00000000-0005-0000-0000-0000A0030000}"/>
    <cellStyle name="Normal 57 3" xfId="733" xr:uid="{00000000-0005-0000-0000-0000A1030000}"/>
    <cellStyle name="Normal 57 4" xfId="1207" xr:uid="{00000000-0005-0000-0000-0000A2030000}"/>
    <cellStyle name="Normal 58" xfId="445" xr:uid="{00000000-0005-0000-0000-0000A3030000}"/>
    <cellStyle name="Normal 58 2" xfId="446" xr:uid="{00000000-0005-0000-0000-0000A4030000}"/>
    <cellStyle name="Normal 58 2 2" xfId="734" xr:uid="{00000000-0005-0000-0000-0000A5030000}"/>
    <cellStyle name="Normal 58 2 3" xfId="1208" xr:uid="{00000000-0005-0000-0000-0000A6030000}"/>
    <cellStyle name="Normal 58 3" xfId="735" xr:uid="{00000000-0005-0000-0000-0000A7030000}"/>
    <cellStyle name="Normal 58 4" xfId="1209" xr:uid="{00000000-0005-0000-0000-0000A8030000}"/>
    <cellStyle name="Normal 59" xfId="447" xr:uid="{00000000-0005-0000-0000-0000A9030000}"/>
    <cellStyle name="Normal 59 2" xfId="448" xr:uid="{00000000-0005-0000-0000-0000AA030000}"/>
    <cellStyle name="Normal 59 2 2" xfId="736" xr:uid="{00000000-0005-0000-0000-0000AB030000}"/>
    <cellStyle name="Normal 59 2 3" xfId="1210" xr:uid="{00000000-0005-0000-0000-0000AC030000}"/>
    <cellStyle name="Normal 59 3" xfId="737" xr:uid="{00000000-0005-0000-0000-0000AD030000}"/>
    <cellStyle name="Normal 59 4" xfId="1211" xr:uid="{00000000-0005-0000-0000-0000AE030000}"/>
    <cellStyle name="Normal 6" xfId="9" xr:uid="{00000000-0005-0000-0000-0000AF030000}"/>
    <cellStyle name="Normal 6 2" xfId="209" xr:uid="{00000000-0005-0000-0000-0000B0030000}"/>
    <cellStyle name="Normal 6 2 2" xfId="738" xr:uid="{00000000-0005-0000-0000-0000B1030000}"/>
    <cellStyle name="Normal 6 2 3" xfId="1212" xr:uid="{00000000-0005-0000-0000-0000B2030000}"/>
    <cellStyle name="Normal 6 2 4" xfId="1451" xr:uid="{00000000-0005-0000-0000-0000B3030000}"/>
    <cellStyle name="Normal 6 2 5" xfId="4707" xr:uid="{E9E430E9-4255-4254-997B-DC05F0054531}"/>
    <cellStyle name="Normal 6 3" xfId="449" xr:uid="{00000000-0005-0000-0000-0000B4030000}"/>
    <cellStyle name="Normal 6 3 2" xfId="4545" xr:uid="{24AF366C-3FE7-46C0-ACF4-77D9DEA23728}"/>
    <cellStyle name="Normal 6 4" xfId="450" xr:uid="{00000000-0005-0000-0000-0000B5030000}"/>
    <cellStyle name="Normal 6 4 2" xfId="739" xr:uid="{00000000-0005-0000-0000-0000B6030000}"/>
    <cellStyle name="Normal 6 4 2 2" xfId="4740" xr:uid="{9CE045AD-9C76-4213-843F-F18B5718B40E}"/>
    <cellStyle name="Normal 6 4 3" xfId="1213" xr:uid="{00000000-0005-0000-0000-0000B7030000}"/>
    <cellStyle name="Normal 6 4 4" xfId="4739" xr:uid="{E71B45B3-A245-4696-BBD6-D168C175D107}"/>
    <cellStyle name="Normal 6 5" xfId="604" xr:uid="{00000000-0005-0000-0000-0000B8030000}"/>
    <cellStyle name="Normal 6 6" xfId="1532" xr:uid="{7AD204B4-2AF1-4CBA-9312-3334B02857FD}"/>
    <cellStyle name="Normal 6 7" xfId="4698" xr:uid="{F3073105-4FC5-4093-817E-73CF8C23CBB4}"/>
    <cellStyle name="Normal 60" xfId="451" xr:uid="{00000000-0005-0000-0000-0000B9030000}"/>
    <cellStyle name="Normal 60 2" xfId="452" xr:uid="{00000000-0005-0000-0000-0000BA030000}"/>
    <cellStyle name="Normal 60 2 2" xfId="740" xr:uid="{00000000-0005-0000-0000-0000BB030000}"/>
    <cellStyle name="Normal 60 2 3" xfId="1214" xr:uid="{00000000-0005-0000-0000-0000BC030000}"/>
    <cellStyle name="Normal 60 3" xfId="741" xr:uid="{00000000-0005-0000-0000-0000BD030000}"/>
    <cellStyle name="Normal 60 4" xfId="1215" xr:uid="{00000000-0005-0000-0000-0000BE030000}"/>
    <cellStyle name="Normal 61" xfId="453" xr:uid="{00000000-0005-0000-0000-0000BF030000}"/>
    <cellStyle name="Normal 61 2" xfId="454" xr:uid="{00000000-0005-0000-0000-0000C0030000}"/>
    <cellStyle name="Normal 61 2 2" xfId="742" xr:uid="{00000000-0005-0000-0000-0000C1030000}"/>
    <cellStyle name="Normal 61 2 3" xfId="1216" xr:uid="{00000000-0005-0000-0000-0000C2030000}"/>
    <cellStyle name="Normal 61 3" xfId="743" xr:uid="{00000000-0005-0000-0000-0000C3030000}"/>
    <cellStyle name="Normal 61 4" xfId="1217" xr:uid="{00000000-0005-0000-0000-0000C4030000}"/>
    <cellStyle name="Normal 62" xfId="455" xr:uid="{00000000-0005-0000-0000-0000C5030000}"/>
    <cellStyle name="Normal 62 2" xfId="456" xr:uid="{00000000-0005-0000-0000-0000C6030000}"/>
    <cellStyle name="Normal 62 2 2" xfId="744" xr:uid="{00000000-0005-0000-0000-0000C7030000}"/>
    <cellStyle name="Normal 62 2 3" xfId="1218" xr:uid="{00000000-0005-0000-0000-0000C8030000}"/>
    <cellStyle name="Normal 62 3" xfId="745" xr:uid="{00000000-0005-0000-0000-0000C9030000}"/>
    <cellStyle name="Normal 62 4" xfId="1219" xr:uid="{00000000-0005-0000-0000-0000CA030000}"/>
    <cellStyle name="Normal 63" xfId="457" xr:uid="{00000000-0005-0000-0000-0000CB030000}"/>
    <cellStyle name="Normal 63 2" xfId="458" xr:uid="{00000000-0005-0000-0000-0000CC030000}"/>
    <cellStyle name="Normal 63 2 2" xfId="746" xr:uid="{00000000-0005-0000-0000-0000CD030000}"/>
    <cellStyle name="Normal 63 2 3" xfId="1220" xr:uid="{00000000-0005-0000-0000-0000CE030000}"/>
    <cellStyle name="Normal 63 3" xfId="747" xr:uid="{00000000-0005-0000-0000-0000CF030000}"/>
    <cellStyle name="Normal 63 4" xfId="1221" xr:uid="{00000000-0005-0000-0000-0000D0030000}"/>
    <cellStyle name="Normal 64" xfId="459" xr:uid="{00000000-0005-0000-0000-0000D1030000}"/>
    <cellStyle name="Normal 64 2" xfId="460" xr:uid="{00000000-0005-0000-0000-0000D2030000}"/>
    <cellStyle name="Normal 64 2 2" xfId="748" xr:uid="{00000000-0005-0000-0000-0000D3030000}"/>
    <cellStyle name="Normal 64 2 3" xfId="1222" xr:uid="{00000000-0005-0000-0000-0000D4030000}"/>
    <cellStyle name="Normal 64 3" xfId="749" xr:uid="{00000000-0005-0000-0000-0000D5030000}"/>
    <cellStyle name="Normal 64 4" xfId="1223" xr:uid="{00000000-0005-0000-0000-0000D6030000}"/>
    <cellStyle name="Normal 65" xfId="461" xr:uid="{00000000-0005-0000-0000-0000D7030000}"/>
    <cellStyle name="Normal 65 2" xfId="462" xr:uid="{00000000-0005-0000-0000-0000D8030000}"/>
    <cellStyle name="Normal 65 2 2" xfId="750" xr:uid="{00000000-0005-0000-0000-0000D9030000}"/>
    <cellStyle name="Normal 65 2 3" xfId="1224" xr:uid="{00000000-0005-0000-0000-0000DA030000}"/>
    <cellStyle name="Normal 65 3" xfId="751" xr:uid="{00000000-0005-0000-0000-0000DB030000}"/>
    <cellStyle name="Normal 65 4" xfId="1225" xr:uid="{00000000-0005-0000-0000-0000DC030000}"/>
    <cellStyle name="Normal 66" xfId="463" xr:uid="{00000000-0005-0000-0000-0000DD030000}"/>
    <cellStyle name="Normal 66 2" xfId="464" xr:uid="{00000000-0005-0000-0000-0000DE030000}"/>
    <cellStyle name="Normal 66 2 2" xfId="752" xr:uid="{00000000-0005-0000-0000-0000DF030000}"/>
    <cellStyle name="Normal 66 2 3" xfId="1226" xr:uid="{00000000-0005-0000-0000-0000E0030000}"/>
    <cellStyle name="Normal 66 3" xfId="753" xr:uid="{00000000-0005-0000-0000-0000E1030000}"/>
    <cellStyle name="Normal 66 4" xfId="1227" xr:uid="{00000000-0005-0000-0000-0000E2030000}"/>
    <cellStyle name="Normal 67" xfId="465" xr:uid="{00000000-0005-0000-0000-0000E3030000}"/>
    <cellStyle name="Normal 67 2" xfId="466" xr:uid="{00000000-0005-0000-0000-0000E4030000}"/>
    <cellStyle name="Normal 67 2 2" xfId="754" xr:uid="{00000000-0005-0000-0000-0000E5030000}"/>
    <cellStyle name="Normal 67 2 3" xfId="1228" xr:uid="{00000000-0005-0000-0000-0000E6030000}"/>
    <cellStyle name="Normal 67 3" xfId="755" xr:uid="{00000000-0005-0000-0000-0000E7030000}"/>
    <cellStyle name="Normal 67 4" xfId="1229" xr:uid="{00000000-0005-0000-0000-0000E8030000}"/>
    <cellStyle name="Normal 68" xfId="467" xr:uid="{00000000-0005-0000-0000-0000E9030000}"/>
    <cellStyle name="Normal 68 2" xfId="468" xr:uid="{00000000-0005-0000-0000-0000EA030000}"/>
    <cellStyle name="Normal 68 2 2" xfId="756" xr:uid="{00000000-0005-0000-0000-0000EB030000}"/>
    <cellStyle name="Normal 68 2 3" xfId="1230" xr:uid="{00000000-0005-0000-0000-0000EC030000}"/>
    <cellStyle name="Normal 68 3" xfId="757" xr:uid="{00000000-0005-0000-0000-0000ED030000}"/>
    <cellStyle name="Normal 68 4" xfId="1231" xr:uid="{00000000-0005-0000-0000-0000EE030000}"/>
    <cellStyle name="Normal 69" xfId="469" xr:uid="{00000000-0005-0000-0000-0000EF030000}"/>
    <cellStyle name="Normal 69 2" xfId="470" xr:uid="{00000000-0005-0000-0000-0000F0030000}"/>
    <cellStyle name="Normal 69 2 2" xfId="758" xr:uid="{00000000-0005-0000-0000-0000F1030000}"/>
    <cellStyle name="Normal 69 2 3" xfId="1232" xr:uid="{00000000-0005-0000-0000-0000F2030000}"/>
    <cellStyle name="Normal 69 3" xfId="759" xr:uid="{00000000-0005-0000-0000-0000F3030000}"/>
    <cellStyle name="Normal 69 4" xfId="1233" xr:uid="{00000000-0005-0000-0000-0000F4030000}"/>
    <cellStyle name="Normal 7" xfId="210" xr:uid="{00000000-0005-0000-0000-0000F5030000}"/>
    <cellStyle name="Normal 7 2" xfId="471" xr:uid="{00000000-0005-0000-0000-0000F6030000}"/>
    <cellStyle name="Normal 7 2 2" xfId="760" xr:uid="{00000000-0005-0000-0000-0000F7030000}"/>
    <cellStyle name="Normal 7 2 3" xfId="1234" xr:uid="{00000000-0005-0000-0000-0000F8030000}"/>
    <cellStyle name="Normal 7 2 4" xfId="1452" xr:uid="{00000000-0005-0000-0000-0000F9030000}"/>
    <cellStyle name="Normal 7 3" xfId="472" xr:uid="{00000000-0005-0000-0000-0000FA030000}"/>
    <cellStyle name="Normal 7 4" xfId="473" xr:uid="{00000000-0005-0000-0000-0000FB030000}"/>
    <cellStyle name="Normal 7 4 2" xfId="761" xr:uid="{00000000-0005-0000-0000-0000FC030000}"/>
    <cellStyle name="Normal 7 4 3" xfId="1235" xr:uid="{00000000-0005-0000-0000-0000FD030000}"/>
    <cellStyle name="Normal 7 5" xfId="1533" xr:uid="{81A48504-4EB7-4678-94DD-30CDCA4DA236}"/>
    <cellStyle name="Normal 7 6" xfId="4699" xr:uid="{0C88101E-0689-4B50-96C4-932B6B2C72C7}"/>
    <cellStyle name="Normal 70" xfId="474" xr:uid="{00000000-0005-0000-0000-0000FE030000}"/>
    <cellStyle name="Normal 70 2" xfId="475" xr:uid="{00000000-0005-0000-0000-0000FF030000}"/>
    <cellStyle name="Normal 70 2 2" xfId="762" xr:uid="{00000000-0005-0000-0000-000000040000}"/>
    <cellStyle name="Normal 70 2 3" xfId="1236" xr:uid="{00000000-0005-0000-0000-000001040000}"/>
    <cellStyle name="Normal 70 3" xfId="763" xr:uid="{00000000-0005-0000-0000-000002040000}"/>
    <cellStyle name="Normal 70 4" xfId="1237" xr:uid="{00000000-0005-0000-0000-000003040000}"/>
    <cellStyle name="Normal 71" xfId="476" xr:uid="{00000000-0005-0000-0000-000004040000}"/>
    <cellStyle name="Normal 71 2" xfId="477" xr:uid="{00000000-0005-0000-0000-000005040000}"/>
    <cellStyle name="Normal 71 2 2" xfId="764" xr:uid="{00000000-0005-0000-0000-000006040000}"/>
    <cellStyle name="Normal 71 2 3" xfId="1238" xr:uid="{00000000-0005-0000-0000-000007040000}"/>
    <cellStyle name="Normal 71 3" xfId="765" xr:uid="{00000000-0005-0000-0000-000008040000}"/>
    <cellStyle name="Normal 71 4" xfId="1239" xr:uid="{00000000-0005-0000-0000-000009040000}"/>
    <cellStyle name="Normal 72" xfId="478" xr:uid="{00000000-0005-0000-0000-00000A040000}"/>
    <cellStyle name="Normal 72 2" xfId="479" xr:uid="{00000000-0005-0000-0000-00000B040000}"/>
    <cellStyle name="Normal 72 2 2" xfId="766" xr:uid="{00000000-0005-0000-0000-00000C040000}"/>
    <cellStyle name="Normal 72 2 3" xfId="1240" xr:uid="{00000000-0005-0000-0000-00000D040000}"/>
    <cellStyle name="Normal 72 3" xfId="767" xr:uid="{00000000-0005-0000-0000-00000E040000}"/>
    <cellStyle name="Normal 72 4" xfId="1241" xr:uid="{00000000-0005-0000-0000-00000F040000}"/>
    <cellStyle name="Normal 73" xfId="480" xr:uid="{00000000-0005-0000-0000-000010040000}"/>
    <cellStyle name="Normal 73 2" xfId="481" xr:uid="{00000000-0005-0000-0000-000011040000}"/>
    <cellStyle name="Normal 73 2 2" xfId="768" xr:uid="{00000000-0005-0000-0000-000012040000}"/>
    <cellStyle name="Normal 73 2 3" xfId="1242" xr:uid="{00000000-0005-0000-0000-000013040000}"/>
    <cellStyle name="Normal 73 3" xfId="769" xr:uid="{00000000-0005-0000-0000-000014040000}"/>
    <cellStyle name="Normal 73 4" xfId="1243" xr:uid="{00000000-0005-0000-0000-000015040000}"/>
    <cellStyle name="Normal 74" xfId="482" xr:uid="{00000000-0005-0000-0000-000016040000}"/>
    <cellStyle name="Normal 74 2" xfId="483" xr:uid="{00000000-0005-0000-0000-000017040000}"/>
    <cellStyle name="Normal 74 2 2" xfId="770" xr:uid="{00000000-0005-0000-0000-000018040000}"/>
    <cellStyle name="Normal 74 2 3" xfId="1244" xr:uid="{00000000-0005-0000-0000-000019040000}"/>
    <cellStyle name="Normal 74 3" xfId="771" xr:uid="{00000000-0005-0000-0000-00001A040000}"/>
    <cellStyle name="Normal 74 4" xfId="1245" xr:uid="{00000000-0005-0000-0000-00001B040000}"/>
    <cellStyle name="Normal 75" xfId="484" xr:uid="{00000000-0005-0000-0000-00001C040000}"/>
    <cellStyle name="Normal 75 2" xfId="485" xr:uid="{00000000-0005-0000-0000-00001D040000}"/>
    <cellStyle name="Normal 75 2 2" xfId="772" xr:uid="{00000000-0005-0000-0000-00001E040000}"/>
    <cellStyle name="Normal 75 2 3" xfId="1246" xr:uid="{00000000-0005-0000-0000-00001F040000}"/>
    <cellStyle name="Normal 75 3" xfId="773" xr:uid="{00000000-0005-0000-0000-000020040000}"/>
    <cellStyle name="Normal 75 4" xfId="1247" xr:uid="{00000000-0005-0000-0000-000021040000}"/>
    <cellStyle name="Normal 76" xfId="486" xr:uid="{00000000-0005-0000-0000-000022040000}"/>
    <cellStyle name="Normal 76 2" xfId="487" xr:uid="{00000000-0005-0000-0000-000023040000}"/>
    <cellStyle name="Normal 76 2 2" xfId="774" xr:uid="{00000000-0005-0000-0000-000024040000}"/>
    <cellStyle name="Normal 76 2 3" xfId="1248" xr:uid="{00000000-0005-0000-0000-000025040000}"/>
    <cellStyle name="Normal 76 3" xfId="775" xr:uid="{00000000-0005-0000-0000-000026040000}"/>
    <cellStyle name="Normal 76 4" xfId="1249" xr:uid="{00000000-0005-0000-0000-000027040000}"/>
    <cellStyle name="Normal 77" xfId="488" xr:uid="{00000000-0005-0000-0000-000028040000}"/>
    <cellStyle name="Normal 77 2" xfId="489" xr:uid="{00000000-0005-0000-0000-000029040000}"/>
    <cellStyle name="Normal 77 2 2" xfId="776" xr:uid="{00000000-0005-0000-0000-00002A040000}"/>
    <cellStyle name="Normal 77 2 3" xfId="1250" xr:uid="{00000000-0005-0000-0000-00002B040000}"/>
    <cellStyle name="Normal 77 3" xfId="777" xr:uid="{00000000-0005-0000-0000-00002C040000}"/>
    <cellStyle name="Normal 77 4" xfId="1251" xr:uid="{00000000-0005-0000-0000-00002D040000}"/>
    <cellStyle name="Normal 78" xfId="490" xr:uid="{00000000-0005-0000-0000-00002E040000}"/>
    <cellStyle name="Normal 78 2" xfId="491" xr:uid="{00000000-0005-0000-0000-00002F040000}"/>
    <cellStyle name="Normal 78 2 2" xfId="778" xr:uid="{00000000-0005-0000-0000-000030040000}"/>
    <cellStyle name="Normal 78 2 3" xfId="1252" xr:uid="{00000000-0005-0000-0000-000031040000}"/>
    <cellStyle name="Normal 78 3" xfId="779" xr:uid="{00000000-0005-0000-0000-000032040000}"/>
    <cellStyle name="Normal 78 4" xfId="1253" xr:uid="{00000000-0005-0000-0000-000033040000}"/>
    <cellStyle name="Normal 79" xfId="492" xr:uid="{00000000-0005-0000-0000-000034040000}"/>
    <cellStyle name="Normal 79 2" xfId="493" xr:uid="{00000000-0005-0000-0000-000035040000}"/>
    <cellStyle name="Normal 79 2 2" xfId="780" xr:uid="{00000000-0005-0000-0000-000036040000}"/>
    <cellStyle name="Normal 79 2 3" xfId="1254" xr:uid="{00000000-0005-0000-0000-000037040000}"/>
    <cellStyle name="Normal 79 3" xfId="781" xr:uid="{00000000-0005-0000-0000-000038040000}"/>
    <cellStyle name="Normal 79 4" xfId="1255" xr:uid="{00000000-0005-0000-0000-000039040000}"/>
    <cellStyle name="Normal 8" xfId="211" xr:uid="{00000000-0005-0000-0000-00003A040000}"/>
    <cellStyle name="Normal 8 10" xfId="2945" xr:uid="{073DA735-E1E3-4DF6-8CBC-EC9D856E73DB}"/>
    <cellStyle name="Normal 8 10 2" xfId="4563" xr:uid="{BDF55E62-EB5A-4486-9719-EA3F7D9ACEAD}"/>
    <cellStyle name="Normal 8 11" xfId="3111" xr:uid="{C2E34924-19B8-4113-BA69-FE34D6310183}"/>
    <cellStyle name="Normal 8 12" xfId="4701" xr:uid="{8E23A96B-A8D7-4FC8-9F7B-8749978E0D37}"/>
    <cellStyle name="Normal 8 2" xfId="494" xr:uid="{00000000-0005-0000-0000-00003B040000}"/>
    <cellStyle name="Normal 8 2 2" xfId="782" xr:uid="{00000000-0005-0000-0000-00003C040000}"/>
    <cellStyle name="Normal 8 2 2 2" xfId="3286" xr:uid="{9DF78223-9782-40A8-B1F5-0CD5DAE3AA07}"/>
    <cellStyle name="Normal 8 2 3" xfId="1256" xr:uid="{00000000-0005-0000-0000-00003D040000}"/>
    <cellStyle name="Normal 8 2 4" xfId="1453" xr:uid="{00000000-0005-0000-0000-00003E040000}"/>
    <cellStyle name="Normal 8 2 5" xfId="1534" xr:uid="{A48F2FDA-0645-4A95-9AFE-F563FCA3A305}"/>
    <cellStyle name="Normal 8 2 6" xfId="4709" xr:uid="{8C74925C-9B20-4AC8-8206-C46A588D1C35}"/>
    <cellStyle name="Normal 8 3" xfId="495" xr:uid="{00000000-0005-0000-0000-00003F040000}"/>
    <cellStyle name="Normal 8 3 2" xfId="1535" xr:uid="{61CB53A4-2462-428B-BC63-BF9379F5C9F1}"/>
    <cellStyle name="Normal 8 3 3" xfId="4722" xr:uid="{4AF707A2-BFFD-4B9F-AE83-416A40C3948F}"/>
    <cellStyle name="Normal 8 4" xfId="496" xr:uid="{00000000-0005-0000-0000-000040040000}"/>
    <cellStyle name="Normal 8 4 2" xfId="783" xr:uid="{00000000-0005-0000-0000-000041040000}"/>
    <cellStyle name="Normal 8 4 3" xfId="1257" xr:uid="{00000000-0005-0000-0000-000042040000}"/>
    <cellStyle name="Normal 8 4 4" xfId="1536" xr:uid="{20D0EECE-F029-406B-A9BE-5D0F5B7C02D4}"/>
    <cellStyle name="Normal 8 5" xfId="602" xr:uid="{00000000-0005-0000-0000-000043040000}"/>
    <cellStyle name="Normal 8 5 2" xfId="1992" xr:uid="{1D7F1878-6DDB-4AD7-979B-4D48E792E548}"/>
    <cellStyle name="Normal 8 5 2 2" xfId="2751" xr:uid="{1E2F9CDB-F514-435E-929E-C6BF594CA981}"/>
    <cellStyle name="Normal 8 5 2 2 2" xfId="4390" xr:uid="{53FB6221-58B8-457A-973F-2727AFC51EE3}"/>
    <cellStyle name="Normal 8 5 2 3" xfId="3634" xr:uid="{2FCBA1FD-9B6A-435F-B4A4-A4485E800E2A}"/>
    <cellStyle name="Normal 8 5 3" xfId="2403" xr:uid="{E02559B9-64B5-48AA-9357-77F79B95B2DC}"/>
    <cellStyle name="Normal 8 5 3 2" xfId="4042" xr:uid="{FF48F09F-5969-4BC2-829C-3C27170A56F5}"/>
    <cellStyle name="Normal 8 5 4" xfId="3087" xr:uid="{939D0DF7-1EAA-402B-8802-ADE0243EB9D0}"/>
    <cellStyle name="Normal 8 5 5" xfId="1572" xr:uid="{44F037DC-1746-412A-942B-929EDEC1F9FF}"/>
    <cellStyle name="Normal 8 6" xfId="1721" xr:uid="{D8BBF210-B22F-4D9A-9F91-F9EB15DF95FF}"/>
    <cellStyle name="Normal 8 6 2" xfId="2141" xr:uid="{F6985E44-89AB-48B9-8917-F9F9C83AADCF}"/>
    <cellStyle name="Normal 8 6 2 2" xfId="2830" xr:uid="{07E30D13-7ABB-454A-AEC6-EBD7B4153F1B}"/>
    <cellStyle name="Normal 8 6 2 2 2" xfId="4469" xr:uid="{47AAA297-6144-43A1-9A7D-CBDC61A6A1E7}"/>
    <cellStyle name="Normal 8 6 2 3" xfId="3780" xr:uid="{72B63958-F5F1-4AB6-97A0-C8886346BABB}"/>
    <cellStyle name="Normal 8 6 3" xfId="2545" xr:uid="{24894976-0A52-4320-857D-D9F303B9C91C}"/>
    <cellStyle name="Normal 8 6 3 2" xfId="4184" xr:uid="{1F17D676-0BF4-4259-899F-BFD9B37354F8}"/>
    <cellStyle name="Normal 8 6 4" xfId="3369" xr:uid="{C96171E3-21ED-4A88-A1EB-D68D1CAC5FBA}"/>
    <cellStyle name="Normal 8 7" xfId="1808" xr:uid="{750C8620-1C78-4677-8092-C2E4ED52D18C}"/>
    <cellStyle name="Normal 8 7 2" xfId="2633" xr:uid="{A284D3E1-AE9E-4168-BB28-3FEE3013D18B}"/>
    <cellStyle name="Normal 8 7 2 2" xfId="4272" xr:uid="{D326EFBA-3B2C-4962-9C5B-8747A9BC0A3D}"/>
    <cellStyle name="Normal 8 7 3" xfId="3458" xr:uid="{80F3FE63-021D-46AB-A9E1-920828BC07E7}"/>
    <cellStyle name="Normal 8 8" xfId="1964" xr:uid="{7042D146-77FC-407A-9FEB-B9A4D1F67F40}"/>
    <cellStyle name="Normal 8 8 2" xfId="2380" xr:uid="{78F9FEB9-F4D4-493B-8481-939759485FDB}"/>
    <cellStyle name="Normal 8 8 2 2" xfId="4017" xr:uid="{77AA0D37-A9E7-4D13-9D2F-4C56009A7F36}"/>
    <cellStyle name="Normal 8 8 3" xfId="3607" xr:uid="{4CC4C436-3FE5-4F9F-B6D8-7BECCCFBE3F5}"/>
    <cellStyle name="Normal 8 9" xfId="2237" xr:uid="{9D26144C-D213-4EAF-8B4E-5E21AADC9CD0}"/>
    <cellStyle name="Normal 8 9 2" xfId="3875" xr:uid="{C4A457DA-CC36-4A1E-B0D0-3EAE95746BC3}"/>
    <cellStyle name="Normal 80" xfId="497" xr:uid="{00000000-0005-0000-0000-000044040000}"/>
    <cellStyle name="Normal 80 2" xfId="498" xr:uid="{00000000-0005-0000-0000-000045040000}"/>
    <cellStyle name="Normal 80 2 2" xfId="784" xr:uid="{00000000-0005-0000-0000-000046040000}"/>
    <cellStyle name="Normal 80 2 3" xfId="1258" xr:uid="{00000000-0005-0000-0000-000047040000}"/>
    <cellStyle name="Normal 80 3" xfId="785" xr:uid="{00000000-0005-0000-0000-000048040000}"/>
    <cellStyle name="Normal 80 4" xfId="1259" xr:uid="{00000000-0005-0000-0000-000049040000}"/>
    <cellStyle name="Normal 81" xfId="499" xr:uid="{00000000-0005-0000-0000-00004A040000}"/>
    <cellStyle name="Normal 81 2" xfId="500" xr:uid="{00000000-0005-0000-0000-00004B040000}"/>
    <cellStyle name="Normal 81 2 2" xfId="786" xr:uid="{00000000-0005-0000-0000-00004C040000}"/>
    <cellStyle name="Normal 81 2 3" xfId="1260" xr:uid="{00000000-0005-0000-0000-00004D040000}"/>
    <cellStyle name="Normal 81 3" xfId="787" xr:uid="{00000000-0005-0000-0000-00004E040000}"/>
    <cellStyle name="Normal 81 4" xfId="1261" xr:uid="{00000000-0005-0000-0000-00004F040000}"/>
    <cellStyle name="Normal 82" xfId="501" xr:uid="{00000000-0005-0000-0000-000050040000}"/>
    <cellStyle name="Normal 82 2" xfId="502" xr:uid="{00000000-0005-0000-0000-000051040000}"/>
    <cellStyle name="Normal 82 2 2" xfId="788" xr:uid="{00000000-0005-0000-0000-000052040000}"/>
    <cellStyle name="Normal 82 2 3" xfId="1262" xr:uid="{00000000-0005-0000-0000-000053040000}"/>
    <cellStyle name="Normal 82 3" xfId="789" xr:uid="{00000000-0005-0000-0000-000054040000}"/>
    <cellStyle name="Normal 82 4" xfId="1263" xr:uid="{00000000-0005-0000-0000-000055040000}"/>
    <cellStyle name="Normal 83" xfId="503" xr:uid="{00000000-0005-0000-0000-000056040000}"/>
    <cellStyle name="Normal 83 2" xfId="504" xr:uid="{00000000-0005-0000-0000-000057040000}"/>
    <cellStyle name="Normal 83 2 2" xfId="790" xr:uid="{00000000-0005-0000-0000-000058040000}"/>
    <cellStyle name="Normal 83 2 3" xfId="1264" xr:uid="{00000000-0005-0000-0000-000059040000}"/>
    <cellStyle name="Normal 83 3" xfId="791" xr:uid="{00000000-0005-0000-0000-00005A040000}"/>
    <cellStyle name="Normal 83 4" xfId="1265" xr:uid="{00000000-0005-0000-0000-00005B040000}"/>
    <cellStyle name="Normal 84" xfId="505" xr:uid="{00000000-0005-0000-0000-00005C040000}"/>
    <cellStyle name="Normal 84 2" xfId="506" xr:uid="{00000000-0005-0000-0000-00005D040000}"/>
    <cellStyle name="Normal 84 2 2" xfId="792" xr:uid="{00000000-0005-0000-0000-00005E040000}"/>
    <cellStyle name="Normal 84 2 3" xfId="1266" xr:uid="{00000000-0005-0000-0000-00005F040000}"/>
    <cellStyle name="Normal 84 3" xfId="793" xr:uid="{00000000-0005-0000-0000-000060040000}"/>
    <cellStyle name="Normal 84 4" xfId="1267" xr:uid="{00000000-0005-0000-0000-000061040000}"/>
    <cellStyle name="Normal 85" xfId="507" xr:uid="{00000000-0005-0000-0000-000062040000}"/>
    <cellStyle name="Normal 85 2" xfId="508" xr:uid="{00000000-0005-0000-0000-000063040000}"/>
    <cellStyle name="Normal 85 2 2" xfId="794" xr:uid="{00000000-0005-0000-0000-000064040000}"/>
    <cellStyle name="Normal 85 2 3" xfId="1268" xr:uid="{00000000-0005-0000-0000-000065040000}"/>
    <cellStyle name="Normal 85 3" xfId="795" xr:uid="{00000000-0005-0000-0000-000066040000}"/>
    <cellStyle name="Normal 85 4" xfId="1269" xr:uid="{00000000-0005-0000-0000-000067040000}"/>
    <cellStyle name="Normal 86" xfId="509" xr:uid="{00000000-0005-0000-0000-000068040000}"/>
    <cellStyle name="Normal 86 2" xfId="510" xr:uid="{00000000-0005-0000-0000-000069040000}"/>
    <cellStyle name="Normal 86 2 2" xfId="796" xr:uid="{00000000-0005-0000-0000-00006A040000}"/>
    <cellStyle name="Normal 86 2 3" xfId="1270" xr:uid="{00000000-0005-0000-0000-00006B040000}"/>
    <cellStyle name="Normal 86 3" xfId="797" xr:uid="{00000000-0005-0000-0000-00006C040000}"/>
    <cellStyle name="Normal 86 4" xfId="1271" xr:uid="{00000000-0005-0000-0000-00006D040000}"/>
    <cellStyle name="Normal 87" xfId="511" xr:uid="{00000000-0005-0000-0000-00006E040000}"/>
    <cellStyle name="Normal 87 2" xfId="512" xr:uid="{00000000-0005-0000-0000-00006F040000}"/>
    <cellStyle name="Normal 87 2 2" xfId="798" xr:uid="{00000000-0005-0000-0000-000070040000}"/>
    <cellStyle name="Normal 87 2 3" xfId="1272" xr:uid="{00000000-0005-0000-0000-000071040000}"/>
    <cellStyle name="Normal 87 3" xfId="799" xr:uid="{00000000-0005-0000-0000-000072040000}"/>
    <cellStyle name="Normal 87 4" xfId="1273" xr:uid="{00000000-0005-0000-0000-000073040000}"/>
    <cellStyle name="Normal 88" xfId="513" xr:uid="{00000000-0005-0000-0000-000074040000}"/>
    <cellStyle name="Normal 88 2" xfId="514" xr:uid="{00000000-0005-0000-0000-000075040000}"/>
    <cellStyle name="Normal 88 2 2" xfId="800" xr:uid="{00000000-0005-0000-0000-000076040000}"/>
    <cellStyle name="Normal 88 2 3" xfId="1274" xr:uid="{00000000-0005-0000-0000-000077040000}"/>
    <cellStyle name="Normal 88 3" xfId="801" xr:uid="{00000000-0005-0000-0000-000078040000}"/>
    <cellStyle name="Normal 88 4" xfId="1275" xr:uid="{00000000-0005-0000-0000-000079040000}"/>
    <cellStyle name="Normal 89" xfId="515" xr:uid="{00000000-0005-0000-0000-00007A040000}"/>
    <cellStyle name="Normal 89 2" xfId="516" xr:uid="{00000000-0005-0000-0000-00007B040000}"/>
    <cellStyle name="Normal 89 3" xfId="802" xr:uid="{00000000-0005-0000-0000-00007C040000}"/>
    <cellStyle name="Normal 89 4" xfId="1276" xr:uid="{00000000-0005-0000-0000-00007D040000}"/>
    <cellStyle name="Normal 9" xfId="212" xr:uid="{00000000-0005-0000-0000-00007E040000}"/>
    <cellStyle name="Normal 9 2" xfId="517" xr:uid="{00000000-0005-0000-0000-00007F040000}"/>
    <cellStyle name="Normal 9 2 10" xfId="3075" xr:uid="{64375CC2-DA08-4388-B0B3-B990325F8E40}"/>
    <cellStyle name="Normal 9 2 10 2" xfId="3251" xr:uid="{3E9F9CFF-F177-4CB3-A11E-2ABE71CA6E0D}"/>
    <cellStyle name="Normal 9 2 11" xfId="3077" xr:uid="{2CFE75F1-9C0A-41B4-827A-018AE0482308}"/>
    <cellStyle name="Normal 9 2 11 2" xfId="3254" xr:uid="{CF25F74C-23F1-4496-A812-1139A847E804}"/>
    <cellStyle name="Normal 9 2 12" xfId="3079" xr:uid="{9E2185A9-3896-428F-8400-2910D93896DF}"/>
    <cellStyle name="Normal 9 2 12 2" xfId="3257" xr:uid="{4DA3D467-7EF6-4D4B-9293-D280149B6F24}"/>
    <cellStyle name="Normal 9 2 13" xfId="3082" xr:uid="{988FC198-F3A9-47DD-ADAD-606DDB6C9122}"/>
    <cellStyle name="Normal 9 2 13 2" xfId="3261" xr:uid="{AA973031-C480-40D3-BB01-915309A4FFF5}"/>
    <cellStyle name="Normal 9 2 14" xfId="3085" xr:uid="{52677D93-C644-4D20-822D-88307BF3571D}"/>
    <cellStyle name="Normal 9 2 14 2" xfId="3264" xr:uid="{EEC9D38A-4B10-450E-8E82-293DDB899708}"/>
    <cellStyle name="Normal 9 2 15" xfId="3040" xr:uid="{15626C28-CFC2-48C6-AAA0-DF3EC8E4EBDD}"/>
    <cellStyle name="Normal 9 2 15 2" xfId="3265" xr:uid="{6A0D2828-21EE-4A7A-8FB4-2DCDD58FFEFB}"/>
    <cellStyle name="Normal 9 2 16" xfId="3268" xr:uid="{D33A34A2-A7EC-4874-A15A-518BECFE20D2}"/>
    <cellStyle name="Normal 9 2 17" xfId="3272" xr:uid="{789D5CF7-B665-42E5-96E9-FC2BAE888718}"/>
    <cellStyle name="Normal 9 2 18" xfId="3274" xr:uid="{7F422DA7-58EA-42A5-ABCA-7DD569194CDC}"/>
    <cellStyle name="Normal 9 2 19" xfId="3280" xr:uid="{71A3C64B-C4AB-44A8-BB1D-C46C7A739C0B}"/>
    <cellStyle name="Normal 9 2 2" xfId="803" xr:uid="{00000000-0005-0000-0000-000080040000}"/>
    <cellStyle name="Normal 9 2 2 2" xfId="1791" xr:uid="{D69AA7D7-9E9F-4B19-A81A-101D68C2586F}"/>
    <cellStyle name="Normal 9 2 2 2 2" xfId="2213" xr:uid="{FEF5C687-EC7A-41C0-8E3B-CBC4EDE3A47F}"/>
    <cellStyle name="Normal 9 2 2 2 2 2" xfId="2900" xr:uid="{A3E729AA-0D80-43D9-B49D-7A9D7A9A50CE}"/>
    <cellStyle name="Normal 9 2 2 2 2 2 2" xfId="4539" xr:uid="{1662BEC9-2451-4F30-A2A1-7F087DEDC445}"/>
    <cellStyle name="Normal 9 2 2 2 2 3" xfId="3852" xr:uid="{599D04C4-BBAA-407D-AE7E-FCF7A903BB94}"/>
    <cellStyle name="Normal 9 2 2 2 3" xfId="2615" xr:uid="{CC18932D-E59D-4E7F-9730-00EACB4F1B13}"/>
    <cellStyle name="Normal 9 2 2 2 3 2" xfId="4254" xr:uid="{D4870AF5-6674-4A73-9E9D-AF7EBE9FB10B}"/>
    <cellStyle name="Normal 9 2 2 2 4" xfId="3440" xr:uid="{24873126-A7AA-4B4B-8591-1A8118036AA4}"/>
    <cellStyle name="Normal 9 2 2 3" xfId="1905" xr:uid="{CDE088E7-D166-4779-9140-1C3B6DE3A3AA}"/>
    <cellStyle name="Normal 9 2 2 3 2" xfId="2729" xr:uid="{5D30B505-E80A-4F8D-947C-29E8828F76B7}"/>
    <cellStyle name="Normal 9 2 2 3 2 2" xfId="4368" xr:uid="{A6F6E390-8E38-429C-963E-99EFB3164D5D}"/>
    <cellStyle name="Normal 9 2 2 3 3" xfId="3555" xr:uid="{5CDAB913-DE98-472D-B214-9064F563879F}"/>
    <cellStyle name="Normal 9 2 2 4" xfId="2092" xr:uid="{C1870D4F-A931-4301-B9F4-72C00807CC27}"/>
    <cellStyle name="Normal 9 2 2 4 2" xfId="2500" xr:uid="{C1AB14A5-98C2-4F5E-9C06-6B01D17019E8}"/>
    <cellStyle name="Normal 9 2 2 4 2 2" xfId="4139" xr:uid="{9C982388-FC6F-4862-86BC-D6381CAA09E5}"/>
    <cellStyle name="Normal 9 2 2 4 3" xfId="3730" xr:uid="{D451BD72-37BC-4364-87A5-7C38C8BA7C73}"/>
    <cellStyle name="Normal 9 2 2 5" xfId="2335" xr:uid="{FE798062-C4A9-4E38-900E-E61EC0CD8DA3}"/>
    <cellStyle name="Normal 9 2 2 5 2" xfId="3972" xr:uid="{7A255B81-E482-4049-AAFC-CA3BEAC0D7D5}"/>
    <cellStyle name="Normal 9 2 2 6" xfId="3044" xr:uid="{D47D6650-9CF0-44DE-B07D-57FDB448AAF5}"/>
    <cellStyle name="Normal 9 2 2 6 2" xfId="4661" xr:uid="{3C880098-A4D0-4199-8ABC-C6D6718E99E5}"/>
    <cellStyle name="Normal 9 2 2 7" xfId="3219" xr:uid="{A6CF67FD-4452-4EE7-8E13-656A59B6F9A8}"/>
    <cellStyle name="Normal 9 2 2 8" xfId="1670" xr:uid="{2929E95A-D718-49E1-A274-2DD8143B887B}"/>
    <cellStyle name="Normal 9 2 20" xfId="3215" xr:uid="{06B3F467-5944-4BCE-B40F-C52983223302}"/>
    <cellStyle name="Normal 9 2 3" xfId="835" xr:uid="{00000000-0005-0000-0000-000081040000}"/>
    <cellStyle name="Normal 9 2 3 2" xfId="2209" xr:uid="{9D81BAF5-D7D1-4838-BF62-C52923359AD1}"/>
    <cellStyle name="Normal 9 2 3 2 2" xfId="2896" xr:uid="{317DAF1B-FB5E-4F4D-891D-810032F82238}"/>
    <cellStyle name="Normal 9 2 3 2 2 2" xfId="4535" xr:uid="{98F16CF5-2DA9-4AEF-9C64-FDC6830718A0}"/>
    <cellStyle name="Normal 9 2 3 2 3" xfId="3848" xr:uid="{BFAE2B4E-FA63-4D1B-9A64-8FCC7BBE51B5}"/>
    <cellStyle name="Normal 9 2 3 3" xfId="2611" xr:uid="{AD99A77C-2623-43E5-B0E7-902DC0B3D1CA}"/>
    <cellStyle name="Normal 9 2 3 3 2" xfId="4250" xr:uid="{CEE5A697-850B-4C07-9E58-191336E9B79D}"/>
    <cellStyle name="Normal 9 2 3 4" xfId="3049" xr:uid="{E29530AC-516F-4723-BABC-F6ED13EF0C19}"/>
    <cellStyle name="Normal 9 2 3 4 2" xfId="4666" xr:uid="{EBD3FC75-07F5-43DA-83F2-C5514856DE73}"/>
    <cellStyle name="Normal 9 2 3 5" xfId="3224" xr:uid="{15F013AC-215C-4120-B92F-F80179CA0EBA}"/>
    <cellStyle name="Normal 9 2 4" xfId="1901" xr:uid="{CCCF67FB-A255-4F3B-B5DC-3C7E093D9102}"/>
    <cellStyle name="Normal 9 2 4 2" xfId="2725" xr:uid="{B8B9B9C4-900F-4D22-AC13-FBE73B4A09FB}"/>
    <cellStyle name="Normal 9 2 4 2 2" xfId="4364" xr:uid="{743C8576-9F0A-41C8-87C5-5A5F9AAA4A14}"/>
    <cellStyle name="Normal 9 2 4 3" xfId="3053" xr:uid="{4EAC1446-11CA-43A3-8739-72A880C72CC3}"/>
    <cellStyle name="Normal 9 2 4 3 2" xfId="4669" xr:uid="{FAC2E4FB-C9BC-4CB3-A2A6-032D6F3040C9}"/>
    <cellStyle name="Normal 9 2 4 4" xfId="3228" xr:uid="{6FC7690D-691F-44F9-B4AC-4C569221A44B}"/>
    <cellStyle name="Normal 9 2 5" xfId="2088" xr:uid="{8B6C266D-44C1-49B9-910C-4A2B2F50070E}"/>
    <cellStyle name="Normal 9 2 5 2" xfId="2496" xr:uid="{AA73927E-E799-4557-B864-08725B1441FF}"/>
    <cellStyle name="Normal 9 2 5 2 2" xfId="4135" xr:uid="{3031E9B6-6B69-4725-ADBF-4955AC3B7DAE}"/>
    <cellStyle name="Normal 9 2 5 3" xfId="3057" xr:uid="{C722DB68-5727-40E1-A65D-C22EC4A27459}"/>
    <cellStyle name="Normal 9 2 5 3 2" xfId="4671" xr:uid="{6B808A86-D03E-4F24-AFEA-44BA94ED2A97}"/>
    <cellStyle name="Normal 9 2 5 4" xfId="3232" xr:uid="{24E66BF5-BE94-4609-9595-F42460CA7649}"/>
    <cellStyle name="Normal 9 2 6" xfId="2331" xr:uid="{7572B9E9-222D-4CB1-9B4F-88C8E2CE9E73}"/>
    <cellStyle name="Normal 9 2 6 2" xfId="3061" xr:uid="{33435E4F-31E1-4CB3-840E-C98BFD3C59AF}"/>
    <cellStyle name="Normal 9 2 6 2 2" xfId="4674" xr:uid="{83E7F833-5170-403A-8C23-E7B40E1A2A4A}"/>
    <cellStyle name="Normal 9 2 6 3" xfId="3236" xr:uid="{75F26714-CC4F-4C6C-88DC-DA9F9557033D}"/>
    <cellStyle name="Normal 9 2 7" xfId="3066" xr:uid="{BAB445C2-3680-4B5A-A5FF-D2AAC2830E5C}"/>
    <cellStyle name="Normal 9 2 7 2" xfId="3240" xr:uid="{7462AEDE-DF49-46EF-8E6A-BD1041154A2A}"/>
    <cellStyle name="Normal 9 2 8" xfId="3068" xr:uid="{5288314F-06D3-4813-8476-7A830A450183}"/>
    <cellStyle name="Normal 9 2 8 2" xfId="3242" xr:uid="{7928A9DD-F6AB-40FC-ACD9-3500A01EE81C}"/>
    <cellStyle name="Normal 9 2 9" xfId="3071" xr:uid="{51FCC7D8-30E5-4DC3-9418-6E534A4890D8}"/>
    <cellStyle name="Normal 9 2 9 2" xfId="3247" xr:uid="{1754FBE5-58C9-4AF4-A866-D6BC78951EF7}"/>
    <cellStyle name="Normal 9 3" xfId="518" xr:uid="{00000000-0005-0000-0000-000082040000}"/>
    <cellStyle name="Normal 9 3 2" xfId="1993" xr:uid="{91DFC041-40BA-4901-8607-B19B354293BF}"/>
    <cellStyle name="Normal 9 3 2 2" xfId="2752" xr:uid="{704ABA66-1E2B-42C5-97B7-E861C1B6662C}"/>
    <cellStyle name="Normal 9 3 2 2 2" xfId="4391" xr:uid="{F09E73F3-AAAB-4D12-8F8A-155BCFAB30D6}"/>
    <cellStyle name="Normal 9 3 2 3" xfId="3635" xr:uid="{FFCF7BCC-1EDF-4F54-BC32-5578DB1622BE}"/>
    <cellStyle name="Normal 9 3 3" xfId="2404" xr:uid="{10C50650-E8CB-4C53-AE30-D9FEDDF5F658}"/>
    <cellStyle name="Normal 9 3 3 2" xfId="4043" xr:uid="{FFBFB40B-62CC-4E59-80D9-3D99A6E6DB00}"/>
    <cellStyle name="Normal 9 3 4" xfId="3321" xr:uid="{E2885308-7919-4B1F-945D-EF371D914FB7}"/>
    <cellStyle name="Normal 9 4" xfId="519" xr:uid="{00000000-0005-0000-0000-000083040000}"/>
    <cellStyle name="Normal 9 4 2" xfId="804" xr:uid="{00000000-0005-0000-0000-000084040000}"/>
    <cellStyle name="Normal 9 4 2 2" xfId="2831" xr:uid="{A1290D02-184B-44F6-8299-BA2353DC5168}"/>
    <cellStyle name="Normal 9 4 2 2 2" xfId="4470" xr:uid="{FE6E861D-71D2-4AA6-BA1F-2AE36B10B67D}"/>
    <cellStyle name="Normal 9 4 2 3" xfId="3781" xr:uid="{33E7EB46-591F-49CB-82ED-461F403EFE5C}"/>
    <cellStyle name="Normal 9 4 2 4" xfId="2142" xr:uid="{D31CFACB-9B7A-45F0-B983-DD5287DAA492}"/>
    <cellStyle name="Normal 9 4 3" xfId="1277" xr:uid="{00000000-0005-0000-0000-000085040000}"/>
    <cellStyle name="Normal 9 4 3 2" xfId="4185" xr:uid="{1B956AA1-06F4-4198-ADA2-2D7C516B720F}"/>
    <cellStyle name="Normal 9 4 3 3" xfId="2546" xr:uid="{DB7C54C6-9E13-4831-9507-1E809CA6BD6E}"/>
    <cellStyle name="Normal 9 4 4" xfId="3370" xr:uid="{DD8BFE0A-9C27-4CCF-A661-376752AFA945}"/>
    <cellStyle name="Normal 9 4 5" xfId="1722" xr:uid="{2733B262-02C2-4088-B0DD-4BD27263BBD5}"/>
    <cellStyle name="Normal 9 5" xfId="1809" xr:uid="{B9C1466E-16A5-4A6F-972A-36480EB4CFCC}"/>
    <cellStyle name="Normal 9 5 2" xfId="2634" xr:uid="{AD0B7439-63BA-469A-8FD5-6ECF7C5A6F63}"/>
    <cellStyle name="Normal 9 5 2 2" xfId="4273" xr:uid="{92C87BD2-2BB7-40F4-9A60-B005A5033373}"/>
    <cellStyle name="Normal 9 5 3" xfId="3459" xr:uid="{15693A04-36D0-4207-85BF-AE4715005FEB}"/>
    <cellStyle name="Normal 9 6" xfId="1965" xr:uid="{5367957C-B546-4B88-A565-9F228EDF830B}"/>
    <cellStyle name="Normal 9 6 2" xfId="2381" xr:uid="{A928DF64-40D4-4088-B6CF-AD299D8E69FB}"/>
    <cellStyle name="Normal 9 6 2 2" xfId="4018" xr:uid="{3B8411B9-CD4C-42FB-817C-25892602DD78}"/>
    <cellStyle name="Normal 9 6 3" xfId="3608" xr:uid="{46E65F8F-0B0C-41E1-AAF7-8F03A82C2D45}"/>
    <cellStyle name="Normal 9 7" xfId="2238" xr:uid="{56D36DB7-1619-43E7-ADF7-EDF17EF4E445}"/>
    <cellStyle name="Normal 9 7 2" xfId="3876" xr:uid="{722BD0C1-D285-46EC-9354-8B49FF531642}"/>
    <cellStyle name="Normal 9 8" xfId="2946" xr:uid="{55158253-11F1-4DC8-BF98-E89DDCF92469}"/>
    <cellStyle name="Normal 9 8 2" xfId="4564" xr:uid="{656A0EC9-C5E8-461F-8BD1-A67319A6B4A2}"/>
    <cellStyle name="Normal 9 9" xfId="3113" xr:uid="{CF00E826-D403-44BD-9EEE-A5B96A727F65}"/>
    <cellStyle name="Normal 90" xfId="520" xr:uid="{00000000-0005-0000-0000-000086040000}"/>
    <cellStyle name="Normal 90 2" xfId="521" xr:uid="{00000000-0005-0000-0000-000087040000}"/>
    <cellStyle name="Normal 90 3" xfId="805" xr:uid="{00000000-0005-0000-0000-000088040000}"/>
    <cellStyle name="Normal 90 4" xfId="1278" xr:uid="{00000000-0005-0000-0000-000089040000}"/>
    <cellStyle name="Normal 91" xfId="522" xr:uid="{00000000-0005-0000-0000-00008A040000}"/>
    <cellStyle name="Normal 91 2" xfId="806" xr:uid="{00000000-0005-0000-0000-00008B040000}"/>
    <cellStyle name="Normal 91 3" xfId="1279" xr:uid="{00000000-0005-0000-0000-00008C040000}"/>
    <cellStyle name="Normal 92" xfId="523" xr:uid="{00000000-0005-0000-0000-00008D040000}"/>
    <cellStyle name="Normal 92 2" xfId="807" xr:uid="{00000000-0005-0000-0000-00008E040000}"/>
    <cellStyle name="Normal 92 3" xfId="1280" xr:uid="{00000000-0005-0000-0000-00008F040000}"/>
    <cellStyle name="Normal 93" xfId="524" xr:uid="{00000000-0005-0000-0000-000090040000}"/>
    <cellStyle name="Normal 93 2" xfId="808" xr:uid="{00000000-0005-0000-0000-000091040000}"/>
    <cellStyle name="Normal 93 3" xfId="1281" xr:uid="{00000000-0005-0000-0000-000092040000}"/>
    <cellStyle name="Normal 94" xfId="525" xr:uid="{00000000-0005-0000-0000-000093040000}"/>
    <cellStyle name="Normal 94 2" xfId="809" xr:uid="{00000000-0005-0000-0000-000094040000}"/>
    <cellStyle name="Normal 94 3" xfId="1282" xr:uid="{00000000-0005-0000-0000-000095040000}"/>
    <cellStyle name="Normal 95" xfId="526" xr:uid="{00000000-0005-0000-0000-000096040000}"/>
    <cellStyle name="Normal 95 2" xfId="810" xr:uid="{00000000-0005-0000-0000-000097040000}"/>
    <cellStyle name="Normal 95 3" xfId="1283" xr:uid="{00000000-0005-0000-0000-000098040000}"/>
    <cellStyle name="Normal 96" xfId="527" xr:uid="{00000000-0005-0000-0000-000099040000}"/>
    <cellStyle name="Normal 96 2" xfId="811" xr:uid="{00000000-0005-0000-0000-00009A040000}"/>
    <cellStyle name="Normal 96 3" xfId="1284" xr:uid="{00000000-0005-0000-0000-00009B040000}"/>
    <cellStyle name="Normal 97" xfId="528" xr:uid="{00000000-0005-0000-0000-00009C040000}"/>
    <cellStyle name="Normal 97 2" xfId="812" xr:uid="{00000000-0005-0000-0000-00009D040000}"/>
    <cellStyle name="Normal 97 3" xfId="1285" xr:uid="{00000000-0005-0000-0000-00009E040000}"/>
    <cellStyle name="Normal 98" xfId="529" xr:uid="{00000000-0005-0000-0000-00009F040000}"/>
    <cellStyle name="Normal 98 2" xfId="813" xr:uid="{00000000-0005-0000-0000-0000A0040000}"/>
    <cellStyle name="Normal 98 3" xfId="1286" xr:uid="{00000000-0005-0000-0000-0000A1040000}"/>
    <cellStyle name="Normal 99" xfId="530" xr:uid="{00000000-0005-0000-0000-0000A2040000}"/>
    <cellStyle name="Normal 99 2" xfId="814" xr:uid="{00000000-0005-0000-0000-0000A3040000}"/>
    <cellStyle name="Normal 99 3" xfId="1287" xr:uid="{00000000-0005-0000-0000-0000A4040000}"/>
    <cellStyle name="Nota 2" xfId="213" xr:uid="{00000000-0005-0000-0000-0000A5040000}"/>
    <cellStyle name="Nota 2 2" xfId="1461" xr:uid="{00000000-0005-0000-0000-0000A6040000}"/>
    <cellStyle name="Note" xfId="214" xr:uid="{00000000-0005-0000-0000-0000A7040000}"/>
    <cellStyle name="Note 10" xfId="4719" xr:uid="{11F0163A-AB12-461D-B57E-BECFD3E1EB47}"/>
    <cellStyle name="Note 2" xfId="589" xr:uid="{00000000-0005-0000-0000-0000A8040000}"/>
    <cellStyle name="Note 2 2" xfId="828" xr:uid="{00000000-0005-0000-0000-0000A9040000}"/>
    <cellStyle name="Note 2 2 2" xfId="2098" xr:uid="{BFF37F8A-0620-4C93-A923-D0A3D0FC7CDB}"/>
    <cellStyle name="Note 2 2 2 2" xfId="3736" xr:uid="{9BF08FE3-B802-4297-98D7-53DD7B698898}"/>
    <cellStyle name="Note 2 2 3" xfId="3326" xr:uid="{FFC09353-81D1-4091-9C3E-87F784ECE554}"/>
    <cellStyle name="Note 2 3" xfId="1913" xr:uid="{FDF4266D-D002-41FF-854B-630A75C1C9E6}"/>
    <cellStyle name="Note 2 3 2" xfId="3562" xr:uid="{D350C58F-0B1C-4DBA-BAF7-373088ADC84A}"/>
    <cellStyle name="Note 2 4" xfId="3096" xr:uid="{0B33DB6A-DFEF-4869-AC38-B601642B95D1}"/>
    <cellStyle name="Note 2 5" xfId="4720" xr:uid="{88A3CCD9-CC24-4386-90B5-23AC7D4EF5E2}"/>
    <cellStyle name="Note 3" xfId="827" xr:uid="{00000000-0005-0000-0000-0000AA040000}"/>
    <cellStyle name="Note 3 2" xfId="1676" xr:uid="{89928259-3D94-4283-B8AB-C63CDB4A9340}"/>
    <cellStyle name="Note 3 2 2" xfId="2099" xr:uid="{CC999F42-875C-4E47-B271-2F4B25D5F108}"/>
    <cellStyle name="Note 3 2 2 2" xfId="3737" xr:uid="{011ACB15-9C3C-476C-84CA-1415E3A08D73}"/>
    <cellStyle name="Note 3 2 3" xfId="3327" xr:uid="{356E9190-8903-40E1-ABFC-9ECFEED44A0E}"/>
    <cellStyle name="Note 3 3" xfId="1914" xr:uid="{27DEC687-FE65-4067-B502-82D0873BE96B}"/>
    <cellStyle name="Note 3 3 2" xfId="3563" xr:uid="{B6186993-C764-4259-B000-CA3744F6EA58}"/>
    <cellStyle name="Note 3 4" xfId="3142" xr:uid="{D2555ED4-2F18-4F35-9124-471E3C178955}"/>
    <cellStyle name="Note 4" xfId="1537" xr:uid="{5A329059-07D3-432E-BB66-E2F1F21B0694}"/>
    <cellStyle name="Note 4 2" xfId="1966" xr:uid="{E42B174C-2698-4350-97F2-64118BA9D171}"/>
    <cellStyle name="Note 4 2 2" xfId="3609" xr:uid="{7C2B433C-CDDF-446F-A776-D58CA482EC5A}"/>
    <cellStyle name="Note 4 3" xfId="3310" xr:uid="{A6522C87-8FD7-40D6-B13B-988872F77F64}"/>
    <cellStyle name="Note 5" xfId="1675" xr:uid="{ED51AF90-B2D3-4669-9C5A-AB8D41DB383F}"/>
    <cellStyle name="Note 5 2" xfId="2097" xr:uid="{17A9754C-0EE7-4A0F-8791-B605A0156236}"/>
    <cellStyle name="Note 5 2 2" xfId="3735" xr:uid="{85FB20E2-E19E-4536-A509-C1CA4F571D6F}"/>
    <cellStyle name="Note 5 3" xfId="3325" xr:uid="{18E3D2CF-F917-4ABE-A46E-3FAB6F8A0F0E}"/>
    <cellStyle name="Note 6" xfId="1810" xr:uid="{2091CF54-0A2F-4326-A25A-56B4FE6C2DD6}"/>
    <cellStyle name="Note 6 2" xfId="3460" xr:uid="{8E8CA06C-EF2D-4744-8857-930CCD1DD788}"/>
    <cellStyle name="Note 7" xfId="1912" xr:uid="{ED94DCE7-3500-475F-A841-1394441AF306}"/>
    <cellStyle name="Note 7 2" xfId="3561" xr:uid="{4858800E-B0EA-4AA8-B121-570F7F686500}"/>
    <cellStyle name="Note 8" xfId="2947" xr:uid="{D7017361-5E7A-4E5F-8E44-8808B15277FB}"/>
    <cellStyle name="Note 8 2" xfId="4565" xr:uid="{8C4015DF-4456-4FF9-ADD3-F720E00D652D}"/>
    <cellStyle name="Note 9" xfId="3092" xr:uid="{C9FA72CF-8EC2-431B-9D23-88D4C27C8D75}"/>
    <cellStyle name="NUMLINHA" xfId="215" xr:uid="{00000000-0005-0000-0000-0000AB040000}"/>
    <cellStyle name="NUMLINHA 10" xfId="4727" xr:uid="{0429666A-F13B-495F-A64E-EC6CE20317FA}"/>
    <cellStyle name="NUMLINHA 2" xfId="1597" xr:uid="{0EF95673-8760-462E-A4FD-71F785149E30}"/>
    <cellStyle name="NUMLINHA 2 2" xfId="1796" xr:uid="{E382AEDE-CBBE-4FD4-B188-9CED1B8CE8EF}"/>
    <cellStyle name="NUMLINHA 2 2 2" xfId="2218" xr:uid="{123319A3-EB48-467C-96EF-4F8CE6C99363}"/>
    <cellStyle name="NUMLINHA 2 2 2 2" xfId="3857" xr:uid="{8BC0DB61-1666-4C14-82AD-A4A50F4E91E0}"/>
    <cellStyle name="NUMLINHA 2 2 2 3" xfId="4681" xr:uid="{FF4F91F1-5D5C-447C-BF0A-D9B6A5907D88}"/>
    <cellStyle name="NUMLINHA 2 2 3" xfId="3445" xr:uid="{0F7AAA66-0D44-469E-AE62-0DF3EE6016CE}"/>
    <cellStyle name="NUMLINHA 2 2 4" xfId="4691" xr:uid="{0474A23F-A94F-4BA4-827A-15C19BA530B7}"/>
    <cellStyle name="NUMLINHA 2 3" xfId="2018" xr:uid="{4E5ABBEF-046F-4135-BDC9-F2A201D38728}"/>
    <cellStyle name="NUMLINHA 2 3 2" xfId="2776" xr:uid="{838CD4AD-8009-4237-AB41-4E8183B87BBC}"/>
    <cellStyle name="NUMLINHA 2 3 2 2" xfId="4415" xr:uid="{628E1CC3-A51C-49CF-8726-D000B18997D1}"/>
    <cellStyle name="NUMLINHA 2 3 2 3" xfId="4680" xr:uid="{C928D373-F86F-4B90-BC1A-498118A169D5}"/>
    <cellStyle name="NUMLINHA 2 4" xfId="2428" xr:uid="{84296118-5E8E-4D6B-9C42-DC4C0B5BD898}"/>
    <cellStyle name="NUMLINHA 2 4 2" xfId="4067" xr:uid="{F080D330-7909-4504-BE37-1C7F37222ADD}"/>
    <cellStyle name="NUMLINHA 2 4 3" xfId="4687" xr:uid="{16679B8D-7D54-4802-84F5-902A10B75825}"/>
    <cellStyle name="NUMLINHA 2 5" xfId="3304" xr:uid="{00C58CCA-A584-429B-BE22-08020A4E7690}"/>
    <cellStyle name="NUMLINHA 2 6" xfId="4690" xr:uid="{A489F74F-7AA2-496C-AF86-37C89C7F59EB}"/>
    <cellStyle name="NUMLINHA 3" xfId="1723" xr:uid="{D6F1AC90-088B-4A4B-915B-3C6DBE24C11D}"/>
    <cellStyle name="NUMLINHA 3 2" xfId="2143" xr:uid="{9A197796-C323-4CBD-ADB0-A0C725B676C0}"/>
    <cellStyle name="NUMLINHA 3 2 2" xfId="3782" xr:uid="{9C89CEB9-A18E-4EDD-92E8-CF7B66D56A86}"/>
    <cellStyle name="NUMLINHA 3 2 3" xfId="4686" xr:uid="{B178DA44-66B9-4977-91F7-AF959B35B904}"/>
    <cellStyle name="NUMLINHA 3 3" xfId="3371" xr:uid="{3A4197A0-E340-44E1-A3EB-3A2A38E123CF}"/>
    <cellStyle name="NUMLINHA 3 4" xfId="4682" xr:uid="{DD99D541-082C-4020-80C3-FF1127CDC589}"/>
    <cellStyle name="NUMLINHA 4" xfId="1911" xr:uid="{3999F64A-075A-4331-83DF-FA81FE36E7B7}"/>
    <cellStyle name="NUMLINHA 4 2" xfId="2221" xr:uid="{3387D293-CAE5-46FB-BCE6-CF4BE05521AB}"/>
    <cellStyle name="NUMLINHA 4 2 2" xfId="3860" xr:uid="{950A66F3-BF87-46E7-957E-AFAD27204737}"/>
    <cellStyle name="NUMLINHA 4 2 3" xfId="4688" xr:uid="{F061CAA6-F22F-432E-AC24-1425856D7F00}"/>
    <cellStyle name="NUMLINHA 4 3" xfId="2735" xr:uid="{374CF439-CBC7-4801-BF93-A072B08A3D7E}"/>
    <cellStyle name="NUMLINHA 4 3 2" xfId="4374" xr:uid="{7F8D4693-BFDB-4068-AA2C-7CEF89EF42C1}"/>
    <cellStyle name="NUMLINHA 4 3 3" xfId="4689" xr:uid="{6BB46835-597E-421F-9394-1C6A49A392DC}"/>
    <cellStyle name="NUMLINHA 5" xfId="1967" xr:uid="{2CB04154-5A5E-45FC-8445-1D9BFEAAB92D}"/>
    <cellStyle name="NUMLINHA 5 2" xfId="3610" xr:uid="{1E0D50B4-7CB8-4396-AFCF-996BDA1D6679}"/>
    <cellStyle name="NUMLINHA 5 3" xfId="4685" xr:uid="{64B94EF1-672B-42A0-8838-A6AC5E28E1B7}"/>
    <cellStyle name="NUMLINHA 6" xfId="2263" xr:uid="{FA1A4F01-9B73-40DD-B159-A03F22B75A47}"/>
    <cellStyle name="NUMLINHA 6 2" xfId="3901" xr:uid="{5B6FF5A1-6D40-452E-8D47-884500690E7C}"/>
    <cellStyle name="NUMLINHA 6 3" xfId="4684" xr:uid="{9C1C89F7-DE92-48AA-86BD-AB81514D3124}"/>
    <cellStyle name="NUMLINHA 7" xfId="3308" xr:uid="{1FB27FBE-CBF5-4B88-87BE-B4E30794A70E}"/>
    <cellStyle name="NUMLINHA 8" xfId="4683" xr:uid="{BC1F38C4-ADC1-487F-8804-AB22547D31D4}"/>
    <cellStyle name="NUMLINHA 9" xfId="1538" xr:uid="{1F4CF2DB-E48B-4E84-8C4E-3408A4C95C6F}"/>
    <cellStyle name="Output" xfId="1064" xr:uid="{00000000-0005-0000-0000-0000AC040000}"/>
    <cellStyle name="Output 2" xfId="216" xr:uid="{00000000-0005-0000-0000-0000AD040000}"/>
    <cellStyle name="Output 2 2" xfId="1368" xr:uid="{00000000-0005-0000-0000-0000AE040000}"/>
    <cellStyle name="Output 2 2 2" xfId="2223" xr:uid="{7EBB6DFE-861E-426B-B06B-C3AF71ED45DC}"/>
    <cellStyle name="Output 2 2 2 2" xfId="3862" xr:uid="{53C61899-2AC1-4022-A8F2-FA8937F5004C}"/>
    <cellStyle name="Output 2 2 3" xfId="3858" xr:uid="{E22CB60B-5783-4D5D-B1D6-4E5F7A3D077D}"/>
    <cellStyle name="Output 2 2 4" xfId="2219" xr:uid="{104344B9-CF47-4A60-9788-293D0A34675C}"/>
    <cellStyle name="Output 2 3" xfId="1335" xr:uid="{00000000-0005-0000-0000-0000AF040000}"/>
    <cellStyle name="Output 2 3 2" xfId="3461" xr:uid="{2A2B3B39-6031-4214-AB09-1B230DAC076A}"/>
    <cellStyle name="Output 2 4" xfId="1811" xr:uid="{06E50C4B-9BB0-41F3-94FC-EC4BF78E6925}"/>
    <cellStyle name="Output 3" xfId="561" xr:uid="{00000000-0005-0000-0000-0000B0040000}"/>
    <cellStyle name="Output 3 2" xfId="4566" xr:uid="{F4A5B70E-8E76-47CC-96AB-D3C536B7D346}"/>
    <cellStyle name="Output 3 3" xfId="2948" xr:uid="{9CB81FBB-4B87-4C9A-9270-C96E99D128A5}"/>
    <cellStyle name="Output 4" xfId="829" xr:uid="{00000000-0005-0000-0000-0000B1040000}"/>
    <cellStyle name="Output 5" xfId="1473" xr:uid="{9FDAC084-F175-40A2-9B85-8243014D2723}"/>
    <cellStyle name="Output 6" xfId="4721" xr:uid="{ECDA2FF6-D37C-4A6D-9DB9-13950BBD4BBA}"/>
    <cellStyle name="Percent" xfId="1425" xr:uid="{00000000-0005-0000-0000-0000B2040000}"/>
    <cellStyle name="Percent 2" xfId="217" xr:uid="{00000000-0005-0000-0000-0000B3040000}"/>
    <cellStyle name="Percent 2 2" xfId="531" xr:uid="{00000000-0005-0000-0000-0000B4040000}"/>
    <cellStyle name="Percent 2 2 2" xfId="815" xr:uid="{00000000-0005-0000-0000-0000B5040000}"/>
    <cellStyle name="Percent 2 2 3" xfId="1288" xr:uid="{00000000-0005-0000-0000-0000B6040000}"/>
    <cellStyle name="Percent 2 3" xfId="816" xr:uid="{00000000-0005-0000-0000-0000B7040000}"/>
    <cellStyle name="Percent 2 4" xfId="1289" xr:uid="{00000000-0005-0000-0000-0000B8040000}"/>
    <cellStyle name="Percent 3" xfId="532" xr:uid="{00000000-0005-0000-0000-0000B9040000}"/>
    <cellStyle name="Percent 3 2" xfId="817" xr:uid="{00000000-0005-0000-0000-0000BA040000}"/>
    <cellStyle name="Percent 3 3" xfId="1290" xr:uid="{00000000-0005-0000-0000-0000BB040000}"/>
    <cellStyle name="Percent 4" xfId="533" xr:uid="{00000000-0005-0000-0000-0000BC040000}"/>
    <cellStyle name="Percentagem" xfId="4757" builtinId="5"/>
    <cellStyle name="Percentagem 2" xfId="218" xr:uid="{00000000-0005-0000-0000-0000BD040000}"/>
    <cellStyle name="Percentagem 2 2" xfId="219" xr:uid="{00000000-0005-0000-0000-0000BE040000}"/>
    <cellStyle name="Percentagem 2 3" xfId="1291" xr:uid="{00000000-0005-0000-0000-0000BF040000}"/>
    <cellStyle name="Percentagem 2 3 2" xfId="1539" xr:uid="{5410F548-52DE-46AE-98F8-539192936E61}"/>
    <cellStyle name="Percentagem 2 4" xfId="1678" xr:uid="{3CD20ECA-8BC0-47EE-AE7D-2DF30F54FF70}"/>
    <cellStyle name="Percentagem 2 5" xfId="1916" xr:uid="{20BFA7DA-EAC5-4AA9-9104-EF5169CFBF42}"/>
    <cellStyle name="Percentagem 3" xfId="220" xr:uid="{00000000-0005-0000-0000-0000C0040000}"/>
    <cellStyle name="Percentagem 3 2" xfId="539" xr:uid="{00000000-0005-0000-0000-0000C1040000}"/>
    <cellStyle name="Percentagem 3 2 2" xfId="1540" xr:uid="{1D5461BC-F3AD-485E-B367-70E5E7268B6A}"/>
    <cellStyle name="Percentagem 3 3" xfId="1292" xr:uid="{00000000-0005-0000-0000-0000C2040000}"/>
    <cellStyle name="Percentagem 3 3 2" xfId="1426" xr:uid="{00000000-0005-0000-0000-0000C3040000}"/>
    <cellStyle name="Percentagem 3 4" xfId="1340" xr:uid="{00000000-0005-0000-0000-0000C4040000}"/>
    <cellStyle name="Percentagem 4" xfId="221" xr:uid="{00000000-0005-0000-0000-0000C5040000}"/>
    <cellStyle name="Percentagem 4 2" xfId="1488" xr:uid="{54000BD4-46CF-4495-B791-5BEB04661839}"/>
    <cellStyle name="Percentagem 5" xfId="1081" xr:uid="{00000000-0005-0000-0000-0000C6040000}"/>
    <cellStyle name="Percentagem 5 2" xfId="1677" xr:uid="{BE9BE64C-CF76-43B0-8583-05203CE05434}"/>
    <cellStyle name="Percentagem 6" xfId="1468" xr:uid="{BF1590DD-FF46-42F1-9425-383993366FD8}"/>
    <cellStyle name="Percentagem 6 2" xfId="1915" xr:uid="{9DFFD0D4-9C94-4C37-8EBB-88FF6585FCCE}"/>
    <cellStyle name="Percentagem 7" xfId="1478" xr:uid="{80D22C2A-F43D-4EFE-AF13-F439D285DD9A}"/>
    <cellStyle name="Porcentagem 2" xfId="540" xr:uid="{00000000-0005-0000-0000-0000C7040000}"/>
    <cellStyle name="QDTITULO" xfId="222" xr:uid="{00000000-0005-0000-0000-0000C8040000}"/>
    <cellStyle name="Saída 2" xfId="223" xr:uid="{00000000-0005-0000-0000-0000C9040000}"/>
    <cellStyle name="Saída 2 2" xfId="1413" xr:uid="{00000000-0005-0000-0000-0000CA040000}"/>
    <cellStyle name="Saída 3" xfId="224" xr:uid="{00000000-0005-0000-0000-0000CB040000}"/>
    <cellStyle name="Standard_1.4 Crops and Forage" xfId="225" xr:uid="{00000000-0005-0000-0000-0000CC040000}"/>
    <cellStyle name="style1372241129344" xfId="852" xr:uid="{00000000-0005-0000-0000-0000CD040000}"/>
    <cellStyle name="style1372241129422" xfId="853" xr:uid="{00000000-0005-0000-0000-0000CE040000}"/>
    <cellStyle name="style1372241129610" xfId="854" xr:uid="{00000000-0005-0000-0000-0000CF040000}"/>
    <cellStyle name="style1372241129813" xfId="855" xr:uid="{00000000-0005-0000-0000-0000D0040000}"/>
    <cellStyle name="style1372241130141" xfId="856" xr:uid="{00000000-0005-0000-0000-0000D1040000}"/>
    <cellStyle name="style1372241130188" xfId="857" xr:uid="{00000000-0005-0000-0000-0000D2040000}"/>
    <cellStyle name="style1372241130235" xfId="858" xr:uid="{00000000-0005-0000-0000-0000D3040000}"/>
    <cellStyle name="style1372241130281" xfId="859" xr:uid="{00000000-0005-0000-0000-0000D4040000}"/>
    <cellStyle name="style1372241130360" xfId="860" xr:uid="{00000000-0005-0000-0000-0000D5040000}"/>
    <cellStyle name="style1372241130406" xfId="861" xr:uid="{00000000-0005-0000-0000-0000D6040000}"/>
    <cellStyle name="style1372241130406 2" xfId="862" xr:uid="{00000000-0005-0000-0000-0000D7040000}"/>
    <cellStyle name="style1372241130406_xls_-_cap_2_-_pessoal_de_saude" xfId="863" xr:uid="{00000000-0005-0000-0000-0000D8040000}"/>
    <cellStyle name="style1372241130610" xfId="864" xr:uid="{00000000-0005-0000-0000-0000D9040000}"/>
    <cellStyle name="style1372241130610 2" xfId="865" xr:uid="{00000000-0005-0000-0000-0000DA040000}"/>
    <cellStyle name="style1372241130610_xls_-_cap_2_-_pessoal_de_saude" xfId="866" xr:uid="{00000000-0005-0000-0000-0000DB040000}"/>
    <cellStyle name="style1372241130672" xfId="867" xr:uid="{00000000-0005-0000-0000-0000DC040000}"/>
    <cellStyle name="style1372241130672 2" xfId="868" xr:uid="{00000000-0005-0000-0000-0000DD040000}"/>
    <cellStyle name="style1372241130672_CAP 2 - PESSOAL SAUDE 2013" xfId="869" xr:uid="{00000000-0005-0000-0000-0000DE040000}"/>
    <cellStyle name="style1372241130922" xfId="870" xr:uid="{00000000-0005-0000-0000-0000DF040000}"/>
    <cellStyle name="style1372241130922 2" xfId="871" xr:uid="{00000000-0005-0000-0000-0000E0040000}"/>
    <cellStyle name="style1372241130922_xls_-_cap_2_-_pessoal_de_saude" xfId="872" xr:uid="{00000000-0005-0000-0000-0000E1040000}"/>
    <cellStyle name="style1372252458959" xfId="873" xr:uid="{00000000-0005-0000-0000-0000E2040000}"/>
    <cellStyle name="style1372252459006" xfId="874" xr:uid="{00000000-0005-0000-0000-0000E3040000}"/>
    <cellStyle name="style1372252459100" xfId="875" xr:uid="{00000000-0005-0000-0000-0000E4040000}"/>
    <cellStyle name="style1372252459318" xfId="876" xr:uid="{00000000-0005-0000-0000-0000E5040000}"/>
    <cellStyle name="style1372252459537" xfId="877" xr:uid="{00000000-0005-0000-0000-0000E6040000}"/>
    <cellStyle name="style1372252459678" xfId="878" xr:uid="{00000000-0005-0000-0000-0000E7040000}"/>
    <cellStyle name="style1372252459834" xfId="879" xr:uid="{00000000-0005-0000-0000-0000E8040000}"/>
    <cellStyle name="style1372252460006" xfId="880" xr:uid="{00000000-0005-0000-0000-0000E9040000}"/>
    <cellStyle name="style1372252460896" xfId="881" xr:uid="{00000000-0005-0000-0000-0000EA040000}"/>
    <cellStyle name="style1372252460943" xfId="882" xr:uid="{00000000-0005-0000-0000-0000EB040000}"/>
    <cellStyle name="style1372252461428" xfId="883" xr:uid="{00000000-0005-0000-0000-0000EC040000}"/>
    <cellStyle name="style1372252461521" xfId="884" xr:uid="{00000000-0005-0000-0000-0000ED040000}"/>
    <cellStyle name="style1372252462631" xfId="885" xr:uid="{00000000-0005-0000-0000-0000EE040000}"/>
    <cellStyle name="style1372252462693" xfId="886" xr:uid="{00000000-0005-0000-0000-0000EF040000}"/>
    <cellStyle name="style1381765666721" xfId="887" xr:uid="{00000000-0005-0000-0000-0000F0040000}"/>
    <cellStyle name="style1381765666783" xfId="888" xr:uid="{00000000-0005-0000-0000-0000F1040000}"/>
    <cellStyle name="style1381765666783 2" xfId="889" xr:uid="{00000000-0005-0000-0000-0000F2040000}"/>
    <cellStyle name="style1404231713324" xfId="890" xr:uid="{00000000-0005-0000-0000-0000F3040000}"/>
    <cellStyle name="style1404231713340" xfId="891" xr:uid="{00000000-0005-0000-0000-0000F4040000}"/>
    <cellStyle name="style1404231713496" xfId="892" xr:uid="{00000000-0005-0000-0000-0000F5040000}"/>
    <cellStyle name="style1404231713558" xfId="893" xr:uid="{00000000-0005-0000-0000-0000F6040000}"/>
    <cellStyle name="style1404231713652" xfId="894" xr:uid="{00000000-0005-0000-0000-0000F7040000}"/>
    <cellStyle name="style1404231713792" xfId="895" xr:uid="{00000000-0005-0000-0000-0000F8040000}"/>
    <cellStyle name="style1404231713807" xfId="896" xr:uid="{00000000-0005-0000-0000-0000F9040000}"/>
    <cellStyle name="style1404231713839" xfId="897" xr:uid="{00000000-0005-0000-0000-0000FA040000}"/>
    <cellStyle name="style1404231713854" xfId="898" xr:uid="{00000000-0005-0000-0000-0000FB040000}"/>
    <cellStyle name="style1404231713885" xfId="899" xr:uid="{00000000-0005-0000-0000-0000FC040000}"/>
    <cellStyle name="style1404231713917" xfId="900" xr:uid="{00000000-0005-0000-0000-0000FD040000}"/>
    <cellStyle name="style1404231713948" xfId="901" xr:uid="{00000000-0005-0000-0000-0000FE040000}"/>
    <cellStyle name="style1404231713979" xfId="902" xr:uid="{00000000-0005-0000-0000-0000FF040000}"/>
    <cellStyle name="style1404231713995" xfId="903" xr:uid="{00000000-0005-0000-0000-000000050000}"/>
    <cellStyle name="style1404231714073" xfId="904" xr:uid="{00000000-0005-0000-0000-000001050000}"/>
    <cellStyle name="style1404231714104" xfId="905" xr:uid="{00000000-0005-0000-0000-000002050000}"/>
    <cellStyle name="style1404231714135" xfId="906" xr:uid="{00000000-0005-0000-0000-000003050000}"/>
    <cellStyle name="style1404231714166" xfId="907" xr:uid="{00000000-0005-0000-0000-000004050000}"/>
    <cellStyle name="style1404231714197" xfId="908" xr:uid="{00000000-0005-0000-0000-000005050000}"/>
    <cellStyle name="style1404231714229" xfId="909" xr:uid="{00000000-0005-0000-0000-000006050000}"/>
    <cellStyle name="style1429269956895" xfId="910" xr:uid="{00000000-0005-0000-0000-000007050000}"/>
    <cellStyle name="style1429269956895 2" xfId="911" xr:uid="{00000000-0005-0000-0000-000008050000}"/>
    <cellStyle name="style1429269957005" xfId="912" xr:uid="{00000000-0005-0000-0000-000009050000}"/>
    <cellStyle name="style1429269957005 2" xfId="913" xr:uid="{00000000-0005-0000-0000-00000A050000}"/>
    <cellStyle name="style1429269957255" xfId="914" xr:uid="{00000000-0005-0000-0000-00000B050000}"/>
    <cellStyle name="style1429269957255 2" xfId="915" xr:uid="{00000000-0005-0000-0000-00000C050000}"/>
    <cellStyle name="style1429269957567" xfId="916" xr:uid="{00000000-0005-0000-0000-00000D050000}"/>
    <cellStyle name="style1429269957567 2" xfId="917" xr:uid="{00000000-0005-0000-0000-00000E050000}"/>
    <cellStyle name="style1429269957598" xfId="918" xr:uid="{00000000-0005-0000-0000-00000F050000}"/>
    <cellStyle name="style1429269957598 2" xfId="919" xr:uid="{00000000-0005-0000-0000-000010050000}"/>
    <cellStyle name="style1429269957614" xfId="920" xr:uid="{00000000-0005-0000-0000-000011050000}"/>
    <cellStyle name="style1429269957614 2" xfId="921" xr:uid="{00000000-0005-0000-0000-000012050000}"/>
    <cellStyle name="style1429269957645" xfId="922" xr:uid="{00000000-0005-0000-0000-000013050000}"/>
    <cellStyle name="style1429269957645 2" xfId="923" xr:uid="{00000000-0005-0000-0000-000014050000}"/>
    <cellStyle name="style1429269957677" xfId="924" xr:uid="{00000000-0005-0000-0000-000015050000}"/>
    <cellStyle name="style1429269957677 2" xfId="925" xr:uid="{00000000-0005-0000-0000-000016050000}"/>
    <cellStyle name="style1429269957692" xfId="926" xr:uid="{00000000-0005-0000-0000-000017050000}"/>
    <cellStyle name="style1429269957692 2" xfId="927" xr:uid="{00000000-0005-0000-0000-000018050000}"/>
    <cellStyle name="style1429269960067" xfId="928" xr:uid="{00000000-0005-0000-0000-000019050000}"/>
    <cellStyle name="style1429269960067 2" xfId="929" xr:uid="{00000000-0005-0000-0000-00001A050000}"/>
    <cellStyle name="style1435755145091" xfId="930" xr:uid="{00000000-0005-0000-0000-00001B050000}"/>
    <cellStyle name="style1435755145106" xfId="931" xr:uid="{00000000-0005-0000-0000-00001C050000}"/>
    <cellStyle name="style1435755145138" xfId="932" xr:uid="{00000000-0005-0000-0000-00001D050000}"/>
    <cellStyle name="style1435755145169" xfId="933" xr:uid="{00000000-0005-0000-0000-00001E050000}"/>
    <cellStyle name="style1435755145231" xfId="934" xr:uid="{00000000-0005-0000-0000-00001F050000}"/>
    <cellStyle name="style1435755145481" xfId="935" xr:uid="{00000000-0005-0000-0000-000020050000}"/>
    <cellStyle name="style1435755145512" xfId="936" xr:uid="{00000000-0005-0000-0000-000021050000}"/>
    <cellStyle name="style1435755145528" xfId="937" xr:uid="{00000000-0005-0000-0000-000022050000}"/>
    <cellStyle name="style1435755145559" xfId="938" xr:uid="{00000000-0005-0000-0000-000023050000}"/>
    <cellStyle name="style1435755145591" xfId="939" xr:uid="{00000000-0005-0000-0000-000024050000}"/>
    <cellStyle name="style1435755145622" xfId="940" xr:uid="{00000000-0005-0000-0000-000025050000}"/>
    <cellStyle name="style1435755145637" xfId="941" xr:uid="{00000000-0005-0000-0000-000026050000}"/>
    <cellStyle name="style1435755145669" xfId="942" xr:uid="{00000000-0005-0000-0000-000027050000}"/>
    <cellStyle name="style1435755145700" xfId="943" xr:uid="{00000000-0005-0000-0000-000028050000}"/>
    <cellStyle name="style1435755145731" xfId="944" xr:uid="{00000000-0005-0000-0000-000029050000}"/>
    <cellStyle name="style1435755145762" xfId="945" xr:uid="{00000000-0005-0000-0000-00002A050000}"/>
    <cellStyle name="style1435755145778" xfId="946" xr:uid="{00000000-0005-0000-0000-00002B050000}"/>
    <cellStyle name="style1435755145856" xfId="947" xr:uid="{00000000-0005-0000-0000-00002C050000}"/>
    <cellStyle name="style1435755145872" xfId="948" xr:uid="{00000000-0005-0000-0000-00002D050000}"/>
    <cellStyle name="style1435755145887" xfId="949" xr:uid="{00000000-0005-0000-0000-00002E050000}"/>
    <cellStyle name="style1435755145919" xfId="950" xr:uid="{00000000-0005-0000-0000-00002F050000}"/>
    <cellStyle name="style1435755145950" xfId="951" xr:uid="{00000000-0005-0000-0000-000030050000}"/>
    <cellStyle name="style1435755145965" xfId="952" xr:uid="{00000000-0005-0000-0000-000031050000}"/>
    <cellStyle name="style1435755145997" xfId="953" xr:uid="{00000000-0005-0000-0000-000032050000}"/>
    <cellStyle name="style1435755146059" xfId="954" xr:uid="{00000000-0005-0000-0000-000033050000}"/>
    <cellStyle name="style1435755146090" xfId="955" xr:uid="{00000000-0005-0000-0000-000034050000}"/>
    <cellStyle name="style1480693082397" xfId="956" xr:uid="{00000000-0005-0000-0000-000035050000}"/>
    <cellStyle name="style1480693083147" xfId="957" xr:uid="{00000000-0005-0000-0000-000036050000}"/>
    <cellStyle name="style1512641027745" xfId="958" xr:uid="{00000000-0005-0000-0000-000037050000}"/>
    <cellStyle name="style1512641028264" xfId="959" xr:uid="{00000000-0005-0000-0000-000038050000}"/>
    <cellStyle name="style1512641028792" xfId="960" xr:uid="{00000000-0005-0000-0000-000039050000}"/>
    <cellStyle name="style1512641029290" xfId="961" xr:uid="{00000000-0005-0000-0000-00003A050000}"/>
    <cellStyle name="style1512641029768" xfId="962" xr:uid="{00000000-0005-0000-0000-00003B050000}"/>
    <cellStyle name="style1512641030266" xfId="963" xr:uid="{00000000-0005-0000-0000-00003C050000}"/>
    <cellStyle name="style1512641319820" xfId="964" xr:uid="{00000000-0005-0000-0000-00003D050000}"/>
    <cellStyle name="style1512641320328" xfId="965" xr:uid="{00000000-0005-0000-0000-00003E050000}"/>
    <cellStyle name="style1512641320808" xfId="966" xr:uid="{00000000-0005-0000-0000-00003F050000}"/>
    <cellStyle name="style1512641321283" xfId="967" xr:uid="{00000000-0005-0000-0000-000040050000}"/>
    <cellStyle name="style1512641321755" xfId="968" xr:uid="{00000000-0005-0000-0000-000041050000}"/>
    <cellStyle name="style1512641322236" xfId="969" xr:uid="{00000000-0005-0000-0000-000042050000}"/>
    <cellStyle name="style1512641860239" xfId="970" xr:uid="{00000000-0005-0000-0000-000043050000}"/>
    <cellStyle name="style1512641860787" xfId="971" xr:uid="{00000000-0005-0000-0000-000044050000}"/>
    <cellStyle name="style1512641861356" xfId="972" xr:uid="{00000000-0005-0000-0000-000045050000}"/>
    <cellStyle name="style1512641868697" xfId="973" xr:uid="{00000000-0005-0000-0000-000046050000}"/>
    <cellStyle name="style1512641869175" xfId="974" xr:uid="{00000000-0005-0000-0000-000047050000}"/>
    <cellStyle name="style1512641869677" xfId="975" xr:uid="{00000000-0005-0000-0000-000048050000}"/>
    <cellStyle name="style1512641870185" xfId="976" xr:uid="{00000000-0005-0000-0000-000049050000}"/>
    <cellStyle name="style1512641870666" xfId="977" xr:uid="{00000000-0005-0000-0000-00004A050000}"/>
    <cellStyle name="style1512641871169" xfId="978" xr:uid="{00000000-0005-0000-0000-00004B050000}"/>
    <cellStyle name="style1512641871554" xfId="979" xr:uid="{00000000-0005-0000-0000-00004C050000}"/>
    <cellStyle name="style1513075151194" xfId="980" xr:uid="{00000000-0005-0000-0000-00004D050000}"/>
    <cellStyle name="style1513075153178" xfId="981" xr:uid="{00000000-0005-0000-0000-00004E050000}"/>
    <cellStyle name="style1513075153694" xfId="982" xr:uid="{00000000-0005-0000-0000-00004F050000}"/>
    <cellStyle name="style1513075154272" xfId="983" xr:uid="{00000000-0005-0000-0000-000050050000}"/>
    <cellStyle name="style1513075297331" xfId="984" xr:uid="{00000000-0005-0000-0000-000051050000}"/>
    <cellStyle name="style1513075297768" xfId="985" xr:uid="{00000000-0005-0000-0000-000052050000}"/>
    <cellStyle name="style1513075298253" xfId="986" xr:uid="{00000000-0005-0000-0000-000053050000}"/>
    <cellStyle name="style1513075298768" xfId="987" xr:uid="{00000000-0005-0000-0000-000054050000}"/>
    <cellStyle name="style1513075299253" xfId="988" xr:uid="{00000000-0005-0000-0000-000055050000}"/>
    <cellStyle name="style1513075299815" xfId="989" xr:uid="{00000000-0005-0000-0000-000056050000}"/>
    <cellStyle name="style1513075479842" xfId="990" xr:uid="{00000000-0005-0000-0000-000057050000}"/>
    <cellStyle name="style1513075483076" xfId="991" xr:uid="{00000000-0005-0000-0000-000058050000}"/>
    <cellStyle name="style1513075483592" xfId="992" xr:uid="{00000000-0005-0000-0000-000059050000}"/>
    <cellStyle name="style1513075484217" xfId="993" xr:uid="{00000000-0005-0000-0000-00005A050000}"/>
    <cellStyle name="style1513075484795" xfId="994" xr:uid="{00000000-0005-0000-0000-00005B050000}"/>
    <cellStyle name="style1513075485342" xfId="995" xr:uid="{00000000-0005-0000-0000-00005C050000}"/>
    <cellStyle name="style1513075485920" xfId="996" xr:uid="{00000000-0005-0000-0000-00005D050000}"/>
    <cellStyle name="style1513075486295" xfId="997" xr:uid="{00000000-0005-0000-0000-00005E050000}"/>
    <cellStyle name="style1529402463544" xfId="998" xr:uid="{00000000-0005-0000-0000-00005F050000}"/>
    <cellStyle name="style1529402463887" xfId="999" xr:uid="{00000000-0005-0000-0000-000060050000}"/>
    <cellStyle name="style1560770383072" xfId="1000" xr:uid="{00000000-0005-0000-0000-000061050000}"/>
    <cellStyle name="style1560770383181" xfId="1001" xr:uid="{00000000-0005-0000-0000-000062050000}"/>
    <cellStyle name="style1560770383290" xfId="1002" xr:uid="{00000000-0005-0000-0000-000063050000}"/>
    <cellStyle name="style1560770383602" xfId="1003" xr:uid="{00000000-0005-0000-0000-000064050000}"/>
    <cellStyle name="style1560770383774" xfId="1004" xr:uid="{00000000-0005-0000-0000-000065050000}"/>
    <cellStyle name="style1560770383883" xfId="1005" xr:uid="{00000000-0005-0000-0000-000066050000}"/>
    <cellStyle name="style1560770383977" xfId="1006" xr:uid="{00000000-0005-0000-0000-000067050000}"/>
    <cellStyle name="style1560770384647" xfId="1007" xr:uid="{00000000-0005-0000-0000-000068050000}"/>
    <cellStyle name="style1560770384725" xfId="1008" xr:uid="{00000000-0005-0000-0000-000069050000}"/>
    <cellStyle name="style1560770384803" xfId="1009" xr:uid="{00000000-0005-0000-0000-00006A050000}"/>
    <cellStyle name="style1560770384913" xfId="1010" xr:uid="{00000000-0005-0000-0000-00006B050000}"/>
    <cellStyle name="style1560770385022" xfId="1011" xr:uid="{00000000-0005-0000-0000-00006C050000}"/>
    <cellStyle name="style1560770385131" xfId="1012" xr:uid="{00000000-0005-0000-0000-00006D050000}"/>
    <cellStyle name="style1560770385225" xfId="1013" xr:uid="{00000000-0005-0000-0000-00006E050000}"/>
    <cellStyle name="style1560770385318" xfId="1014" xr:uid="{00000000-0005-0000-0000-00006F050000}"/>
    <cellStyle name="style1560770385427" xfId="1015" xr:uid="{00000000-0005-0000-0000-000070050000}"/>
    <cellStyle name="style1560770385537" xfId="1016" xr:uid="{00000000-0005-0000-0000-000071050000}"/>
    <cellStyle name="style1560770385630" xfId="1017" xr:uid="{00000000-0005-0000-0000-000072050000}"/>
    <cellStyle name="style1560770385739" xfId="1018" xr:uid="{00000000-0005-0000-0000-000073050000}"/>
    <cellStyle name="style1560770385833" xfId="1019" xr:uid="{00000000-0005-0000-0000-000074050000}"/>
    <cellStyle name="style1560770385927" xfId="1020" xr:uid="{00000000-0005-0000-0000-000075050000}"/>
    <cellStyle name="style1560770386036" xfId="1021" xr:uid="{00000000-0005-0000-0000-000076050000}"/>
    <cellStyle name="style1560770386114" xfId="1022" xr:uid="{00000000-0005-0000-0000-000077050000}"/>
    <cellStyle name="style1560770386223" xfId="1023" xr:uid="{00000000-0005-0000-0000-000078050000}"/>
    <cellStyle name="style1560770386317" xfId="1024" xr:uid="{00000000-0005-0000-0000-000079050000}"/>
    <cellStyle name="style1560770386410" xfId="1025" xr:uid="{00000000-0005-0000-0000-00007A050000}"/>
    <cellStyle name="style1560770386488" xfId="1026" xr:uid="{00000000-0005-0000-0000-00007B050000}"/>
    <cellStyle name="style1560770386597" xfId="1027" xr:uid="{00000000-0005-0000-0000-00007C050000}"/>
    <cellStyle name="style1560770386691" xfId="1028" xr:uid="{00000000-0005-0000-0000-00007D050000}"/>
    <cellStyle name="style1560770386816" xfId="1029" xr:uid="{00000000-0005-0000-0000-00007E050000}"/>
    <cellStyle name="style1560770386894" xfId="1030" xr:uid="{00000000-0005-0000-0000-00007F050000}"/>
    <cellStyle name="style1560770386987" xfId="1031" xr:uid="{00000000-0005-0000-0000-000080050000}"/>
    <cellStyle name="style1560770387081" xfId="1032" xr:uid="{00000000-0005-0000-0000-000081050000}"/>
    <cellStyle name="style1560770387315" xfId="1033" xr:uid="{00000000-0005-0000-0000-000082050000}"/>
    <cellStyle name="style1560770387393" xfId="1034" xr:uid="{00000000-0005-0000-0000-000083050000}"/>
    <cellStyle name="style1590508884934" xfId="1035" xr:uid="{00000000-0005-0000-0000-000084050000}"/>
    <cellStyle name="style1590508885047" xfId="1036" xr:uid="{00000000-0005-0000-0000-000085050000}"/>
    <cellStyle name="style1590508885146" xfId="1037" xr:uid="{00000000-0005-0000-0000-000086050000}"/>
    <cellStyle name="style1590508885247" xfId="1038" xr:uid="{00000000-0005-0000-0000-000087050000}"/>
    <cellStyle name="style1590508885359" xfId="1039" xr:uid="{00000000-0005-0000-0000-000088050000}"/>
    <cellStyle name="style1590508885460" xfId="1040" xr:uid="{00000000-0005-0000-0000-000089050000}"/>
    <cellStyle name="style1590508885561" xfId="1041" xr:uid="{00000000-0005-0000-0000-00008A050000}"/>
    <cellStyle name="style1590508885663" xfId="1042" xr:uid="{00000000-0005-0000-0000-00008B050000}"/>
    <cellStyle name="style1590508885763" xfId="1043" xr:uid="{00000000-0005-0000-0000-00008C050000}"/>
    <cellStyle name="style1590508885863" xfId="1044" xr:uid="{00000000-0005-0000-0000-00008D050000}"/>
    <cellStyle name="style1590508885963" xfId="1045" xr:uid="{00000000-0005-0000-0000-00008E050000}"/>
    <cellStyle name="style1590508886040" xfId="1046" xr:uid="{00000000-0005-0000-0000-00008F050000}"/>
    <cellStyle name="style1590508886117" xfId="1047" xr:uid="{00000000-0005-0000-0000-000090050000}"/>
    <cellStyle name="style1590508886218" xfId="1048" xr:uid="{00000000-0005-0000-0000-000091050000}"/>
    <cellStyle name="style1590508886319" xfId="1049" xr:uid="{00000000-0005-0000-0000-000092050000}"/>
    <cellStyle name="style1590508886399" xfId="1050" xr:uid="{00000000-0005-0000-0000-000093050000}"/>
    <cellStyle name="style1590508886475" xfId="1051" xr:uid="{00000000-0005-0000-0000-000094050000}"/>
    <cellStyle name="style1590508886551" xfId="1052" xr:uid="{00000000-0005-0000-0000-000095050000}"/>
    <cellStyle name="style1590508886626" xfId="1053" xr:uid="{00000000-0005-0000-0000-000096050000}"/>
    <cellStyle name="style1590508886700" xfId="1054" xr:uid="{00000000-0005-0000-0000-000097050000}"/>
    <cellStyle name="style1590508886773" xfId="1055" xr:uid="{00000000-0005-0000-0000-000098050000}"/>
    <cellStyle name="style1590508886870" xfId="1056" xr:uid="{00000000-0005-0000-0000-000099050000}"/>
    <cellStyle name="style1590508886950" xfId="1057" xr:uid="{00000000-0005-0000-0000-00009A050000}"/>
    <cellStyle name="style1590508887024" xfId="1058" xr:uid="{00000000-0005-0000-0000-00009B050000}"/>
    <cellStyle name="style1590508887098" xfId="1059" xr:uid="{00000000-0005-0000-0000-00009C050000}"/>
    <cellStyle name="style1590508887234" xfId="1060" xr:uid="{00000000-0005-0000-0000-00009D050000}"/>
    <cellStyle name="style1590508887315" xfId="1061" xr:uid="{00000000-0005-0000-0000-00009E050000}"/>
    <cellStyle name="Texto de Aviso 2" xfId="226" xr:uid="{00000000-0005-0000-0000-00009F050000}"/>
    <cellStyle name="Texto de Aviso 2 2" xfId="1414" xr:uid="{00000000-0005-0000-0000-0000A0050000}"/>
    <cellStyle name="Texto Explicativo 2" xfId="227" xr:uid="{00000000-0005-0000-0000-0000A1050000}"/>
    <cellStyle name="Texto Explicativo 2 2" xfId="1415" xr:uid="{00000000-0005-0000-0000-0000A2050000}"/>
    <cellStyle name="Texto Explicativo 3" xfId="228" xr:uid="{00000000-0005-0000-0000-0000A3050000}"/>
    <cellStyle name="TITCOLUNA" xfId="229" xr:uid="{00000000-0005-0000-0000-0000A4050000}"/>
    <cellStyle name="Title" xfId="1062" xr:uid="{00000000-0005-0000-0000-0000A5050000}"/>
    <cellStyle name="Title 2" xfId="230" xr:uid="{00000000-0005-0000-0000-0000A6050000}"/>
    <cellStyle name="Title 2 2" xfId="1369" xr:uid="{00000000-0005-0000-0000-0000A7050000}"/>
    <cellStyle name="Title 2 3" xfId="1336" xr:uid="{00000000-0005-0000-0000-0000A8050000}"/>
    <cellStyle name="Title 3" xfId="562" xr:uid="{00000000-0005-0000-0000-0000A9050000}"/>
    <cellStyle name="Título 2" xfId="231" xr:uid="{00000000-0005-0000-0000-0000AA050000}"/>
    <cellStyle name="Título 2 2" xfId="232" xr:uid="{00000000-0005-0000-0000-0000AB050000}"/>
    <cellStyle name="Título 2 3" xfId="1416" xr:uid="{00000000-0005-0000-0000-0000AC050000}"/>
    <cellStyle name="Título 3" xfId="233" xr:uid="{00000000-0005-0000-0000-0000AD050000}"/>
    <cellStyle name="Total" xfId="1068" builtinId="25" customBuiltin="1"/>
    <cellStyle name="Total 2" xfId="1337" xr:uid="{00000000-0005-0000-0000-0000AF050000}"/>
    <cellStyle name="Total 2 2" xfId="1918" xr:uid="{0589068F-7105-4E6B-8D0D-FCFFF32131C7}"/>
    <cellStyle name="Total 2 2 2" xfId="3565" xr:uid="{C8CB19A3-06C0-401A-BFC6-988D2D983AAA}"/>
    <cellStyle name="Total 2 3" xfId="3302" xr:uid="{C053F220-EF5D-4DBB-B9E1-473567D70CA6}"/>
    <cellStyle name="Total 3" xfId="1679" xr:uid="{4EA7DF88-BB51-45BF-9839-0ED7363AD62B}"/>
    <cellStyle name="Total 3 2" xfId="2100" xr:uid="{2FABA2E4-D18C-4234-98F7-DFC0C3369DF2}"/>
    <cellStyle name="Total 3 2 2" xfId="3738" xr:uid="{59EB5C5A-79CC-4FD7-BE9C-C7E9FAEED186}"/>
    <cellStyle name="Total 3 3" xfId="3328" xr:uid="{FE6E7335-C3FF-4244-ADEE-63B7019D2E50}"/>
    <cellStyle name="Total 4" xfId="1917" xr:uid="{92D6C5F7-A000-4FB1-8B09-8BAF18D3CCE0}"/>
    <cellStyle name="Total 4 2" xfId="3564" xr:uid="{C1E8A557-0EB2-469D-85D5-FF54CA9AFBCE}"/>
    <cellStyle name="Total 5" xfId="3299" xr:uid="{306D65E1-0668-4B21-B170-71830D4C3625}"/>
    <cellStyle name="Verificar Célula 2" xfId="234" xr:uid="{00000000-0005-0000-0000-0000B0050000}"/>
    <cellStyle name="Verificar Célula 2 2" xfId="1417" xr:uid="{00000000-0005-0000-0000-0000B1050000}"/>
    <cellStyle name="Verificar Célula 3" xfId="235" xr:uid="{00000000-0005-0000-0000-0000B2050000}"/>
    <cellStyle name="Vírgula 2" xfId="590" xr:uid="{00000000-0005-0000-0000-0000B3050000}"/>
    <cellStyle name="Vírgula 2 2" xfId="591" xr:uid="{00000000-0005-0000-0000-0000B4050000}"/>
    <cellStyle name="Vírgula 3" xfId="592" xr:uid="{00000000-0005-0000-0000-0000B5050000}"/>
    <cellStyle name="Vírgula 3 2" xfId="3284" xr:uid="{A06ED5C8-6F70-401B-A74F-01B3B4001237}"/>
    <cellStyle name="Vírgula 4" xfId="1293" xr:uid="{00000000-0005-0000-0000-0000B6050000}"/>
    <cellStyle name="Vírgula 4 2" xfId="3285" xr:uid="{CBFBB0F8-32C6-49D1-A317-C4CA89B0013E}"/>
    <cellStyle name="Vírgula 5" xfId="4745" xr:uid="{19DCC7EB-68EB-4772-837D-79EDD68122DD}"/>
    <cellStyle name="Warning Text" xfId="236" xr:uid="{00000000-0005-0000-0000-0000B7050000}"/>
    <cellStyle name="WithoutLine" xfId="237" xr:uid="{00000000-0005-0000-0000-0000B8050000}"/>
    <cellStyle name="XLConnect.Boolean" xfId="4730" xr:uid="{D3CED6F0-4602-4C9A-BF30-9FE70BA49E54}"/>
    <cellStyle name="XLConnect.DateTime" xfId="4731" xr:uid="{10270459-1AE6-485F-84E9-0F1531A28F69}"/>
    <cellStyle name="XLConnect.Header" xfId="4732" xr:uid="{1A30721A-8AF1-4F60-B02F-ED1C91C7AFBC}"/>
    <cellStyle name="XLConnect.Numeric" xfId="4733" xr:uid="{50D4BC56-7793-40A8-A717-1899CB2681D5}"/>
    <cellStyle name="XLConnect.String" xfId="4734" xr:uid="{E97DC6CE-3425-40FA-ACBD-852F4C127FCC}"/>
  </cellStyles>
  <dxfs count="16"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  <dxf>
      <font>
        <color theme="3"/>
      </font>
    </dxf>
  </dxfs>
  <tableStyles count="2" defaultTableStyle="TableStyleMedium2" defaultPivotStyle="PivotStyleLight16">
    <tableStyle name="Estilo de Tabela 1" pivot="0" count="0" xr9:uid="{00000000-0011-0000-FFFF-FFFF00000000}"/>
    <tableStyle name="Invisible" pivot="0" table="0" count="0" xr9:uid="{26D5EDD9-485B-42E6-930E-8BD4BBD7A090}"/>
  </tableStyles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6" name="Rectângulo 1">
          <a:extLst>
            <a:ext uri="{FF2B5EF4-FFF2-40B4-BE49-F238E27FC236}">
              <a16:creationId xmlns:a16="http://schemas.microsoft.com/office/drawing/2014/main" id="{34D38DFF-5D7B-4DB4-98A6-90014188633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7" name="Rectângulo 1">
          <a:extLst>
            <a:ext uri="{FF2B5EF4-FFF2-40B4-BE49-F238E27FC236}">
              <a16:creationId xmlns:a16="http://schemas.microsoft.com/office/drawing/2014/main" id="{C2C0B3C0-D2F0-4709-9106-B27EC6E360C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78" name="Rectângulo 1">
          <a:extLst>
            <a:ext uri="{FF2B5EF4-FFF2-40B4-BE49-F238E27FC236}">
              <a16:creationId xmlns:a16="http://schemas.microsoft.com/office/drawing/2014/main" id="{AE02D83F-7486-47AE-B4E7-D67E89D02E4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79" name="Rectângulo 2">
          <a:extLst>
            <a:ext uri="{FF2B5EF4-FFF2-40B4-BE49-F238E27FC236}">
              <a16:creationId xmlns:a16="http://schemas.microsoft.com/office/drawing/2014/main" id="{1ED0712A-54FE-419A-9CD1-10A5814397E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80" name="Rectângulo 1">
          <a:extLst>
            <a:ext uri="{FF2B5EF4-FFF2-40B4-BE49-F238E27FC236}">
              <a16:creationId xmlns:a16="http://schemas.microsoft.com/office/drawing/2014/main" id="{04970426-4E5D-4FB5-8E47-B00E909A532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1" name="Rectângulo 1">
          <a:extLst>
            <a:ext uri="{FF2B5EF4-FFF2-40B4-BE49-F238E27FC236}">
              <a16:creationId xmlns:a16="http://schemas.microsoft.com/office/drawing/2014/main" id="{3ECA3A94-0B9F-4D60-98E4-2730098FFD4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2" name="Rectângulo 1">
          <a:extLst>
            <a:ext uri="{FF2B5EF4-FFF2-40B4-BE49-F238E27FC236}">
              <a16:creationId xmlns:a16="http://schemas.microsoft.com/office/drawing/2014/main" id="{1A3FC589-97E1-4BC4-9F1D-A3730A3903C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3" name="Rectângulo 1">
          <a:extLst>
            <a:ext uri="{FF2B5EF4-FFF2-40B4-BE49-F238E27FC236}">
              <a16:creationId xmlns:a16="http://schemas.microsoft.com/office/drawing/2014/main" id="{29B0C788-2F43-41F8-B824-1C6FCD3D3BD0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84" name="Rectângulo 1">
          <a:extLst>
            <a:ext uri="{FF2B5EF4-FFF2-40B4-BE49-F238E27FC236}">
              <a16:creationId xmlns:a16="http://schemas.microsoft.com/office/drawing/2014/main" id="{C1C4FA0B-36DF-44B6-9B97-46E12AFDC506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5" name="Rectângulo 1">
          <a:extLst>
            <a:ext uri="{FF2B5EF4-FFF2-40B4-BE49-F238E27FC236}">
              <a16:creationId xmlns:a16="http://schemas.microsoft.com/office/drawing/2014/main" id="{39B63670-1645-49EC-9262-BF60D1EB773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6" name="Rectângulo 1">
          <a:extLst>
            <a:ext uri="{FF2B5EF4-FFF2-40B4-BE49-F238E27FC236}">
              <a16:creationId xmlns:a16="http://schemas.microsoft.com/office/drawing/2014/main" id="{F5DF0200-3DC6-461D-945F-BB2819C5D96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7" name="Rectângulo 1">
          <a:extLst>
            <a:ext uri="{FF2B5EF4-FFF2-40B4-BE49-F238E27FC236}">
              <a16:creationId xmlns:a16="http://schemas.microsoft.com/office/drawing/2014/main" id="{1CD39E85-19D9-4580-AEF1-0EA534A94C9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88" name="Rectângulo 1">
          <a:extLst>
            <a:ext uri="{FF2B5EF4-FFF2-40B4-BE49-F238E27FC236}">
              <a16:creationId xmlns:a16="http://schemas.microsoft.com/office/drawing/2014/main" id="{A3C89CAF-6826-4727-B295-75F517EFC36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89" name="Rectângulo 1">
          <a:extLst>
            <a:ext uri="{FF2B5EF4-FFF2-40B4-BE49-F238E27FC236}">
              <a16:creationId xmlns:a16="http://schemas.microsoft.com/office/drawing/2014/main" id="{CA0355A0-ABAE-4619-AF2B-226BE7001D6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90" name="Rectângulo 1">
          <a:extLst>
            <a:ext uri="{FF2B5EF4-FFF2-40B4-BE49-F238E27FC236}">
              <a16:creationId xmlns:a16="http://schemas.microsoft.com/office/drawing/2014/main" id="{880E54BD-0CCA-4FCE-A013-2BCD64ED676D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91" name="Rectângulo 1">
          <a:extLst>
            <a:ext uri="{FF2B5EF4-FFF2-40B4-BE49-F238E27FC236}">
              <a16:creationId xmlns:a16="http://schemas.microsoft.com/office/drawing/2014/main" id="{B6B0FBF3-C770-44B9-9395-D0F6B87B8D2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92" name="Rectângulo 2">
          <a:extLst>
            <a:ext uri="{FF2B5EF4-FFF2-40B4-BE49-F238E27FC236}">
              <a16:creationId xmlns:a16="http://schemas.microsoft.com/office/drawing/2014/main" id="{DF435ADB-9543-472B-990E-DBDF32A9D84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93" name="Rectângulo 1">
          <a:extLst>
            <a:ext uri="{FF2B5EF4-FFF2-40B4-BE49-F238E27FC236}">
              <a16:creationId xmlns:a16="http://schemas.microsoft.com/office/drawing/2014/main" id="{387BE338-E06A-4CF6-9F4A-C92DDFE5226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4" name="Rectângulo 1">
          <a:extLst>
            <a:ext uri="{FF2B5EF4-FFF2-40B4-BE49-F238E27FC236}">
              <a16:creationId xmlns:a16="http://schemas.microsoft.com/office/drawing/2014/main" id="{3E05D51F-2D0E-49E7-8A31-5D4E059E08D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5" name="Rectângulo 1">
          <a:extLst>
            <a:ext uri="{FF2B5EF4-FFF2-40B4-BE49-F238E27FC236}">
              <a16:creationId xmlns:a16="http://schemas.microsoft.com/office/drawing/2014/main" id="{D0355412-7AB6-4C1E-958B-D528529FE99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6" name="Rectângulo 1">
          <a:extLst>
            <a:ext uri="{FF2B5EF4-FFF2-40B4-BE49-F238E27FC236}">
              <a16:creationId xmlns:a16="http://schemas.microsoft.com/office/drawing/2014/main" id="{AF4F9159-A68B-454A-BABA-91BEA2F88B1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97" name="Rectângulo 1">
          <a:extLst>
            <a:ext uri="{FF2B5EF4-FFF2-40B4-BE49-F238E27FC236}">
              <a16:creationId xmlns:a16="http://schemas.microsoft.com/office/drawing/2014/main" id="{66C20FC1-8D47-48F2-99DC-60CF2B1A633E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98" name="Rectângulo 1">
          <a:extLst>
            <a:ext uri="{FF2B5EF4-FFF2-40B4-BE49-F238E27FC236}">
              <a16:creationId xmlns:a16="http://schemas.microsoft.com/office/drawing/2014/main" id="{9E13DC50-E121-4475-8566-9E1A2BEB6E15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99" name="Rectângulo 1">
          <a:extLst>
            <a:ext uri="{FF2B5EF4-FFF2-40B4-BE49-F238E27FC236}">
              <a16:creationId xmlns:a16="http://schemas.microsoft.com/office/drawing/2014/main" id="{5770F24B-FD4D-4611-B13E-24DF0AB99E5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0" name="Rectângulo 1">
          <a:extLst>
            <a:ext uri="{FF2B5EF4-FFF2-40B4-BE49-F238E27FC236}">
              <a16:creationId xmlns:a16="http://schemas.microsoft.com/office/drawing/2014/main" id="{E816B66A-293E-47F7-8398-C09E5573AB91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1" name="Rectângulo 1">
          <a:extLst>
            <a:ext uri="{FF2B5EF4-FFF2-40B4-BE49-F238E27FC236}">
              <a16:creationId xmlns:a16="http://schemas.microsoft.com/office/drawing/2014/main" id="{2BBC28D3-1055-498D-A4B5-3E6916C7646A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2" name="Rectângulo 1">
          <a:extLst>
            <a:ext uri="{FF2B5EF4-FFF2-40B4-BE49-F238E27FC236}">
              <a16:creationId xmlns:a16="http://schemas.microsoft.com/office/drawing/2014/main" id="{C101C99A-9144-464A-A6FB-8A2645BB0389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3" name="Rectângulo 1">
          <a:extLst>
            <a:ext uri="{FF2B5EF4-FFF2-40B4-BE49-F238E27FC236}">
              <a16:creationId xmlns:a16="http://schemas.microsoft.com/office/drawing/2014/main" id="{204A4651-012A-4D5F-A96F-35908E44743F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219075"/>
    <xdr:sp macro="" textlink="">
      <xdr:nvSpPr>
        <xdr:cNvPr id="104" name="Rectângulo 1">
          <a:extLst>
            <a:ext uri="{FF2B5EF4-FFF2-40B4-BE49-F238E27FC236}">
              <a16:creationId xmlns:a16="http://schemas.microsoft.com/office/drawing/2014/main" id="{3A777D15-6BAD-45F9-A599-45649995A1B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295275" cy="123825"/>
    <xdr:sp macro="" textlink="">
      <xdr:nvSpPr>
        <xdr:cNvPr id="105" name="Rectângulo 2">
          <a:extLst>
            <a:ext uri="{FF2B5EF4-FFF2-40B4-BE49-F238E27FC236}">
              <a16:creationId xmlns:a16="http://schemas.microsoft.com/office/drawing/2014/main" id="{A92AF0F4-2E3E-46C4-8B5C-8001D0BB37A0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295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6" name="Rectângulo 1">
          <a:extLst>
            <a:ext uri="{FF2B5EF4-FFF2-40B4-BE49-F238E27FC236}">
              <a16:creationId xmlns:a16="http://schemas.microsoft.com/office/drawing/2014/main" id="{8D6CCFE3-ABB7-4B67-9AE0-CD0A3DAAE99B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7" name="Rectângulo 1">
          <a:extLst>
            <a:ext uri="{FF2B5EF4-FFF2-40B4-BE49-F238E27FC236}">
              <a16:creationId xmlns:a16="http://schemas.microsoft.com/office/drawing/2014/main" id="{9C250DFA-49EC-4027-9EAD-92803E2543B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361950" cy="161925"/>
    <xdr:sp macro="" textlink="">
      <xdr:nvSpPr>
        <xdr:cNvPr id="108" name="Rectângulo 1">
          <a:extLst>
            <a:ext uri="{FF2B5EF4-FFF2-40B4-BE49-F238E27FC236}">
              <a16:creationId xmlns:a16="http://schemas.microsoft.com/office/drawing/2014/main" id="{3C2A8CE6-DEBF-487F-B781-8B5A7BE324F4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09" name="Rectângulo 1">
          <a:extLst>
            <a:ext uri="{FF2B5EF4-FFF2-40B4-BE49-F238E27FC236}">
              <a16:creationId xmlns:a16="http://schemas.microsoft.com/office/drawing/2014/main" id="{22591167-71BD-47DA-8FFA-E4E1BA0211BC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0" name="Rectângulo 1">
          <a:extLst>
            <a:ext uri="{FF2B5EF4-FFF2-40B4-BE49-F238E27FC236}">
              <a16:creationId xmlns:a16="http://schemas.microsoft.com/office/drawing/2014/main" id="{E328C03A-5E9E-4090-BF33-34DEE4E74BE5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1" name="Rectângulo 1">
          <a:extLst>
            <a:ext uri="{FF2B5EF4-FFF2-40B4-BE49-F238E27FC236}">
              <a16:creationId xmlns:a16="http://schemas.microsoft.com/office/drawing/2014/main" id="{2573EF06-7BA8-4FCD-9EF4-84D176855C67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35</xdr:col>
      <xdr:colOff>933450</xdr:colOff>
      <xdr:row>4</xdr:row>
      <xdr:rowOff>180975</xdr:rowOff>
    </xdr:from>
    <xdr:ext cx="114300" cy="161925"/>
    <xdr:sp macro="" textlink="">
      <xdr:nvSpPr>
        <xdr:cNvPr id="112" name="Rectângulo 1">
          <a:extLst>
            <a:ext uri="{FF2B5EF4-FFF2-40B4-BE49-F238E27FC236}">
              <a16:creationId xmlns:a16="http://schemas.microsoft.com/office/drawing/2014/main" id="{C6BB9C34-3579-4B88-A9BA-08C4F637B3A3}"/>
            </a:ext>
          </a:extLst>
        </xdr:cNvPr>
        <xdr:cNvSpPr>
          <a:spLocks noChangeArrowheads="1"/>
        </xdr:cNvSpPr>
      </xdr:nvSpPr>
      <xdr:spPr bwMode="auto">
        <a:xfrm>
          <a:off x="2409825" y="1676400"/>
          <a:ext cx="114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files-fnc\areas\Documents%20and%20Settings\EAEMG\Local%20Settings\Temporary%20Internet%20Files\OLK8\SDTT-Indices-Q-2006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windows\TEMP\Common%20Reporting%20Format%20V1.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lfgang\c\temphold\TMPL_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files-fnc\areas\Documents%20and%20Settings\EAEMG\My%20Documents\NPA\A_Npa\Divulga&#231;&#227;o\Eurostat\2006\4&#186;%20envio-1&#186;%20trim%20pond%20valores\SDTT-Indices-Q-2006-1&#186;T-PTc_eu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obos\sepa\Documents%20and%20Settings\ricardo.CLASUS\Defini&#231;&#245;es%20locais\Temporary%20Internet%20Files\OLK73\An&#225;liseAl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>
        <row r="20">
          <cell r="H20">
            <v>2006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B1">
            <v>15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201">
          <cell r="A201" t="str">
            <v>AT</v>
          </cell>
          <cell r="E201" t="str">
            <v>Rakousko</v>
          </cell>
          <cell r="F201" t="str">
            <v>Østrig</v>
          </cell>
          <cell r="G201" t="str">
            <v>Österreich</v>
          </cell>
          <cell r="H201" t="str">
            <v>Αυστρία</v>
          </cell>
          <cell r="I201" t="str">
            <v>Austria</v>
          </cell>
          <cell r="J201" t="str">
            <v xml:space="preserve">Austria </v>
          </cell>
          <cell r="K201" t="str">
            <v xml:space="preserve">Austria </v>
          </cell>
          <cell r="L201" t="str">
            <v>Itävalta</v>
          </cell>
          <cell r="M201" t="str">
            <v>Autriche</v>
          </cell>
          <cell r="N201" t="str">
            <v xml:space="preserve">Ausztria </v>
          </cell>
          <cell r="O201" t="str">
            <v xml:space="preserve">Austria </v>
          </cell>
          <cell r="P201" t="str">
            <v xml:space="preserve">Austrija </v>
          </cell>
          <cell r="Q201" t="str">
            <v>Austrija</v>
          </cell>
          <cell r="R201" t="str">
            <v>Austria</v>
          </cell>
          <cell r="S201" t="str">
            <v xml:space="preserve">Oostenrijk </v>
          </cell>
          <cell r="T201" t="str">
            <v>Austria</v>
          </cell>
          <cell r="U201" t="str">
            <v xml:space="preserve">Áustria </v>
          </cell>
          <cell r="V201" t="str">
            <v>Rakúsko</v>
          </cell>
          <cell r="W201" t="str">
            <v>Avstrija</v>
          </cell>
          <cell r="X201" t="str">
            <v>Österrike</v>
          </cell>
        </row>
        <row r="202">
          <cell r="A202" t="str">
            <v>BE</v>
          </cell>
          <cell r="E202" t="str">
            <v>Belgie</v>
          </cell>
          <cell r="F202" t="str">
            <v>Belgien</v>
          </cell>
          <cell r="G202" t="str">
            <v>Belgiën</v>
          </cell>
          <cell r="H202" t="str">
            <v>Βέλγιο</v>
          </cell>
          <cell r="I202" t="str">
            <v>Belgium</v>
          </cell>
          <cell r="J202" t="str">
            <v xml:space="preserve">Bélgica </v>
          </cell>
          <cell r="K202" t="str">
            <v>Belgia</v>
          </cell>
          <cell r="L202" t="str">
            <v>Belgia</v>
          </cell>
          <cell r="M202" t="str">
            <v>Belgique</v>
          </cell>
          <cell r="N202" t="str">
            <v xml:space="preserve">Belgium </v>
          </cell>
          <cell r="O202" t="str">
            <v xml:space="preserve">Belgio </v>
          </cell>
          <cell r="P202" t="str">
            <v>Belgija</v>
          </cell>
          <cell r="Q202" t="str">
            <v xml:space="preserve">Beļģija </v>
          </cell>
          <cell r="R202" t="str">
            <v>Belgju</v>
          </cell>
          <cell r="S202" t="str">
            <v xml:space="preserve">België </v>
          </cell>
          <cell r="T202" t="str">
            <v>Belgia</v>
          </cell>
          <cell r="U202" t="str">
            <v xml:space="preserve">Bélgica </v>
          </cell>
          <cell r="V202" t="str">
            <v xml:space="preserve">Belgicko </v>
          </cell>
          <cell r="W202" t="str">
            <v>Belgija</v>
          </cell>
          <cell r="X202" t="str">
            <v>Belgien</v>
          </cell>
        </row>
        <row r="203">
          <cell r="A203" t="str">
            <v>BG</v>
          </cell>
          <cell r="E203" t="str">
            <v>Bulharsko</v>
          </cell>
          <cell r="F203" t="str">
            <v>Bulgarien</v>
          </cell>
          <cell r="G203" t="str">
            <v>Bulgarien</v>
          </cell>
          <cell r="H203" t="str">
            <v>Βουλγαρία</v>
          </cell>
          <cell r="I203" t="str">
            <v>Bulgaria</v>
          </cell>
          <cell r="J203" t="str">
            <v xml:space="preserve">Bulgaria </v>
          </cell>
          <cell r="K203" t="str">
            <v xml:space="preserve">Bulgaaria </v>
          </cell>
          <cell r="L203" t="str">
            <v>Bulgaria</v>
          </cell>
          <cell r="M203" t="str">
            <v>Bulgarie</v>
          </cell>
          <cell r="N203" t="str">
            <v xml:space="preserve">Bulgária </v>
          </cell>
          <cell r="O203" t="str">
            <v xml:space="preserve">Bulgaria </v>
          </cell>
          <cell r="P203" t="str">
            <v xml:space="preserve">Bulgarija </v>
          </cell>
          <cell r="Q203" t="str">
            <v xml:space="preserve">Bulgārija </v>
          </cell>
          <cell r="R203" t="str">
            <v>il-Bulgarija</v>
          </cell>
          <cell r="S203" t="str">
            <v xml:space="preserve">Bulgarije </v>
          </cell>
          <cell r="T203" t="str">
            <v>Bułgaria</v>
          </cell>
          <cell r="U203" t="str">
            <v xml:space="preserve">Bulgária </v>
          </cell>
          <cell r="V203" t="str">
            <v>Bulharsko</v>
          </cell>
          <cell r="W203" t="str">
            <v xml:space="preserve">Bolgarija </v>
          </cell>
          <cell r="X203" t="str">
            <v>Bulgarien</v>
          </cell>
        </row>
        <row r="204">
          <cell r="A204" t="str">
            <v>CY</v>
          </cell>
          <cell r="E204" t="str">
            <v>Cyprus</v>
          </cell>
          <cell r="F204" t="str">
            <v>Cypern</v>
          </cell>
          <cell r="G204" t="str">
            <v>Zypern</v>
          </cell>
          <cell r="H204" t="str">
            <v>Κύπρος</v>
          </cell>
          <cell r="I204" t="str">
            <v>Cyprus</v>
          </cell>
          <cell r="J204" t="str">
            <v xml:space="preserve">Chipre </v>
          </cell>
          <cell r="K204" t="str">
            <v xml:space="preserve">Küpros </v>
          </cell>
          <cell r="L204" t="str">
            <v>Kypros</v>
          </cell>
          <cell r="M204" t="str">
            <v>Chypre</v>
          </cell>
          <cell r="N204" t="str">
            <v xml:space="preserve">Ciprus </v>
          </cell>
          <cell r="O204" t="str">
            <v xml:space="preserve">Cipro </v>
          </cell>
          <cell r="P204" t="str">
            <v>Kipras</v>
          </cell>
          <cell r="Q204" t="str">
            <v>Kipra</v>
          </cell>
          <cell r="R204" t="str">
            <v>Cyprus</v>
          </cell>
          <cell r="S204" t="str">
            <v xml:space="preserve">Cyprus </v>
          </cell>
          <cell r="T204" t="str">
            <v>Cypr</v>
          </cell>
          <cell r="U204" t="str">
            <v xml:space="preserve">Chipre </v>
          </cell>
          <cell r="V204" t="str">
            <v>Cyprus</v>
          </cell>
          <cell r="W204" t="str">
            <v>Ciper</v>
          </cell>
          <cell r="X204" t="str">
            <v>Cypern</v>
          </cell>
        </row>
        <row r="205">
          <cell r="A205" t="str">
            <v>CZ</v>
          </cell>
          <cell r="E205" t="str">
            <v xml:space="preserve">Česko </v>
          </cell>
          <cell r="F205" t="str">
            <v>Tjekkiet</v>
          </cell>
          <cell r="G205" t="str">
            <v>Tschechien</v>
          </cell>
          <cell r="H205" t="str">
            <v>Τσεχία</v>
          </cell>
          <cell r="I205" t="str">
            <v>Czech Republic</v>
          </cell>
          <cell r="J205" t="str">
            <v xml:space="preserve">República Checa </v>
          </cell>
          <cell r="K205" t="str">
            <v xml:space="preserve">Tsehhi </v>
          </cell>
          <cell r="L205" t="str">
            <v>Tšekki</v>
          </cell>
          <cell r="M205" t="str">
            <v>Tchéquie</v>
          </cell>
          <cell r="N205" t="str">
            <v>Csehország C</v>
          </cell>
          <cell r="O205" t="str">
            <v xml:space="preserve">Repubblica Ceca </v>
          </cell>
          <cell r="P205" t="str">
            <v xml:space="preserve">Čekija </v>
          </cell>
          <cell r="Q205" t="str">
            <v xml:space="preserve">Čehija </v>
          </cell>
          <cell r="R205" t="str">
            <v>Czech Republic</v>
          </cell>
          <cell r="S205" t="str">
            <v xml:space="preserve">Tsjechië </v>
          </cell>
          <cell r="T205" t="str">
            <v>Czechy</v>
          </cell>
          <cell r="U205" t="str">
            <v xml:space="preserve">Chéquia </v>
          </cell>
          <cell r="V205" t="str">
            <v>Česko</v>
          </cell>
          <cell r="W205" t="str">
            <v>Česka republika</v>
          </cell>
          <cell r="X205" t="str">
            <v>Tjeckien</v>
          </cell>
        </row>
        <row r="206">
          <cell r="A206" t="str">
            <v>DA</v>
          </cell>
          <cell r="E206" t="str">
            <v>Dánsko</v>
          </cell>
          <cell r="F206" t="str">
            <v>Danmark</v>
          </cell>
          <cell r="G206" t="str">
            <v>Dänemark</v>
          </cell>
          <cell r="H206" t="str">
            <v>Δανία</v>
          </cell>
          <cell r="I206" t="str">
            <v>Denmark</v>
          </cell>
          <cell r="J206" t="str">
            <v xml:space="preserve">Dinamarca </v>
          </cell>
          <cell r="K206" t="str">
            <v xml:space="preserve">Taani </v>
          </cell>
          <cell r="L206" t="str">
            <v>Tanska</v>
          </cell>
          <cell r="M206" t="str">
            <v>Danemark</v>
          </cell>
          <cell r="N206" t="str">
            <v xml:space="preserve">Dánia </v>
          </cell>
          <cell r="O206" t="str">
            <v xml:space="preserve">Danimarca </v>
          </cell>
          <cell r="P206" t="str">
            <v>Danija</v>
          </cell>
          <cell r="Q206" t="str">
            <v xml:space="preserve">Dānija </v>
          </cell>
          <cell r="R206" t="str">
            <v>Denmark</v>
          </cell>
          <cell r="S206" t="str">
            <v xml:space="preserve">Denemarken </v>
          </cell>
          <cell r="T206" t="str">
            <v>Dania</v>
          </cell>
          <cell r="U206" t="str">
            <v xml:space="preserve">Dinamarca </v>
          </cell>
          <cell r="V206" t="str">
            <v>Dánsko</v>
          </cell>
          <cell r="W206" t="str">
            <v>Danska</v>
          </cell>
          <cell r="X206" t="str">
            <v>Danmark</v>
          </cell>
        </row>
        <row r="207">
          <cell r="A207" t="str">
            <v>DE</v>
          </cell>
          <cell r="E207" t="str">
            <v>Německo</v>
          </cell>
          <cell r="F207" t="str">
            <v>Tyskland</v>
          </cell>
          <cell r="G207" t="str">
            <v>Deutschland</v>
          </cell>
          <cell r="H207" t="str">
            <v>Γερμανία</v>
          </cell>
          <cell r="I207" t="str">
            <v>Germany</v>
          </cell>
          <cell r="J207" t="str">
            <v xml:space="preserve">Alemania </v>
          </cell>
          <cell r="K207" t="str">
            <v xml:space="preserve">Saksamaa </v>
          </cell>
          <cell r="L207" t="str">
            <v>Saksa</v>
          </cell>
          <cell r="M207" t="str">
            <v>Allemagne</v>
          </cell>
          <cell r="N207" t="str">
            <v xml:space="preserve">Németország </v>
          </cell>
          <cell r="O207" t="str">
            <v xml:space="preserve">Germania </v>
          </cell>
          <cell r="P207" t="str">
            <v>Vokietija, VFR</v>
          </cell>
          <cell r="Q207" t="str">
            <v xml:space="preserve">Vācija </v>
          </cell>
          <cell r="R207" t="str">
            <v>Germanja</v>
          </cell>
          <cell r="S207" t="str">
            <v xml:space="preserve">Duitsland </v>
          </cell>
          <cell r="T207" t="str">
            <v xml:space="preserve">Niemcy </v>
          </cell>
          <cell r="U207" t="str">
            <v xml:space="preserve">Alemanha </v>
          </cell>
          <cell r="V207" t="str">
            <v>Nemecko</v>
          </cell>
          <cell r="W207" t="str">
            <v>Nemčija</v>
          </cell>
          <cell r="X207" t="str">
            <v>Tyskland</v>
          </cell>
        </row>
        <row r="208">
          <cell r="A208" t="str">
            <v>EE</v>
          </cell>
          <cell r="E208" t="str">
            <v>Estonsko</v>
          </cell>
          <cell r="F208" t="str">
            <v>Estland</v>
          </cell>
          <cell r="G208" t="str">
            <v>Estland</v>
          </cell>
          <cell r="H208" t="str">
            <v>Εσθονία</v>
          </cell>
          <cell r="I208" t="str">
            <v>Estonia</v>
          </cell>
          <cell r="J208" t="str">
            <v xml:space="preserve">Estonia </v>
          </cell>
          <cell r="K208" t="str">
            <v xml:space="preserve">Eesti </v>
          </cell>
          <cell r="L208" t="str">
            <v>Viro</v>
          </cell>
          <cell r="M208" t="str">
            <v>Estonie</v>
          </cell>
          <cell r="N208" t="str">
            <v xml:space="preserve">Észtország </v>
          </cell>
          <cell r="O208" t="str">
            <v xml:space="preserve">Estonia </v>
          </cell>
          <cell r="P208" t="str">
            <v>Estija</v>
          </cell>
          <cell r="Q208" t="str">
            <v xml:space="preserve">Igaunija </v>
          </cell>
          <cell r="R208" t="str">
            <v>Estonia</v>
          </cell>
          <cell r="S208" t="str">
            <v xml:space="preserve">Estland </v>
          </cell>
          <cell r="T208" t="str">
            <v>Estonia</v>
          </cell>
          <cell r="U208" t="str">
            <v xml:space="preserve">Estónia </v>
          </cell>
          <cell r="V208" t="str">
            <v xml:space="preserve">Estónsko </v>
          </cell>
          <cell r="W208" t="str">
            <v xml:space="preserve">Estonija </v>
          </cell>
          <cell r="X208" t="str">
            <v>Estland</v>
          </cell>
        </row>
        <row r="209">
          <cell r="A209" t="str">
            <v>EL</v>
          </cell>
          <cell r="E209" t="str">
            <v>Řecko</v>
          </cell>
          <cell r="F209" t="str">
            <v>Grækenland</v>
          </cell>
          <cell r="G209" t="str">
            <v>Griechenland</v>
          </cell>
          <cell r="H209" t="str">
            <v>Ελλάδα</v>
          </cell>
          <cell r="I209" t="str">
            <v>Greece</v>
          </cell>
          <cell r="J209" t="str">
            <v xml:space="preserve">Grecia </v>
          </cell>
          <cell r="K209" t="str">
            <v xml:space="preserve">Kreeka </v>
          </cell>
          <cell r="L209" t="str">
            <v>Kreikka</v>
          </cell>
          <cell r="M209" t="str">
            <v>Grèce</v>
          </cell>
          <cell r="N209" t="str">
            <v xml:space="preserve">Görögország </v>
          </cell>
          <cell r="O209" t="str">
            <v xml:space="preserve">Grecia </v>
          </cell>
          <cell r="P209" t="str">
            <v xml:space="preserve">Graikija </v>
          </cell>
          <cell r="Q209" t="str">
            <v>Grieķija</v>
          </cell>
          <cell r="R209" t="str">
            <v>Grecja</v>
          </cell>
          <cell r="S209" t="str">
            <v xml:space="preserve">Griekenland </v>
          </cell>
          <cell r="T209" t="str">
            <v>Gracja</v>
          </cell>
          <cell r="U209" t="str">
            <v xml:space="preserve">Grécia </v>
          </cell>
          <cell r="V209" t="str">
            <v xml:space="preserve">Grécko </v>
          </cell>
          <cell r="W209" t="str">
            <v xml:space="preserve">Grčija </v>
          </cell>
          <cell r="X209" t="str">
            <v>Grekland</v>
          </cell>
        </row>
        <row r="210">
          <cell r="A210" t="str">
            <v>ES</v>
          </cell>
          <cell r="E210" t="str">
            <v>Spanělsko</v>
          </cell>
          <cell r="F210" t="str">
            <v>Spanien</v>
          </cell>
          <cell r="G210" t="str">
            <v>Spanien</v>
          </cell>
          <cell r="H210" t="str">
            <v>Ισπανία</v>
          </cell>
          <cell r="I210" t="str">
            <v>Spain</v>
          </cell>
          <cell r="J210" t="str">
            <v xml:space="preserve">España </v>
          </cell>
          <cell r="K210" t="str">
            <v xml:space="preserve">Hispaania </v>
          </cell>
          <cell r="L210" t="str">
            <v>Espanja</v>
          </cell>
          <cell r="M210" t="str">
            <v>Espagne</v>
          </cell>
          <cell r="N210" t="str">
            <v xml:space="preserve">Spanyolország </v>
          </cell>
          <cell r="O210" t="str">
            <v xml:space="preserve">Spagna </v>
          </cell>
          <cell r="P210" t="str">
            <v xml:space="preserve">Ispanija </v>
          </cell>
          <cell r="Q210" t="str">
            <v xml:space="preserve">Spānija </v>
          </cell>
          <cell r="R210" t="str">
            <v>Spanja</v>
          </cell>
          <cell r="S210" t="str">
            <v xml:space="preserve">Spanje </v>
          </cell>
          <cell r="T210" t="str">
            <v>Hiszpania</v>
          </cell>
          <cell r="U210" t="str">
            <v xml:space="preserve">Espanha </v>
          </cell>
          <cell r="V210" t="str">
            <v xml:space="preserve">Spanielsko </v>
          </cell>
          <cell r="W210" t="str">
            <v>spanija</v>
          </cell>
          <cell r="X210" t="str">
            <v>Spanien</v>
          </cell>
        </row>
        <row r="211">
          <cell r="A211" t="str">
            <v>FI</v>
          </cell>
          <cell r="E211" t="str">
            <v>Finsko</v>
          </cell>
          <cell r="F211" t="str">
            <v>Finland</v>
          </cell>
          <cell r="G211" t="str">
            <v>Finnland</v>
          </cell>
          <cell r="H211" t="str">
            <v>Φινλανδία</v>
          </cell>
          <cell r="I211" t="str">
            <v>Finnland</v>
          </cell>
          <cell r="J211" t="str">
            <v xml:space="preserve">Finlandia </v>
          </cell>
          <cell r="K211" t="str">
            <v xml:space="preserve">Soome </v>
          </cell>
          <cell r="L211" t="str">
            <v>Suomi</v>
          </cell>
          <cell r="M211" t="str">
            <v>Finlande</v>
          </cell>
          <cell r="N211" t="str">
            <v xml:space="preserve">Finnország </v>
          </cell>
          <cell r="O211" t="str">
            <v xml:space="preserve">Finlandia </v>
          </cell>
          <cell r="P211" t="str">
            <v>Suomija</v>
          </cell>
          <cell r="Q211" t="str">
            <v xml:space="preserve">Somija </v>
          </cell>
          <cell r="R211" t="str">
            <v>Finnland</v>
          </cell>
          <cell r="S211" t="str">
            <v xml:space="preserve">Finland </v>
          </cell>
          <cell r="T211" t="str">
            <v>Finlandia</v>
          </cell>
          <cell r="U211" t="str">
            <v xml:space="preserve">Finlândia </v>
          </cell>
          <cell r="V211" t="str">
            <v>Fínsko</v>
          </cell>
          <cell r="W211" t="str">
            <v xml:space="preserve">Finska </v>
          </cell>
          <cell r="X211" t="str">
            <v>Finland</v>
          </cell>
        </row>
        <row r="212">
          <cell r="A212" t="str">
            <v>FR</v>
          </cell>
          <cell r="E212" t="str">
            <v>Francie</v>
          </cell>
          <cell r="F212" t="str">
            <v>Frankrig</v>
          </cell>
          <cell r="G212" t="str">
            <v>Frankreich</v>
          </cell>
          <cell r="H212" t="str">
            <v>Γαλλία</v>
          </cell>
          <cell r="I212" t="str">
            <v>France</v>
          </cell>
          <cell r="J212" t="str">
            <v xml:space="preserve">Francia </v>
          </cell>
          <cell r="K212" t="str">
            <v xml:space="preserve">Prantsusmaa </v>
          </cell>
          <cell r="L212" t="str">
            <v>Ranska</v>
          </cell>
          <cell r="M212" t="str">
            <v>France</v>
          </cell>
          <cell r="N212" t="str">
            <v xml:space="preserve">Franciaország </v>
          </cell>
          <cell r="O212" t="str">
            <v xml:space="preserve">Francia </v>
          </cell>
          <cell r="P212" t="str">
            <v>Prancūzija</v>
          </cell>
          <cell r="Q212" t="str">
            <v>Francija</v>
          </cell>
          <cell r="R212" t="str">
            <v>Franza</v>
          </cell>
          <cell r="S212" t="str">
            <v xml:space="preserve">Frankrijk </v>
          </cell>
          <cell r="T212" t="str">
            <v>Francja</v>
          </cell>
          <cell r="U212" t="str">
            <v xml:space="preserve">França </v>
          </cell>
          <cell r="V212" t="str">
            <v>Francúzsko</v>
          </cell>
          <cell r="W212" t="str">
            <v>Francija</v>
          </cell>
          <cell r="X212" t="str">
            <v>Frankrike</v>
          </cell>
        </row>
        <row r="213">
          <cell r="A213" t="str">
            <v>HU</v>
          </cell>
          <cell r="E213" t="str">
            <v>Uhersko, Uhry</v>
          </cell>
          <cell r="F213" t="str">
            <v>Ungarn</v>
          </cell>
          <cell r="G213" t="str">
            <v>Ungarn</v>
          </cell>
          <cell r="H213" t="str">
            <v>Ουγγαρία</v>
          </cell>
          <cell r="I213" t="str">
            <v>Hungaria</v>
          </cell>
          <cell r="J213" t="str">
            <v xml:space="preserve">Hungría </v>
          </cell>
          <cell r="K213" t="str">
            <v xml:space="preserve">Ungari </v>
          </cell>
          <cell r="L213" t="str">
            <v>Unkari</v>
          </cell>
          <cell r="M213" t="str">
            <v>Hongrie</v>
          </cell>
          <cell r="N213" t="str">
            <v xml:space="preserve">Magyarország </v>
          </cell>
          <cell r="O213" t="str">
            <v xml:space="preserve">Ungheria </v>
          </cell>
          <cell r="P213" t="str">
            <v>Vengrija</v>
          </cell>
          <cell r="Q213" t="str">
            <v>Ungārija</v>
          </cell>
          <cell r="R213" t="str">
            <v>Hungary</v>
          </cell>
          <cell r="S213" t="str">
            <v xml:space="preserve">Hongarije </v>
          </cell>
          <cell r="T213" t="str">
            <v>Węgry</v>
          </cell>
          <cell r="U213" t="str">
            <v xml:space="preserve">Hungria </v>
          </cell>
          <cell r="V213" t="str">
            <v>Maďarsko</v>
          </cell>
          <cell r="W213" t="str">
            <v xml:space="preserve">Madzarska </v>
          </cell>
          <cell r="X213" t="str">
            <v>Ungern</v>
          </cell>
        </row>
        <row r="214">
          <cell r="A214" t="str">
            <v>IE</v>
          </cell>
          <cell r="E214" t="str">
            <v>Irsko</v>
          </cell>
          <cell r="F214" t="str">
            <v>Irland</v>
          </cell>
          <cell r="G214" t="str">
            <v>Irland</v>
          </cell>
          <cell r="H214" t="str">
            <v>Ιρλανδία</v>
          </cell>
          <cell r="I214" t="str">
            <v>Ireland</v>
          </cell>
          <cell r="J214" t="str">
            <v xml:space="preserve">Irlanda </v>
          </cell>
          <cell r="K214" t="str">
            <v>Iirimaa</v>
          </cell>
          <cell r="L214" t="str">
            <v>Irlanti</v>
          </cell>
          <cell r="M214" t="str">
            <v>Irlande</v>
          </cell>
          <cell r="N214" t="str">
            <v xml:space="preserve">Írország </v>
          </cell>
          <cell r="O214" t="str">
            <v xml:space="preserve">Irlanda </v>
          </cell>
          <cell r="P214" t="str">
            <v>Airija</v>
          </cell>
          <cell r="Q214" t="str">
            <v>Īrija</v>
          </cell>
          <cell r="R214" t="str">
            <v>Ireland</v>
          </cell>
          <cell r="S214" t="str">
            <v xml:space="preserve">Ierland </v>
          </cell>
          <cell r="T214" t="str">
            <v>Irlandia</v>
          </cell>
          <cell r="U214" t="str">
            <v xml:space="preserve">Irlanda </v>
          </cell>
          <cell r="V214" t="str">
            <v>Írsko</v>
          </cell>
          <cell r="W214" t="str">
            <v>Irska</v>
          </cell>
          <cell r="X214" t="str">
            <v>Irland</v>
          </cell>
        </row>
        <row r="215">
          <cell r="A215" t="str">
            <v>IT</v>
          </cell>
          <cell r="E215" t="str">
            <v>Itálie</v>
          </cell>
          <cell r="F215" t="str">
            <v>Italien</v>
          </cell>
          <cell r="G215" t="str">
            <v>Italien</v>
          </cell>
          <cell r="H215" t="str">
            <v>Ιταλία</v>
          </cell>
          <cell r="I215" t="str">
            <v>Italy</v>
          </cell>
          <cell r="J215" t="str">
            <v xml:space="preserve">Italia </v>
          </cell>
          <cell r="K215" t="str">
            <v>Itaalia</v>
          </cell>
          <cell r="L215" t="str">
            <v>Italia</v>
          </cell>
          <cell r="M215" t="str">
            <v>Italie</v>
          </cell>
          <cell r="N215" t="str">
            <v xml:space="preserve">Olaszország </v>
          </cell>
          <cell r="O215" t="str">
            <v xml:space="preserve">Italia </v>
          </cell>
          <cell r="P215" t="str">
            <v xml:space="preserve">Italija </v>
          </cell>
          <cell r="Q215" t="str">
            <v xml:space="preserve">Itālija </v>
          </cell>
          <cell r="R215" t="str">
            <v>Italja</v>
          </cell>
          <cell r="S215" t="str">
            <v xml:space="preserve">Italië </v>
          </cell>
          <cell r="T215" t="str">
            <v>Włochy</v>
          </cell>
          <cell r="U215" t="str">
            <v xml:space="preserve">Itália </v>
          </cell>
          <cell r="V215" t="str">
            <v xml:space="preserve">Taliansko </v>
          </cell>
          <cell r="W215" t="str">
            <v xml:space="preserve">Italija </v>
          </cell>
          <cell r="X215" t="str">
            <v>Italien</v>
          </cell>
        </row>
        <row r="216">
          <cell r="A216" t="str">
            <v>LT</v>
          </cell>
          <cell r="E216" t="str">
            <v>Litva</v>
          </cell>
          <cell r="F216" t="str">
            <v>Litauen</v>
          </cell>
          <cell r="G216" t="str">
            <v>Litauen</v>
          </cell>
          <cell r="H216" t="str">
            <v>Λιθουανία</v>
          </cell>
          <cell r="I216" t="str">
            <v>Lithuania</v>
          </cell>
          <cell r="J216" t="str">
            <v xml:space="preserve">Lituania </v>
          </cell>
          <cell r="K216" t="str">
            <v xml:space="preserve">Leedu </v>
          </cell>
          <cell r="L216" t="str">
            <v>Liettua</v>
          </cell>
          <cell r="M216" t="str">
            <v>Lituanie</v>
          </cell>
          <cell r="N216" t="str">
            <v xml:space="preserve">Litvánia </v>
          </cell>
          <cell r="O216" t="str">
            <v xml:space="preserve">Lituania </v>
          </cell>
          <cell r="P216" t="str">
            <v>Lietuva</v>
          </cell>
          <cell r="Q216" t="str">
            <v>Lietuva</v>
          </cell>
          <cell r="R216" t="str">
            <v>Lithuania</v>
          </cell>
          <cell r="S216" t="str">
            <v xml:space="preserve">Litouwen </v>
          </cell>
          <cell r="T216" t="str">
            <v>Litwa</v>
          </cell>
          <cell r="U216" t="str">
            <v xml:space="preserve">Lituânia </v>
          </cell>
          <cell r="V216" t="str">
            <v xml:space="preserve">Litva </v>
          </cell>
          <cell r="W216" t="str">
            <v>Litva</v>
          </cell>
          <cell r="X216" t="str">
            <v>Litauen</v>
          </cell>
        </row>
        <row r="217">
          <cell r="A217" t="str">
            <v>LU</v>
          </cell>
          <cell r="E217" t="str">
            <v>Lucembursko</v>
          </cell>
          <cell r="F217" t="str">
            <v>Luxembourg</v>
          </cell>
          <cell r="G217" t="str">
            <v>Letzebuerg</v>
          </cell>
          <cell r="H217" t="str">
            <v>Λουξεμβούργο</v>
          </cell>
          <cell r="I217" t="str">
            <v>Luxemburg</v>
          </cell>
          <cell r="J217" t="str">
            <v xml:space="preserve">Luxemburgo </v>
          </cell>
          <cell r="K217" t="str">
            <v xml:space="preserve">Luksemburg </v>
          </cell>
          <cell r="L217" t="str">
            <v>Luxemburg</v>
          </cell>
          <cell r="M217" t="str">
            <v>Luxembourg</v>
          </cell>
          <cell r="N217" t="str">
            <v>Luxemburg</v>
          </cell>
          <cell r="O217" t="str">
            <v xml:space="preserve">Lussemburgo </v>
          </cell>
          <cell r="P217" t="str">
            <v>Liuksemburgas</v>
          </cell>
          <cell r="Q217" t="str">
            <v xml:space="preserve">Luksemburga </v>
          </cell>
          <cell r="R217" t="str">
            <v>Luxemburg</v>
          </cell>
          <cell r="S217" t="str">
            <v xml:space="preserve">Luxemburg </v>
          </cell>
          <cell r="T217" t="str">
            <v>Luksemburg</v>
          </cell>
          <cell r="U217" t="str">
            <v xml:space="preserve">Luxemburgo </v>
          </cell>
          <cell r="V217" t="str">
            <v>Luxembursko</v>
          </cell>
          <cell r="W217" t="str">
            <v>Luksemburg</v>
          </cell>
          <cell r="X217" t="str">
            <v>Luxemburg</v>
          </cell>
        </row>
        <row r="218">
          <cell r="A218" t="str">
            <v>LV</v>
          </cell>
          <cell r="E218" t="str">
            <v>Lotyssko</v>
          </cell>
          <cell r="F218" t="str">
            <v>Letland</v>
          </cell>
          <cell r="G218" t="str">
            <v>Lettland</v>
          </cell>
          <cell r="H218" t="str">
            <v>Λετονία</v>
          </cell>
          <cell r="I218" t="str">
            <v>Latvia</v>
          </cell>
          <cell r="J218" t="str">
            <v xml:space="preserve">Letonia </v>
          </cell>
          <cell r="K218" t="str">
            <v>Läti</v>
          </cell>
          <cell r="L218" t="str">
            <v>Latvia</v>
          </cell>
          <cell r="M218" t="str">
            <v>Lettonie</v>
          </cell>
          <cell r="N218" t="str">
            <v xml:space="preserve">Lettország </v>
          </cell>
          <cell r="O218" t="str">
            <v xml:space="preserve">Lettonia </v>
          </cell>
          <cell r="P218" t="str">
            <v xml:space="preserve">Latvija </v>
          </cell>
          <cell r="Q218" t="str">
            <v xml:space="preserve">Latvija </v>
          </cell>
          <cell r="R218" t="str">
            <v>Latvia</v>
          </cell>
          <cell r="S218" t="str">
            <v xml:space="preserve">Letland </v>
          </cell>
          <cell r="T218" t="str">
            <v>Łotwa</v>
          </cell>
          <cell r="U218" t="str">
            <v xml:space="preserve">Letónia </v>
          </cell>
          <cell r="V218" t="str">
            <v>Lotyssko</v>
          </cell>
          <cell r="W218" t="str">
            <v xml:space="preserve">Latvija </v>
          </cell>
          <cell r="X218" t="str">
            <v>Lettland</v>
          </cell>
        </row>
        <row r="219">
          <cell r="A219" t="str">
            <v>MT</v>
          </cell>
          <cell r="E219" t="str">
            <v>Malta</v>
          </cell>
          <cell r="F219" t="str">
            <v>Malta</v>
          </cell>
          <cell r="G219" t="str">
            <v>Malta</v>
          </cell>
          <cell r="H219" t="str">
            <v>Μάλτα</v>
          </cell>
          <cell r="I219" t="str">
            <v>Malta</v>
          </cell>
          <cell r="J219" t="str">
            <v xml:space="preserve">Malta </v>
          </cell>
          <cell r="K219" t="str">
            <v>Malta</v>
          </cell>
          <cell r="L219" t="str">
            <v>Malta</v>
          </cell>
          <cell r="M219" t="str">
            <v>Malte</v>
          </cell>
          <cell r="N219" t="str">
            <v xml:space="preserve">Málta </v>
          </cell>
          <cell r="O219" t="str">
            <v xml:space="preserve">Malta </v>
          </cell>
          <cell r="P219" t="str">
            <v xml:space="preserve">Malta </v>
          </cell>
          <cell r="Q219" t="str">
            <v>Malta</v>
          </cell>
          <cell r="R219" t="str">
            <v>Malta</v>
          </cell>
          <cell r="S219" t="str">
            <v xml:space="preserve">Malta </v>
          </cell>
          <cell r="T219" t="str">
            <v>Malta</v>
          </cell>
          <cell r="U219" t="str">
            <v xml:space="preserve">Malta </v>
          </cell>
          <cell r="V219" t="str">
            <v xml:space="preserve">Malta </v>
          </cell>
          <cell r="W219" t="str">
            <v>Malta</v>
          </cell>
          <cell r="X219" t="str">
            <v>Malta</v>
          </cell>
        </row>
        <row r="220">
          <cell r="A220" t="str">
            <v>NL</v>
          </cell>
          <cell r="E220" t="str">
            <v>Nizozemí</v>
          </cell>
          <cell r="F220" t="str">
            <v>Nederlandene</v>
          </cell>
          <cell r="G220" t="str">
            <v>Niederlande</v>
          </cell>
          <cell r="H220" t="str">
            <v>Κάτω Χώρες</v>
          </cell>
          <cell r="I220" t="str">
            <v>Netherlands</v>
          </cell>
          <cell r="J220" t="str">
            <v xml:space="preserve">los Países Bajos </v>
          </cell>
          <cell r="K220" t="str">
            <v>Madalmaad / Holland</v>
          </cell>
          <cell r="L220" t="str">
            <v>Alankomaat</v>
          </cell>
          <cell r="M220" t="str">
            <v>Pays-Bas</v>
          </cell>
          <cell r="N220" t="str">
            <v>Hollandia</v>
          </cell>
          <cell r="O220" t="str">
            <v xml:space="preserve">Paesi Bassi </v>
          </cell>
          <cell r="P220" t="str">
            <v>Nyderlandai, Olandija</v>
          </cell>
          <cell r="Q220" t="str">
            <v>Nīderlande</v>
          </cell>
          <cell r="R220" t="str">
            <v>Netherlands</v>
          </cell>
          <cell r="S220" t="str">
            <v xml:space="preserve">Nederland </v>
          </cell>
          <cell r="T220" t="str">
            <v>Holandia</v>
          </cell>
          <cell r="U220" t="str">
            <v xml:space="preserve">Países Baixos </v>
          </cell>
          <cell r="V220" t="str">
            <v xml:space="preserve">Holandsko </v>
          </cell>
          <cell r="W220" t="str">
            <v>Nizozemska</v>
          </cell>
          <cell r="X220" t="str">
            <v>Nederländerna</v>
          </cell>
        </row>
        <row r="221">
          <cell r="A221" t="str">
            <v>PL</v>
          </cell>
          <cell r="E221" t="str">
            <v>Polsko</v>
          </cell>
          <cell r="F221" t="str">
            <v>Polen</v>
          </cell>
          <cell r="G221" t="str">
            <v>Polen</v>
          </cell>
          <cell r="H221" t="str">
            <v>Πολωνία</v>
          </cell>
          <cell r="I221" t="str">
            <v>Poland</v>
          </cell>
          <cell r="J221" t="str">
            <v xml:space="preserve">Polonia </v>
          </cell>
          <cell r="K221" t="str">
            <v>Poola</v>
          </cell>
          <cell r="L221" t="str">
            <v>Puola</v>
          </cell>
          <cell r="M221" t="str">
            <v>Pologne</v>
          </cell>
          <cell r="N221" t="str">
            <v xml:space="preserve">Lengyelország </v>
          </cell>
          <cell r="O221" t="str">
            <v xml:space="preserve">Polonia </v>
          </cell>
          <cell r="P221" t="str">
            <v>Lenkija</v>
          </cell>
          <cell r="Q221" t="str">
            <v>Polija</v>
          </cell>
          <cell r="R221" t="str">
            <v>Poland</v>
          </cell>
          <cell r="S221" t="str">
            <v xml:space="preserve">Polen </v>
          </cell>
          <cell r="T221" t="str">
            <v>Polska</v>
          </cell>
          <cell r="U221" t="str">
            <v xml:space="preserve">Polónia </v>
          </cell>
          <cell r="V221" t="str">
            <v>Poľsko</v>
          </cell>
          <cell r="W221" t="str">
            <v>Poljska</v>
          </cell>
          <cell r="X221" t="str">
            <v>Polen</v>
          </cell>
        </row>
        <row r="222">
          <cell r="A222" t="str">
            <v>PT</v>
          </cell>
          <cell r="E222" t="str">
            <v>Portugalsko</v>
          </cell>
          <cell r="F222" t="str">
            <v>Portugal</v>
          </cell>
          <cell r="G222" t="str">
            <v>Portugal</v>
          </cell>
          <cell r="H222" t="str">
            <v>Πορτογαλία</v>
          </cell>
          <cell r="I222" t="str">
            <v>Portugal</v>
          </cell>
          <cell r="J222" t="str">
            <v xml:space="preserve">Portugal </v>
          </cell>
          <cell r="K222" t="str">
            <v xml:space="preserve">Portugal </v>
          </cell>
          <cell r="L222" t="str">
            <v>Portugal</v>
          </cell>
          <cell r="M222" t="str">
            <v>Portugal</v>
          </cell>
          <cell r="N222" t="str">
            <v xml:space="preserve">Portugália </v>
          </cell>
          <cell r="O222" t="str">
            <v xml:space="preserve">Portogallo </v>
          </cell>
          <cell r="P222" t="str">
            <v>Portugalija</v>
          </cell>
          <cell r="Q222" t="str">
            <v>Portugāle</v>
          </cell>
          <cell r="R222" t="str">
            <v>Portugal</v>
          </cell>
          <cell r="S222" t="str">
            <v xml:space="preserve">Portugal </v>
          </cell>
          <cell r="T222" t="str">
            <v>Portugalia</v>
          </cell>
          <cell r="U222" t="str">
            <v xml:space="preserve">Portugal </v>
          </cell>
          <cell r="V222" t="str">
            <v>Portugalsko</v>
          </cell>
          <cell r="W222" t="str">
            <v>Portugalska</v>
          </cell>
          <cell r="X222" t="str">
            <v>Portugal</v>
          </cell>
        </row>
        <row r="223">
          <cell r="A223" t="str">
            <v>RO</v>
          </cell>
          <cell r="E223" t="str">
            <v>Rumunsko</v>
          </cell>
          <cell r="F223" t="str">
            <v>Rumænien</v>
          </cell>
          <cell r="G223" t="str">
            <v>Rumänien</v>
          </cell>
          <cell r="H223" t="str">
            <v>Ρουμανία</v>
          </cell>
          <cell r="I223" t="str">
            <v>Romania</v>
          </cell>
          <cell r="J223" t="str">
            <v xml:space="preserve">Rumania </v>
          </cell>
          <cell r="K223" t="str">
            <v xml:space="preserve">Rumeenia </v>
          </cell>
          <cell r="L223" t="str">
            <v>Romania</v>
          </cell>
          <cell r="M223" t="str">
            <v>Roumanie</v>
          </cell>
          <cell r="N223" t="str">
            <v xml:space="preserve">Románia </v>
          </cell>
          <cell r="O223" t="str">
            <v xml:space="preserve">Romania </v>
          </cell>
          <cell r="P223" t="str">
            <v>Rumunija</v>
          </cell>
          <cell r="Q223" t="str">
            <v>Rumānija</v>
          </cell>
          <cell r="R223" t="str">
            <v>Romania</v>
          </cell>
          <cell r="S223" t="str">
            <v xml:space="preserve">Roemenië </v>
          </cell>
          <cell r="T223" t="str">
            <v>Rumunia</v>
          </cell>
          <cell r="U223" t="str">
            <v xml:space="preserve">Roménia </v>
          </cell>
          <cell r="V223" t="str">
            <v>Rumunsko</v>
          </cell>
          <cell r="W223" t="str">
            <v xml:space="preserve">Romunija </v>
          </cell>
          <cell r="X223" t="str">
            <v>Rumänien</v>
          </cell>
        </row>
        <row r="224">
          <cell r="A224" t="str">
            <v>SE</v>
          </cell>
          <cell r="E224" t="str">
            <v>Svédsko</v>
          </cell>
          <cell r="F224" t="str">
            <v>Sverige</v>
          </cell>
          <cell r="G224" t="str">
            <v>Schweden</v>
          </cell>
          <cell r="H224" t="str">
            <v>Σουηδία</v>
          </cell>
          <cell r="I224" t="str">
            <v>Sweeden</v>
          </cell>
          <cell r="J224" t="str">
            <v xml:space="preserve">Suecia </v>
          </cell>
          <cell r="K224" t="str">
            <v>Rootsi</v>
          </cell>
          <cell r="L224" t="str">
            <v>Ruotsi</v>
          </cell>
          <cell r="M224" t="str">
            <v>Suède</v>
          </cell>
          <cell r="N224" t="str">
            <v xml:space="preserve">Svédország </v>
          </cell>
          <cell r="O224" t="str">
            <v xml:space="preserve">Svezia </v>
          </cell>
          <cell r="P224" t="str">
            <v>Svedija</v>
          </cell>
          <cell r="Q224" t="str">
            <v>Zviedrija</v>
          </cell>
          <cell r="R224" t="str">
            <v>Sweden</v>
          </cell>
          <cell r="S224" t="str">
            <v xml:space="preserve">Zweden </v>
          </cell>
          <cell r="T224" t="str">
            <v>Szwecja</v>
          </cell>
          <cell r="U224" t="str">
            <v xml:space="preserve">Suécia </v>
          </cell>
          <cell r="V224" t="str">
            <v>Svédsko</v>
          </cell>
          <cell r="W224" t="str">
            <v>Svedska</v>
          </cell>
          <cell r="X224" t="str">
            <v>Sverige</v>
          </cell>
        </row>
        <row r="225">
          <cell r="A225" t="str">
            <v>SI</v>
          </cell>
          <cell r="E225" t="str">
            <v>Slovinsko</v>
          </cell>
          <cell r="F225" t="str">
            <v>Slovenien</v>
          </cell>
          <cell r="G225" t="str">
            <v>Slowenien</v>
          </cell>
          <cell r="H225" t="str">
            <v>Σλοβενία</v>
          </cell>
          <cell r="I225" t="str">
            <v>Slovenia</v>
          </cell>
          <cell r="J225" t="str">
            <v xml:space="preserve">Eslovenia </v>
          </cell>
          <cell r="K225" t="str">
            <v>Sloveenia</v>
          </cell>
          <cell r="L225" t="str">
            <v>Slovania</v>
          </cell>
          <cell r="M225" t="str">
            <v>Slovénie</v>
          </cell>
          <cell r="N225" t="str">
            <v xml:space="preserve">Szlovénia </v>
          </cell>
          <cell r="O225" t="str">
            <v xml:space="preserve">Slovenia </v>
          </cell>
          <cell r="P225" t="str">
            <v xml:space="preserve">Slovėnija </v>
          </cell>
          <cell r="Q225" t="str">
            <v>Slovēnija</v>
          </cell>
          <cell r="R225" t="str">
            <v>Slovenia</v>
          </cell>
          <cell r="S225" t="str">
            <v xml:space="preserve">Slovenië </v>
          </cell>
          <cell r="T225" t="str">
            <v>Słowenia</v>
          </cell>
          <cell r="U225" t="str">
            <v xml:space="preserve">Eslovénia </v>
          </cell>
          <cell r="V225" t="str">
            <v xml:space="preserve">Slovinsko </v>
          </cell>
          <cell r="W225" t="str">
            <v>Slovenija</v>
          </cell>
          <cell r="X225" t="str">
            <v>Slovenien</v>
          </cell>
        </row>
        <row r="226">
          <cell r="A226" t="str">
            <v>SK</v>
          </cell>
          <cell r="E226" t="str">
            <v>Slovensko</v>
          </cell>
          <cell r="F226" t="str">
            <v>Slovakiet</v>
          </cell>
          <cell r="G226" t="str">
            <v>Slowakei</v>
          </cell>
          <cell r="H226" t="str">
            <v>Σλοβακία</v>
          </cell>
          <cell r="I226" t="str">
            <v>Slovakia</v>
          </cell>
          <cell r="J226" t="str">
            <v xml:space="preserve">Eslovaquia </v>
          </cell>
          <cell r="K226" t="str">
            <v xml:space="preserve">Slovakkia </v>
          </cell>
          <cell r="L226" t="str">
            <v>Slovekia</v>
          </cell>
          <cell r="M226" t="str">
            <v>Slovaquie</v>
          </cell>
          <cell r="N226" t="str">
            <v xml:space="preserve">Szlovákia </v>
          </cell>
          <cell r="O226" t="str">
            <v xml:space="preserve">Slovacchia </v>
          </cell>
          <cell r="P226" t="str">
            <v>Slovakija</v>
          </cell>
          <cell r="Q226" t="str">
            <v xml:space="preserve">Slovākija </v>
          </cell>
          <cell r="R226" t="str">
            <v>Slovakia</v>
          </cell>
          <cell r="S226" t="str">
            <v xml:space="preserve">Slovakije </v>
          </cell>
          <cell r="T226" t="str">
            <v>Słowacja</v>
          </cell>
          <cell r="U226" t="str">
            <v xml:space="preserve">Eslováquia </v>
          </cell>
          <cell r="V226" t="str">
            <v>Slovensko</v>
          </cell>
          <cell r="W226" t="str">
            <v xml:space="preserve">Slovaska </v>
          </cell>
          <cell r="X226" t="str">
            <v>Slovakien</v>
          </cell>
        </row>
        <row r="227">
          <cell r="A227" t="str">
            <v>TR</v>
          </cell>
          <cell r="E227" t="str">
            <v>Turecko</v>
          </cell>
          <cell r="F227" t="str">
            <v>Tyrkiet</v>
          </cell>
          <cell r="G227" t="str">
            <v>Türkei</v>
          </cell>
          <cell r="H227" t="str">
            <v>Τουρκία</v>
          </cell>
          <cell r="I227" t="str">
            <v>Turkey</v>
          </cell>
          <cell r="J227" t="str">
            <v xml:space="preserve">Turquía </v>
          </cell>
          <cell r="K227" t="str">
            <v xml:space="preserve">Türgi </v>
          </cell>
          <cell r="L227" t="str">
            <v>Turkki</v>
          </cell>
          <cell r="M227" t="str">
            <v>Turquie</v>
          </cell>
          <cell r="N227" t="str">
            <v xml:space="preserve">Törökország </v>
          </cell>
          <cell r="O227" t="str">
            <v xml:space="preserve">Turchia </v>
          </cell>
          <cell r="P227" t="str">
            <v>Turkija</v>
          </cell>
          <cell r="Q227" t="str">
            <v>Turcija</v>
          </cell>
          <cell r="R227" t="str">
            <v>Turkey</v>
          </cell>
          <cell r="S227" t="str">
            <v xml:space="preserve">Turkije </v>
          </cell>
          <cell r="T227" t="str">
            <v>Turcja</v>
          </cell>
          <cell r="U227" t="str">
            <v xml:space="preserve">Turquia </v>
          </cell>
          <cell r="V227" t="str">
            <v xml:space="preserve">Turecko </v>
          </cell>
          <cell r="W227" t="str">
            <v xml:space="preserve">Turčija </v>
          </cell>
          <cell r="X227" t="str">
            <v>Turkiet</v>
          </cell>
        </row>
        <row r="228">
          <cell r="A228" t="str">
            <v>UK</v>
          </cell>
          <cell r="E228" t="str">
            <v>Spojené království</v>
          </cell>
          <cell r="F228" t="str">
            <v>Det Forenede Kongerige</v>
          </cell>
          <cell r="G228" t="str">
            <v>Vereinigtes Königreich</v>
          </cell>
          <cell r="H228" t="str">
            <v>Ηνωμένο Βασίλειο</v>
          </cell>
          <cell r="I228" t="str">
            <v>United Kingdom</v>
          </cell>
          <cell r="J228" t="str">
            <v xml:space="preserve">el Reino Unido </v>
          </cell>
          <cell r="K228" t="str">
            <v>Suurbritannia /</v>
          </cell>
          <cell r="L228" t="str">
            <v>Yhdistynyt kuningaskunta</v>
          </cell>
          <cell r="M228" t="str">
            <v>Royaume-uni</v>
          </cell>
          <cell r="N228" t="str">
            <v xml:space="preserve">Egyesült </v>
          </cell>
          <cell r="O228" t="str">
            <v xml:space="preserve">Regno Unito </v>
          </cell>
          <cell r="P228" t="str">
            <v>Jungtinė Karalystė, Didzioji Britanija</v>
          </cell>
          <cell r="Q228" t="str">
            <v>Apvienotā Karaliste</v>
          </cell>
          <cell r="R228" t="str">
            <v>United Kingdom</v>
          </cell>
          <cell r="S228" t="str">
            <v xml:space="preserve">Verenigd Koninkrijk </v>
          </cell>
          <cell r="T228" t="str">
            <v>Wielka Brytania</v>
          </cell>
          <cell r="U228" t="str">
            <v xml:space="preserve">Reino Unido </v>
          </cell>
          <cell r="V228" t="str">
            <v>Spojené Kráľovstvo</v>
          </cell>
          <cell r="W228" t="str">
            <v>Zdruzeno kraljestvo</v>
          </cell>
          <cell r="X228" t="str">
            <v>Storbritannien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</sheetNames>
    <sheetDataSet>
      <sheetData sheetId="0" refreshError="1">
        <row r="4">
          <cell r="C4" t="str">
            <v>Country</v>
          </cell>
        </row>
        <row r="6">
          <cell r="C6" t="str">
            <v>Year</v>
          </cell>
        </row>
        <row r="30">
          <cell r="C30" t="str">
            <v>Submission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EA Data"/>
      <sheetName val="E&amp;D Drivers"/>
      <sheetName val="AGR_Fuels"/>
      <sheetName val="AGR"/>
      <sheetName val="RES_Fuels"/>
      <sheetName val="RH1"/>
      <sheetName val="RH2"/>
      <sheetName val="RH3"/>
      <sheetName val="RH4"/>
      <sheetName val="RC1"/>
      <sheetName val="RC2"/>
      <sheetName val="RC3"/>
      <sheetName val="RC4"/>
      <sheetName val="RHW"/>
      <sheetName val="RRF"/>
      <sheetName val="RCW"/>
      <sheetName val="RCD"/>
      <sheetName val="RK1"/>
      <sheetName val="RK2"/>
      <sheetName val="RK3"/>
      <sheetName val="RK4"/>
      <sheetName val="RDW"/>
      <sheetName val="RME"/>
      <sheetName val="RL1"/>
      <sheetName val="RL2"/>
      <sheetName val="RL3"/>
      <sheetName val="RL4"/>
      <sheetName val="COM_Fuels"/>
      <sheetName val="CH1"/>
      <sheetName val="CH2"/>
      <sheetName val="CH3"/>
      <sheetName val="CH4"/>
      <sheetName val="CC1"/>
      <sheetName val="CC2"/>
      <sheetName val="CC3"/>
      <sheetName val="CC4"/>
      <sheetName val="CHW"/>
      <sheetName val="CAA"/>
      <sheetName val="CLA"/>
      <sheetName val="ElastPar"/>
      <sheetName val="Conversion Factors"/>
      <sheetName val="Intro"/>
      <sheetName val="TechRep"/>
      <sheetName val="Other_HYDRO"/>
      <sheetName val="Other_NUCL"/>
      <sheetName val="Other_THERM"/>
      <sheetName val="Other_CHP"/>
      <sheetName val="Other_RENEW"/>
      <sheetName val="Other_HEAT"/>
      <sheetName val="ELC_FUELS"/>
      <sheetName val="ELC"/>
      <sheetName val="HEAT"/>
      <sheetName val="CHP"/>
      <sheetName val="ELC_EMI"/>
      <sheetName val="Constant Table"/>
      <sheetName val="ANS_ITEMS_DEL"/>
      <sheetName val="ANS_ITEMS"/>
      <sheetName val="ANS_TIDDATA"/>
      <sheetName val="ANS_TSDATA"/>
      <sheetName val="Sheet1"/>
    </sheetNames>
    <sheetDataSet>
      <sheetData sheetId="0" refreshError="1"/>
      <sheetData sheetId="1" refreshError="1"/>
      <sheetData sheetId="2" refreshError="1">
        <row r="2">
          <cell r="A2" t="str">
            <v>^FI_ST: TCH, PRC</v>
          </cell>
        </row>
      </sheetData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SDTT-Input"/>
      <sheetName val="SDTT-Output"/>
      <sheetName val="SDTT-Weights"/>
      <sheetName val="Tex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>
            <v>21</v>
          </cell>
        </row>
        <row r="7">
          <cell r="A7" t="str">
            <v>010000</v>
          </cell>
          <cell r="C7">
            <v>1</v>
          </cell>
          <cell r="D7" t="str">
            <v>A, M</v>
          </cell>
          <cell r="E7" t="str">
            <v>CEREALS (including seeds)</v>
          </cell>
          <cell r="F7" t="str">
            <v>CEREALS (including seeds)</v>
          </cell>
          <cell r="G7" t="str">
            <v>GETREIDE (einschließlich Saatgut)</v>
          </cell>
          <cell r="H7" t="str">
            <v>CEREALS (including seeds)</v>
          </cell>
          <cell r="I7" t="str">
            <v>CEREALS (including seeds)</v>
          </cell>
          <cell r="J7" t="str">
            <v>CÉRÉALES (y compris semences)</v>
          </cell>
          <cell r="K7" t="str">
            <v>CEREALS (including seeds)</v>
          </cell>
          <cell r="L7" t="str">
            <v>CEREALS (including seeds)</v>
          </cell>
          <cell r="M7" t="str">
            <v>CÉRÉALES (y compris semences)</v>
          </cell>
          <cell r="N7" t="str">
            <v>CEREALS (including seeds)</v>
          </cell>
          <cell r="O7" t="str">
            <v>CEREALS (including seeds)</v>
          </cell>
          <cell r="P7" t="str">
            <v>CEREALS (including seeds)</v>
          </cell>
          <cell r="Q7" t="str">
            <v>CEREALS (including seeds)</v>
          </cell>
          <cell r="R7" t="str">
            <v>CEREALS (including seeds)</v>
          </cell>
          <cell r="S7" t="str">
            <v>CEREALS (including seeds)</v>
          </cell>
          <cell r="T7" t="str">
            <v>CEREALS (including seeds)</v>
          </cell>
          <cell r="U7" t="str">
            <v>CEREALS (including seeds)</v>
          </cell>
          <cell r="V7" t="str">
            <v>CEREALS (including seeds)</v>
          </cell>
          <cell r="W7" t="str">
            <v>CEREALS (including seeds)</v>
          </cell>
          <cell r="X7" t="str">
            <v>CEREALS (including seeds)</v>
          </cell>
        </row>
        <row r="8">
          <cell r="A8" t="str">
            <v>011000</v>
          </cell>
          <cell r="C8">
            <v>1.1000000000000001</v>
          </cell>
          <cell r="D8" t="str">
            <v>A, M</v>
          </cell>
          <cell r="E8" t="str">
            <v>Wheat and spelt</v>
          </cell>
          <cell r="F8" t="str">
            <v>Wheat and spelt</v>
          </cell>
          <cell r="G8" t="str">
            <v>Weizen und Spelz</v>
          </cell>
          <cell r="H8" t="str">
            <v>Wheat and spelt</v>
          </cell>
          <cell r="I8" t="str">
            <v>Wheat and spelt</v>
          </cell>
          <cell r="J8" t="str">
            <v>Blé et épeautre</v>
          </cell>
          <cell r="K8" t="str">
            <v>Wheat and spelt</v>
          </cell>
          <cell r="L8" t="str">
            <v>Wheat and spelt</v>
          </cell>
          <cell r="M8" t="str">
            <v>Blé et épeautre</v>
          </cell>
          <cell r="N8" t="str">
            <v>Wheat and spelt</v>
          </cell>
          <cell r="O8" t="str">
            <v>Wheat and spelt</v>
          </cell>
          <cell r="P8" t="str">
            <v>Wheat and spelt</v>
          </cell>
          <cell r="Q8" t="str">
            <v>Wheat and spelt</v>
          </cell>
          <cell r="R8" t="str">
            <v>Wheat and spelt</v>
          </cell>
          <cell r="S8" t="str">
            <v>Wheat and spelt</v>
          </cell>
          <cell r="T8" t="str">
            <v>Wheat and spelt</v>
          </cell>
          <cell r="U8" t="str">
            <v>Wheat and spelt</v>
          </cell>
          <cell r="V8" t="str">
            <v>Wheat and spelt</v>
          </cell>
          <cell r="W8" t="str">
            <v>Wheat and spelt</v>
          </cell>
          <cell r="X8" t="str">
            <v>Wheat and spelt</v>
          </cell>
        </row>
        <row r="9">
          <cell r="A9" t="str">
            <v>011100</v>
          </cell>
          <cell r="C9" t="str">
            <v>01.1.1</v>
          </cell>
          <cell r="D9" t="str">
            <v>A, M</v>
          </cell>
          <cell r="E9" t="str">
            <v>Soft wheat and spelt</v>
          </cell>
          <cell r="F9" t="str">
            <v>Soft wheat and spelt</v>
          </cell>
          <cell r="G9" t="str">
            <v>Weichweizen und Spelz</v>
          </cell>
          <cell r="H9" t="str">
            <v>Soft wheat and spelt</v>
          </cell>
          <cell r="I9" t="str">
            <v>Soft wheat and spelt</v>
          </cell>
          <cell r="J9" t="str">
            <v>Blé tendre et épeautre</v>
          </cell>
          <cell r="K9" t="str">
            <v>Soft wheat and spelt</v>
          </cell>
          <cell r="L9" t="str">
            <v>Soft wheat and spelt</v>
          </cell>
          <cell r="M9" t="str">
            <v>Blé tendre et épeautre</v>
          </cell>
          <cell r="N9" t="str">
            <v>Soft wheat and spelt</v>
          </cell>
          <cell r="O9" t="str">
            <v>Soft wheat and spelt</v>
          </cell>
          <cell r="P9" t="str">
            <v>Soft wheat and spelt</v>
          </cell>
          <cell r="Q9" t="str">
            <v>Soft wheat and spelt</v>
          </cell>
          <cell r="R9" t="str">
            <v>Soft wheat and spelt</v>
          </cell>
          <cell r="S9" t="str">
            <v>Soft wheat and spelt</v>
          </cell>
          <cell r="T9" t="str">
            <v>Soft wheat and spelt</v>
          </cell>
          <cell r="U9" t="str">
            <v>Soft wheat and spelt</v>
          </cell>
          <cell r="V9" t="str">
            <v>Soft wheat and spelt</v>
          </cell>
          <cell r="W9" t="str">
            <v>Soft wheat and spelt</v>
          </cell>
          <cell r="X9" t="str">
            <v>Soft wheat and spelt</v>
          </cell>
        </row>
        <row r="10">
          <cell r="A10" t="str">
            <v>011200</v>
          </cell>
          <cell r="C10" t="str">
            <v>01.1.2</v>
          </cell>
          <cell r="D10" t="str">
            <v>A, M</v>
          </cell>
          <cell r="E10" t="str">
            <v>Durum wheat</v>
          </cell>
          <cell r="F10" t="str">
            <v>Durum wheat</v>
          </cell>
          <cell r="G10" t="str">
            <v>Hartweizen</v>
          </cell>
          <cell r="H10" t="str">
            <v>Durum wheat</v>
          </cell>
          <cell r="I10" t="str">
            <v>Durum wheat</v>
          </cell>
          <cell r="J10" t="str">
            <v>Blé dur</v>
          </cell>
          <cell r="K10" t="str">
            <v>Durum wheat</v>
          </cell>
          <cell r="L10" t="str">
            <v>Durum wheat</v>
          </cell>
          <cell r="M10" t="str">
            <v>Blé dur</v>
          </cell>
          <cell r="N10" t="str">
            <v>Durum wheat</v>
          </cell>
          <cell r="O10" t="str">
            <v>Durum wheat</v>
          </cell>
          <cell r="P10" t="str">
            <v>Durum wheat</v>
          </cell>
          <cell r="Q10" t="str">
            <v>Durum wheat</v>
          </cell>
          <cell r="R10" t="str">
            <v>Durum wheat</v>
          </cell>
          <cell r="S10" t="str">
            <v>Durum wheat</v>
          </cell>
          <cell r="T10" t="str">
            <v>Durum wheat</v>
          </cell>
          <cell r="U10" t="str">
            <v>Durum wheat</v>
          </cell>
          <cell r="V10" t="str">
            <v>Durum wheat</v>
          </cell>
          <cell r="W10" t="str">
            <v>Durum wheat</v>
          </cell>
          <cell r="X10" t="str">
            <v>Durum wheat</v>
          </cell>
        </row>
        <row r="11">
          <cell r="A11" t="str">
            <v>012000</v>
          </cell>
          <cell r="C11">
            <v>1.2</v>
          </cell>
          <cell r="D11" t="str">
            <v>A, M</v>
          </cell>
          <cell r="E11" t="str">
            <v>Rye and meslin</v>
          </cell>
          <cell r="F11" t="str">
            <v>Rye and meslin</v>
          </cell>
          <cell r="G11" t="str">
            <v>Roggen und Wintermenggetreide</v>
          </cell>
          <cell r="H11" t="str">
            <v>Rye and meslin</v>
          </cell>
          <cell r="I11" t="str">
            <v>Rye and meslin</v>
          </cell>
          <cell r="J11" t="str">
            <v>Seigle et méteil</v>
          </cell>
          <cell r="K11" t="str">
            <v>Rye and meslin</v>
          </cell>
          <cell r="L11" t="str">
            <v>Rye and meslin</v>
          </cell>
          <cell r="M11" t="str">
            <v>Seigle et méteil</v>
          </cell>
          <cell r="N11" t="str">
            <v>Rye and meslin</v>
          </cell>
          <cell r="O11" t="str">
            <v>Rye and meslin</v>
          </cell>
          <cell r="P11" t="str">
            <v>Rye and meslin</v>
          </cell>
          <cell r="Q11" t="str">
            <v>Rye and meslin</v>
          </cell>
          <cell r="R11" t="str">
            <v>Rye and meslin</v>
          </cell>
          <cell r="S11" t="str">
            <v>Rye and meslin</v>
          </cell>
          <cell r="T11" t="str">
            <v>Rye and meslin</v>
          </cell>
          <cell r="U11" t="str">
            <v>Rye and meslin</v>
          </cell>
          <cell r="V11" t="str">
            <v>Rye and meslin</v>
          </cell>
          <cell r="W11" t="str">
            <v>Rye and meslin</v>
          </cell>
          <cell r="X11" t="str">
            <v>Rye and meslin</v>
          </cell>
        </row>
        <row r="12">
          <cell r="A12" t="str">
            <v>013000</v>
          </cell>
          <cell r="C12">
            <v>1.3</v>
          </cell>
          <cell r="D12" t="str">
            <v>A, M</v>
          </cell>
          <cell r="E12" t="str">
            <v>Barley</v>
          </cell>
          <cell r="F12" t="str">
            <v>Barley</v>
          </cell>
          <cell r="G12" t="str">
            <v>Gerste</v>
          </cell>
          <cell r="H12" t="str">
            <v>Barley</v>
          </cell>
          <cell r="I12" t="str">
            <v>Barley</v>
          </cell>
          <cell r="J12" t="str">
            <v>Orge</v>
          </cell>
          <cell r="K12" t="str">
            <v>Barley</v>
          </cell>
          <cell r="L12" t="str">
            <v>Barley</v>
          </cell>
          <cell r="M12" t="str">
            <v>Orge</v>
          </cell>
          <cell r="N12" t="str">
            <v>Barley</v>
          </cell>
          <cell r="O12" t="str">
            <v>Barley</v>
          </cell>
          <cell r="P12" t="str">
            <v>Barley</v>
          </cell>
          <cell r="Q12" t="str">
            <v>Barley</v>
          </cell>
          <cell r="R12" t="str">
            <v>Barley</v>
          </cell>
          <cell r="S12" t="str">
            <v>Barley</v>
          </cell>
          <cell r="T12" t="str">
            <v>Barley</v>
          </cell>
          <cell r="U12" t="str">
            <v>Barley</v>
          </cell>
          <cell r="V12" t="str">
            <v>Barley</v>
          </cell>
          <cell r="W12" t="str">
            <v>Barley</v>
          </cell>
          <cell r="X12" t="str">
            <v>Barley</v>
          </cell>
        </row>
        <row r="13">
          <cell r="A13" t="str">
            <v>013100</v>
          </cell>
          <cell r="C13" t="str">
            <v>01.3.1</v>
          </cell>
          <cell r="D13" t="str">
            <v>A, M</v>
          </cell>
          <cell r="E13" t="str">
            <v>Feed barley</v>
          </cell>
          <cell r="F13" t="str">
            <v>Feed barley</v>
          </cell>
          <cell r="G13" t="str">
            <v>Futtergerste</v>
          </cell>
          <cell r="H13" t="str">
            <v>Feed barley</v>
          </cell>
          <cell r="I13" t="str">
            <v>Feed barley</v>
          </cell>
          <cell r="J13" t="str">
            <v>Orge fourragère</v>
          </cell>
          <cell r="K13" t="str">
            <v>Feed barley</v>
          </cell>
          <cell r="L13" t="str">
            <v>Feed barley</v>
          </cell>
          <cell r="M13" t="str">
            <v>Orge fourragère</v>
          </cell>
          <cell r="N13" t="str">
            <v>Feed barley</v>
          </cell>
          <cell r="O13" t="str">
            <v>Feed barley</v>
          </cell>
          <cell r="P13" t="str">
            <v>Feed barley</v>
          </cell>
          <cell r="Q13" t="str">
            <v>Feed barley</v>
          </cell>
          <cell r="R13" t="str">
            <v>Feed barley</v>
          </cell>
          <cell r="S13" t="str">
            <v>Feed barley</v>
          </cell>
          <cell r="T13" t="str">
            <v>Feed barley</v>
          </cell>
          <cell r="U13" t="str">
            <v>Feed barley</v>
          </cell>
          <cell r="V13" t="str">
            <v>Feed barley</v>
          </cell>
          <cell r="W13" t="str">
            <v>Feed barley</v>
          </cell>
          <cell r="X13" t="str">
            <v>Feed barley</v>
          </cell>
        </row>
        <row r="14">
          <cell r="A14" t="str">
            <v>013200</v>
          </cell>
          <cell r="C14" t="str">
            <v>01.3.2</v>
          </cell>
          <cell r="D14" t="str">
            <v>A, M</v>
          </cell>
          <cell r="E14" t="str">
            <v>Malting barley</v>
          </cell>
          <cell r="F14" t="str">
            <v>Malting barley</v>
          </cell>
          <cell r="G14" t="str">
            <v>Braugerste</v>
          </cell>
          <cell r="H14" t="str">
            <v>Malting barley</v>
          </cell>
          <cell r="I14" t="str">
            <v>Malting barley</v>
          </cell>
          <cell r="J14" t="str">
            <v>Orge de brasserie</v>
          </cell>
          <cell r="K14" t="str">
            <v>Malting barley</v>
          </cell>
          <cell r="L14" t="str">
            <v>Malting barley</v>
          </cell>
          <cell r="M14" t="str">
            <v>Orge de brasserie</v>
          </cell>
          <cell r="N14" t="str">
            <v>Malting barley</v>
          </cell>
          <cell r="O14" t="str">
            <v>Malting barley</v>
          </cell>
          <cell r="P14" t="str">
            <v>Malting barley</v>
          </cell>
          <cell r="Q14" t="str">
            <v>Malting barley</v>
          </cell>
          <cell r="R14" t="str">
            <v>Malting barley</v>
          </cell>
          <cell r="S14" t="str">
            <v>Malting barley</v>
          </cell>
          <cell r="T14" t="str">
            <v>Malting barley</v>
          </cell>
          <cell r="U14" t="str">
            <v>Malting barley</v>
          </cell>
          <cell r="V14" t="str">
            <v>Malting barley</v>
          </cell>
          <cell r="W14" t="str">
            <v>Malting barley</v>
          </cell>
          <cell r="X14" t="str">
            <v>Malting barley</v>
          </cell>
        </row>
        <row r="15">
          <cell r="A15" t="str">
            <v>014000</v>
          </cell>
          <cell r="C15">
            <v>1.4</v>
          </cell>
          <cell r="D15" t="str">
            <v>A, M</v>
          </cell>
          <cell r="E15" t="str">
            <v>Oats and summer cereal mixtures</v>
          </cell>
          <cell r="F15" t="str">
            <v>Oats and summer cereal mixtures</v>
          </cell>
          <cell r="G15" t="str">
            <v>Hafer und Sommermenggetreide</v>
          </cell>
          <cell r="H15" t="str">
            <v>Oats and summer cereal mixtures</v>
          </cell>
          <cell r="I15" t="str">
            <v>Oats and summer cereal mixtures</v>
          </cell>
          <cell r="J15" t="str">
            <v>Avoine et mélange de céréales d’été</v>
          </cell>
          <cell r="K15" t="str">
            <v>Oats and summer cereal mixtures</v>
          </cell>
          <cell r="L15" t="str">
            <v>Oats and summer cereal mixtures</v>
          </cell>
          <cell r="M15" t="str">
            <v>Avoine et mélange de céréales d’été</v>
          </cell>
          <cell r="N15" t="str">
            <v>Oats and summer cereal mixtures</v>
          </cell>
          <cell r="O15" t="str">
            <v>Oats and summer cereal mixtures</v>
          </cell>
          <cell r="P15" t="str">
            <v>Oats and summer cereal mixtures</v>
          </cell>
          <cell r="Q15" t="str">
            <v>Oats and summer cereal mixtures</v>
          </cell>
          <cell r="R15" t="str">
            <v>Oats and summer cereal mixtures</v>
          </cell>
          <cell r="S15" t="str">
            <v>Oats and summer cereal mixtures</v>
          </cell>
          <cell r="T15" t="str">
            <v>Oats and summer cereal mixtures</v>
          </cell>
          <cell r="U15" t="str">
            <v>Oats and summer cereal mixtures</v>
          </cell>
          <cell r="V15" t="str">
            <v>Oats and summer cereal mixtures</v>
          </cell>
          <cell r="W15" t="str">
            <v>Oats and summer cereal mixtures</v>
          </cell>
          <cell r="X15" t="str">
            <v>Oats and summer cereal mixtures</v>
          </cell>
        </row>
        <row r="16">
          <cell r="A16" t="str">
            <v>015000</v>
          </cell>
          <cell r="C16">
            <v>1.5</v>
          </cell>
          <cell r="D16" t="str">
            <v>A, M</v>
          </cell>
          <cell r="E16" t="str">
            <v>Grain maize</v>
          </cell>
          <cell r="F16" t="str">
            <v>Grain maize</v>
          </cell>
          <cell r="G16" t="str">
            <v>Körnermais</v>
          </cell>
          <cell r="H16" t="str">
            <v>Grain maize</v>
          </cell>
          <cell r="I16" t="str">
            <v>Grain maize</v>
          </cell>
          <cell r="J16" t="str">
            <v>Maïs (grains)</v>
          </cell>
          <cell r="K16" t="str">
            <v>Grain maize</v>
          </cell>
          <cell r="L16" t="str">
            <v>Grain maize</v>
          </cell>
          <cell r="M16" t="str">
            <v>Maïs (grains)</v>
          </cell>
          <cell r="N16" t="str">
            <v>Grain maize</v>
          </cell>
          <cell r="O16" t="str">
            <v>Grain maize</v>
          </cell>
          <cell r="P16" t="str">
            <v>Grain maize</v>
          </cell>
          <cell r="Q16" t="str">
            <v>Grain maize</v>
          </cell>
          <cell r="R16" t="str">
            <v>Grain maize</v>
          </cell>
          <cell r="S16" t="str">
            <v>Grain maize</v>
          </cell>
          <cell r="T16" t="str">
            <v>Grain maize</v>
          </cell>
          <cell r="U16" t="str">
            <v>Grain maize</v>
          </cell>
          <cell r="V16" t="str">
            <v>Grain maize</v>
          </cell>
          <cell r="W16" t="str">
            <v>Grain maize</v>
          </cell>
          <cell r="X16" t="str">
            <v>Grain maize</v>
          </cell>
        </row>
        <row r="17">
          <cell r="A17" t="str">
            <v>016000</v>
          </cell>
          <cell r="C17">
            <v>1.6</v>
          </cell>
          <cell r="D17" t="str">
            <v>A, M</v>
          </cell>
          <cell r="E17" t="str">
            <v>Rice</v>
          </cell>
          <cell r="F17" t="str">
            <v>Rice</v>
          </cell>
          <cell r="G17" t="str">
            <v>Reis</v>
          </cell>
          <cell r="H17" t="str">
            <v>Rice</v>
          </cell>
          <cell r="I17" t="str">
            <v>Rice</v>
          </cell>
          <cell r="J17" t="str">
            <v>Riz</v>
          </cell>
          <cell r="K17" t="str">
            <v>Rice</v>
          </cell>
          <cell r="L17" t="str">
            <v>Rice</v>
          </cell>
          <cell r="M17" t="str">
            <v>Riz</v>
          </cell>
          <cell r="N17" t="str">
            <v>Rice</v>
          </cell>
          <cell r="O17" t="str">
            <v>Rice</v>
          </cell>
          <cell r="P17" t="str">
            <v>Rice</v>
          </cell>
          <cell r="Q17" t="str">
            <v>Rice</v>
          </cell>
          <cell r="R17" t="str">
            <v>Rice</v>
          </cell>
          <cell r="S17" t="str">
            <v>Rice</v>
          </cell>
          <cell r="T17" t="str">
            <v>Rice</v>
          </cell>
          <cell r="U17" t="str">
            <v>Rice</v>
          </cell>
          <cell r="V17" t="str">
            <v>Rice</v>
          </cell>
          <cell r="W17" t="str">
            <v>Rice</v>
          </cell>
          <cell r="X17" t="str">
            <v>Rice</v>
          </cell>
        </row>
        <row r="18">
          <cell r="A18" t="str">
            <v>019000</v>
          </cell>
          <cell r="C18">
            <v>1.9</v>
          </cell>
          <cell r="D18" t="str">
            <v>A, M</v>
          </cell>
          <cell r="E18" t="str">
            <v>Other cereals</v>
          </cell>
          <cell r="F18" t="str">
            <v>Other cereals</v>
          </cell>
          <cell r="G18" t="str">
            <v>Sonstiges Getreide</v>
          </cell>
          <cell r="H18" t="str">
            <v>Other cereals</v>
          </cell>
          <cell r="I18" t="str">
            <v>Other cereals</v>
          </cell>
          <cell r="J18" t="str">
            <v>Autres céréales</v>
          </cell>
          <cell r="K18" t="str">
            <v>Other cereals</v>
          </cell>
          <cell r="L18" t="str">
            <v>Other cereals</v>
          </cell>
          <cell r="M18" t="str">
            <v>Autres céréales</v>
          </cell>
          <cell r="N18" t="str">
            <v>Other cereals</v>
          </cell>
          <cell r="O18" t="str">
            <v>Other cereals</v>
          </cell>
          <cell r="P18" t="str">
            <v>Other cereals</v>
          </cell>
          <cell r="Q18" t="str">
            <v>Other cereals</v>
          </cell>
          <cell r="R18" t="str">
            <v>Other cereals</v>
          </cell>
          <cell r="S18" t="str">
            <v>Other cereals</v>
          </cell>
          <cell r="T18" t="str">
            <v>Other cereals</v>
          </cell>
          <cell r="U18" t="str">
            <v>Other cereals</v>
          </cell>
          <cell r="V18" t="str">
            <v>Other cereals</v>
          </cell>
          <cell r="W18" t="str">
            <v>Other cereals</v>
          </cell>
          <cell r="X18" t="str">
            <v>Other cereals</v>
          </cell>
        </row>
        <row r="19">
          <cell r="A19" t="str">
            <v>020000</v>
          </cell>
          <cell r="C19">
            <v>2</v>
          </cell>
          <cell r="D19" t="str">
            <v>A, M</v>
          </cell>
          <cell r="E19" t="str">
            <v>INDUSTRIAL CROPS</v>
          </cell>
          <cell r="F19" t="str">
            <v>INDUSTRIAL CROPS</v>
          </cell>
          <cell r="G19" t="str">
            <v>HANDELSGEWÄCHSE</v>
          </cell>
          <cell r="H19" t="str">
            <v>INDUSTRIAL CROPS</v>
          </cell>
          <cell r="I19" t="str">
            <v>INDUSTRIAL CROPS</v>
          </cell>
          <cell r="J19" t="str">
            <v>PLANTES INDUSTRIELLES</v>
          </cell>
          <cell r="K19" t="str">
            <v>INDUSTRIAL CROPS</v>
          </cell>
          <cell r="L19" t="str">
            <v>INDUSTRIAL CROPS</v>
          </cell>
          <cell r="M19" t="str">
            <v>PLANTES INDUSTRIELLES</v>
          </cell>
          <cell r="N19" t="str">
            <v>INDUSTRIAL CROPS</v>
          </cell>
          <cell r="O19" t="str">
            <v>INDUSTRIAL CROPS</v>
          </cell>
          <cell r="P19" t="str">
            <v>INDUSTRIAL CROPS</v>
          </cell>
          <cell r="Q19" t="str">
            <v>INDUSTRIAL CROPS</v>
          </cell>
          <cell r="R19" t="str">
            <v>INDUSTRIAL CROPS</v>
          </cell>
          <cell r="S19" t="str">
            <v>INDUSTRIAL CROPS</v>
          </cell>
          <cell r="T19" t="str">
            <v>INDUSTRIAL CROPS</v>
          </cell>
          <cell r="U19" t="str">
            <v>INDUSTRIAL CROPS</v>
          </cell>
          <cell r="V19" t="str">
            <v>INDUSTRIAL CROPS</v>
          </cell>
          <cell r="W19" t="str">
            <v>INDUSTRIAL CROPS</v>
          </cell>
          <cell r="X19" t="str">
            <v>INDUSTRIAL CROPS</v>
          </cell>
        </row>
        <row r="20">
          <cell r="A20" t="str">
            <v>021000</v>
          </cell>
          <cell r="C20">
            <v>2.1</v>
          </cell>
          <cell r="D20" t="str">
            <v>A, M</v>
          </cell>
          <cell r="E20" t="str">
            <v>Oil seeds and oleaginous fruits (including seeds)</v>
          </cell>
          <cell r="F20" t="str">
            <v>Oil seeds and oleaginous fruits (including seeds)</v>
          </cell>
          <cell r="G20" t="str">
            <v>Ölsaaten und Ölfrüchte (einschl. Saatgut)</v>
          </cell>
          <cell r="H20" t="str">
            <v>Oil seeds and oleaginous fruits (including seeds)</v>
          </cell>
          <cell r="I20" t="str">
            <v>Oil seeds and oleaginous fruits (including seeds)</v>
          </cell>
          <cell r="J20" t="str">
            <v>Oléagineux (y compris semences)</v>
          </cell>
          <cell r="K20" t="str">
            <v>Oil seeds and oleaginous fruits (including seeds)</v>
          </cell>
          <cell r="L20" t="str">
            <v>Oil seeds and oleaginous fruits (including seeds)</v>
          </cell>
          <cell r="M20" t="str">
            <v>Oléagineux (y compris semences)</v>
          </cell>
          <cell r="N20" t="str">
            <v>Oil seeds and oleaginous fruits (including seeds)</v>
          </cell>
          <cell r="O20" t="str">
            <v>Oil seeds and oleaginous fruits (including seeds)</v>
          </cell>
          <cell r="P20" t="str">
            <v>Oil seeds and oleaginous fruits (including seeds)</v>
          </cell>
          <cell r="Q20" t="str">
            <v>Oil seeds and oleaginous fruits (including seeds)</v>
          </cell>
          <cell r="R20" t="str">
            <v>Oil seeds and oleaginous fruits (including seeds)</v>
          </cell>
          <cell r="S20" t="str">
            <v>Oil seeds and oleaginous fruits (including seeds)</v>
          </cell>
          <cell r="T20" t="str">
            <v>Oil seeds and oleaginous fruits (including seeds)</v>
          </cell>
          <cell r="U20" t="str">
            <v>Oil seeds and oleaginous fruits (including seeds)</v>
          </cell>
          <cell r="V20" t="str">
            <v>Oil seeds and oleaginous fruits (including seeds)</v>
          </cell>
          <cell r="W20" t="str">
            <v>Oil seeds and oleaginous fruits (including seeds)</v>
          </cell>
          <cell r="X20" t="str">
            <v>Oil seeds and oleaginous fruits (including seeds)</v>
          </cell>
        </row>
        <row r="21">
          <cell r="A21" t="str">
            <v>021100</v>
          </cell>
          <cell r="C21" t="str">
            <v>02.1.1</v>
          </cell>
          <cell r="D21" t="str">
            <v>A, M</v>
          </cell>
          <cell r="E21" t="str">
            <v>Rape and turnip rape seed</v>
          </cell>
          <cell r="F21" t="str">
            <v>Rape and turnip rape seed</v>
          </cell>
          <cell r="G21" t="str">
            <v>Raps und Rübsensamen</v>
          </cell>
          <cell r="H21" t="str">
            <v>Rape and turnip rape seed</v>
          </cell>
          <cell r="I21" t="str">
            <v>Rape and turnip rape seed</v>
          </cell>
          <cell r="J21" t="str">
            <v>Graines de colza et de navette</v>
          </cell>
          <cell r="K21" t="str">
            <v>Rape and turnip rape seed</v>
          </cell>
          <cell r="L21" t="str">
            <v>Rape and turnip rape seed</v>
          </cell>
          <cell r="M21" t="str">
            <v>Graines de colza et de navette</v>
          </cell>
          <cell r="N21" t="str">
            <v>Rape and turnip rape seed</v>
          </cell>
          <cell r="O21" t="str">
            <v>Rape and turnip rape seed</v>
          </cell>
          <cell r="P21" t="str">
            <v>Rape and turnip rape seed</v>
          </cell>
          <cell r="Q21" t="str">
            <v>Rape and turnip rape seed</v>
          </cell>
          <cell r="R21" t="str">
            <v>Rape and turnip rape seed</v>
          </cell>
          <cell r="S21" t="str">
            <v>Rape and turnip rape seed</v>
          </cell>
          <cell r="T21" t="str">
            <v>Rape and turnip rape seed</v>
          </cell>
          <cell r="U21" t="str">
            <v>Rape and turnip rape seed</v>
          </cell>
          <cell r="V21" t="str">
            <v>Rape and turnip rape seed</v>
          </cell>
          <cell r="W21" t="str">
            <v>Rape and turnip rape seed</v>
          </cell>
          <cell r="X21" t="str">
            <v>Rape and turnip rape seed</v>
          </cell>
        </row>
        <row r="22">
          <cell r="A22" t="str">
            <v>021200</v>
          </cell>
          <cell r="C22" t="str">
            <v>02.1.2</v>
          </cell>
          <cell r="D22" t="str">
            <v>A, M</v>
          </cell>
          <cell r="E22" t="str">
            <v>Sunflower</v>
          </cell>
          <cell r="F22" t="str">
            <v>Sunflower</v>
          </cell>
          <cell r="G22" t="str">
            <v>Sonnenblumenkerne</v>
          </cell>
          <cell r="H22" t="str">
            <v>Sunflower</v>
          </cell>
          <cell r="I22" t="str">
            <v>Sunflower</v>
          </cell>
          <cell r="J22" t="str">
            <v>Graines de tournesol</v>
          </cell>
          <cell r="K22" t="str">
            <v>Sunflower</v>
          </cell>
          <cell r="L22" t="str">
            <v>Sunflower</v>
          </cell>
          <cell r="M22" t="str">
            <v>Graines de tournesol</v>
          </cell>
          <cell r="N22" t="str">
            <v>Sunflower</v>
          </cell>
          <cell r="O22" t="str">
            <v>Sunflower</v>
          </cell>
          <cell r="P22" t="str">
            <v>Sunflower</v>
          </cell>
          <cell r="Q22" t="str">
            <v>Sunflower</v>
          </cell>
          <cell r="R22" t="str">
            <v>Sunflower</v>
          </cell>
          <cell r="S22" t="str">
            <v>Sunflower</v>
          </cell>
          <cell r="T22" t="str">
            <v>Sunflower</v>
          </cell>
          <cell r="U22" t="str">
            <v>Sunflower</v>
          </cell>
          <cell r="V22" t="str">
            <v>Sunflower</v>
          </cell>
          <cell r="W22" t="str">
            <v>Sunflower</v>
          </cell>
          <cell r="X22" t="str">
            <v>Sunflower</v>
          </cell>
        </row>
        <row r="23">
          <cell r="A23" t="str">
            <v>021300</v>
          </cell>
          <cell r="C23" t="str">
            <v>02.1.3</v>
          </cell>
          <cell r="D23" t="str">
            <v>A, M</v>
          </cell>
          <cell r="E23" t="str">
            <v>Soya</v>
          </cell>
          <cell r="F23" t="str">
            <v>Soya</v>
          </cell>
          <cell r="G23" t="str">
            <v>Sojabohnen</v>
          </cell>
          <cell r="H23" t="str">
            <v>Soya</v>
          </cell>
          <cell r="I23" t="str">
            <v>Soya</v>
          </cell>
          <cell r="J23" t="str">
            <v>Fèves de soja</v>
          </cell>
          <cell r="K23" t="str">
            <v>Soya</v>
          </cell>
          <cell r="L23" t="str">
            <v>Soya</v>
          </cell>
          <cell r="M23" t="str">
            <v>Fèves de soja</v>
          </cell>
          <cell r="N23" t="str">
            <v>Soya</v>
          </cell>
          <cell r="O23" t="str">
            <v>Soya</v>
          </cell>
          <cell r="P23" t="str">
            <v>Soya</v>
          </cell>
          <cell r="Q23" t="str">
            <v>Soya</v>
          </cell>
          <cell r="R23" t="str">
            <v>Soya</v>
          </cell>
          <cell r="S23" t="str">
            <v>Soya</v>
          </cell>
          <cell r="T23" t="str">
            <v>Soya</v>
          </cell>
          <cell r="U23" t="str">
            <v>Soya</v>
          </cell>
          <cell r="V23" t="str">
            <v>Soya</v>
          </cell>
          <cell r="W23" t="str">
            <v>Soya</v>
          </cell>
          <cell r="X23" t="str">
            <v>Soya</v>
          </cell>
        </row>
        <row r="24">
          <cell r="A24" t="str">
            <v>021900</v>
          </cell>
          <cell r="C24" t="str">
            <v>02.1.9</v>
          </cell>
          <cell r="D24" t="str">
            <v>A, M</v>
          </cell>
          <cell r="E24" t="str">
            <v>Other oleaginous products</v>
          </cell>
          <cell r="F24" t="str">
            <v>Other oleaginous products</v>
          </cell>
          <cell r="G24" t="str">
            <v>Sonstige Ölsaaten und -früchte</v>
          </cell>
          <cell r="H24" t="str">
            <v>Other oleaginous products</v>
          </cell>
          <cell r="I24" t="str">
            <v>Other oleaginous products</v>
          </cell>
          <cell r="J24" t="str">
            <v>Autres graines et fruits oléagineux</v>
          </cell>
          <cell r="K24" t="str">
            <v>Other oleaginous products</v>
          </cell>
          <cell r="L24" t="str">
            <v>Other oleaginous products</v>
          </cell>
          <cell r="M24" t="str">
            <v>Autres graines et fruits oléagineux</v>
          </cell>
          <cell r="N24" t="str">
            <v>Other oleaginous products</v>
          </cell>
          <cell r="O24" t="str">
            <v>Other oleaginous products</v>
          </cell>
          <cell r="P24" t="str">
            <v>Other oleaginous products</v>
          </cell>
          <cell r="Q24" t="str">
            <v>Other oleaginous products</v>
          </cell>
          <cell r="R24" t="str">
            <v>Other oleaginous products</v>
          </cell>
          <cell r="S24" t="str">
            <v>Other oleaginous products</v>
          </cell>
          <cell r="T24" t="str">
            <v>Other oleaginous products</v>
          </cell>
          <cell r="U24" t="str">
            <v>Other oleaginous products</v>
          </cell>
          <cell r="V24" t="str">
            <v>Other oleaginous products</v>
          </cell>
          <cell r="W24" t="str">
            <v>Other oleaginous products</v>
          </cell>
          <cell r="X24" t="str">
            <v>Other oleaginous products</v>
          </cell>
        </row>
        <row r="25">
          <cell r="A25" t="str">
            <v>022000</v>
          </cell>
          <cell r="C25">
            <v>2.2000000000000002</v>
          </cell>
          <cell r="D25" t="str">
            <v>A, M</v>
          </cell>
          <cell r="E25" t="str">
            <v>Protein crops (including seeds)</v>
          </cell>
          <cell r="F25" t="str">
            <v>Protein crops (including seeds)</v>
          </cell>
          <cell r="G25" t="str">
            <v>Eiweißpflanzen (einschl. Saatgut)</v>
          </cell>
          <cell r="H25" t="str">
            <v>Protein crops (including seeds)</v>
          </cell>
          <cell r="I25" t="str">
            <v>Protein crops (including seeds)</v>
          </cell>
          <cell r="J25" t="str">
            <v>Protéagineux (y compris semences)</v>
          </cell>
          <cell r="K25" t="str">
            <v>Protein crops (including seeds)</v>
          </cell>
          <cell r="L25" t="str">
            <v>Protein crops (including seeds)</v>
          </cell>
          <cell r="M25" t="str">
            <v>Protéagineux (y compris semences)</v>
          </cell>
          <cell r="N25" t="str">
            <v>Protein crops (including seeds)</v>
          </cell>
          <cell r="O25" t="str">
            <v>Protein crops (including seeds)</v>
          </cell>
          <cell r="P25" t="str">
            <v>Protein crops (including seeds)</v>
          </cell>
          <cell r="Q25" t="str">
            <v>Protein crops (including seeds)</v>
          </cell>
          <cell r="R25" t="str">
            <v>Protein crops (including seeds)</v>
          </cell>
          <cell r="S25" t="str">
            <v>Protein crops (including seeds)</v>
          </cell>
          <cell r="T25" t="str">
            <v>Protein crops (including seeds)</v>
          </cell>
          <cell r="U25" t="str">
            <v>Protein crops (including seeds)</v>
          </cell>
          <cell r="V25" t="str">
            <v>Protein crops (including seeds)</v>
          </cell>
          <cell r="W25" t="str">
            <v>Protein crops (including seeds)</v>
          </cell>
          <cell r="X25" t="str">
            <v>Protein crops (including seeds)</v>
          </cell>
        </row>
        <row r="26">
          <cell r="A26" t="str">
            <v>023000</v>
          </cell>
          <cell r="C26">
            <v>2.2999999999999998</v>
          </cell>
          <cell r="D26" t="str">
            <v>A, M</v>
          </cell>
          <cell r="E26" t="str">
            <v>Raw tobacco</v>
          </cell>
          <cell r="F26" t="str">
            <v>Raw tobacco</v>
          </cell>
          <cell r="G26" t="str">
            <v>Rohtabak</v>
          </cell>
          <cell r="H26" t="str">
            <v>Raw tobacco</v>
          </cell>
          <cell r="I26" t="str">
            <v>Raw tobacco</v>
          </cell>
          <cell r="J26" t="str">
            <v>Tabac brut</v>
          </cell>
          <cell r="K26" t="str">
            <v>Raw tobacco</v>
          </cell>
          <cell r="L26" t="str">
            <v>Raw tobacco</v>
          </cell>
          <cell r="M26" t="str">
            <v>Tabac brut</v>
          </cell>
          <cell r="N26" t="str">
            <v>Raw tobacco</v>
          </cell>
          <cell r="O26" t="str">
            <v>Raw tobacco</v>
          </cell>
          <cell r="P26" t="str">
            <v>Raw tobacco</v>
          </cell>
          <cell r="Q26" t="str">
            <v>Raw tobacco</v>
          </cell>
          <cell r="R26" t="str">
            <v>Raw tobacco</v>
          </cell>
          <cell r="S26" t="str">
            <v>Raw tobacco</v>
          </cell>
          <cell r="T26" t="str">
            <v>Raw tobacco</v>
          </cell>
          <cell r="U26" t="str">
            <v>Raw tobacco</v>
          </cell>
          <cell r="V26" t="str">
            <v>Raw tobacco</v>
          </cell>
          <cell r="W26" t="str">
            <v>Raw tobacco</v>
          </cell>
          <cell r="X26" t="str">
            <v>Raw tobacco</v>
          </cell>
        </row>
        <row r="27">
          <cell r="A27" t="str">
            <v>024000</v>
          </cell>
          <cell r="C27">
            <v>2.4</v>
          </cell>
          <cell r="D27" t="str">
            <v>A, M</v>
          </cell>
          <cell r="E27" t="str">
            <v>Sugar beet</v>
          </cell>
          <cell r="F27" t="str">
            <v>Sugar beet</v>
          </cell>
          <cell r="G27" t="str">
            <v>Zuckerrüben</v>
          </cell>
          <cell r="H27" t="str">
            <v>Sugar beet</v>
          </cell>
          <cell r="I27" t="str">
            <v>Sugar beet</v>
          </cell>
          <cell r="J27" t="str">
            <v>Betteraves sucrières</v>
          </cell>
          <cell r="K27" t="str">
            <v>Sugar beet</v>
          </cell>
          <cell r="L27" t="str">
            <v>Sugar beet</v>
          </cell>
          <cell r="M27" t="str">
            <v>Betteraves sucrières</v>
          </cell>
          <cell r="N27" t="str">
            <v>Sugar beet</v>
          </cell>
          <cell r="O27" t="str">
            <v>Sugar beet</v>
          </cell>
          <cell r="P27" t="str">
            <v>Sugar beet</v>
          </cell>
          <cell r="Q27" t="str">
            <v>Sugar beet</v>
          </cell>
          <cell r="R27" t="str">
            <v>Sugar beet</v>
          </cell>
          <cell r="S27" t="str">
            <v>Sugar beet</v>
          </cell>
          <cell r="T27" t="str">
            <v>Sugar beet</v>
          </cell>
          <cell r="U27" t="str">
            <v>Sugar beet</v>
          </cell>
          <cell r="V27" t="str">
            <v>Sugar beet</v>
          </cell>
          <cell r="W27" t="str">
            <v>Sugar beet</v>
          </cell>
          <cell r="X27" t="str">
            <v>Sugar beet</v>
          </cell>
        </row>
        <row r="28">
          <cell r="A28" t="str">
            <v>029000</v>
          </cell>
          <cell r="C28">
            <v>2.9</v>
          </cell>
          <cell r="D28" t="str">
            <v>A, M</v>
          </cell>
          <cell r="E28" t="str">
            <v>Other industrial crops</v>
          </cell>
          <cell r="F28" t="str">
            <v>Other industrial crops</v>
          </cell>
          <cell r="G28" t="str">
            <v>Sonstige Handelsgewächse</v>
          </cell>
          <cell r="H28" t="str">
            <v>Other industrial crops</v>
          </cell>
          <cell r="I28" t="str">
            <v>Other industrial crops</v>
          </cell>
          <cell r="J28" t="str">
            <v>Autres plantes industrielles</v>
          </cell>
          <cell r="K28" t="str">
            <v>Other industrial crops</v>
          </cell>
          <cell r="L28" t="str">
            <v>Other industrial crops</v>
          </cell>
          <cell r="M28" t="str">
            <v>Autres plantes industrielles</v>
          </cell>
          <cell r="N28" t="str">
            <v>Other industrial crops</v>
          </cell>
          <cell r="O28" t="str">
            <v>Other industrial crops</v>
          </cell>
          <cell r="P28" t="str">
            <v>Other industrial crops</v>
          </cell>
          <cell r="Q28" t="str">
            <v>Other industrial crops</v>
          </cell>
          <cell r="R28" t="str">
            <v>Other industrial crops</v>
          </cell>
          <cell r="S28" t="str">
            <v>Other industrial crops</v>
          </cell>
          <cell r="T28" t="str">
            <v>Other industrial crops</v>
          </cell>
          <cell r="U28" t="str">
            <v>Other industrial crops</v>
          </cell>
          <cell r="V28" t="str">
            <v>Other industrial crops</v>
          </cell>
          <cell r="W28" t="str">
            <v>Other industrial crops</v>
          </cell>
          <cell r="X28" t="str">
            <v>Other industrial crops</v>
          </cell>
        </row>
        <row r="29">
          <cell r="A29" t="str">
            <v>029100</v>
          </cell>
          <cell r="C29" t="str">
            <v>02.9.1</v>
          </cell>
          <cell r="D29" t="str">
            <v>A</v>
          </cell>
          <cell r="E29" t="str">
            <v>Fibre plants</v>
          </cell>
          <cell r="F29" t="str">
            <v>Fibre plants</v>
          </cell>
          <cell r="G29" t="str">
            <v>Textilpflanzen</v>
          </cell>
          <cell r="H29" t="str">
            <v>Fibre plants</v>
          </cell>
          <cell r="I29" t="str">
            <v>Fibre plants</v>
          </cell>
          <cell r="J29" t="str">
            <v>Plantes textiles</v>
          </cell>
          <cell r="K29" t="str">
            <v>Fibre plants</v>
          </cell>
          <cell r="L29" t="str">
            <v>Fibre plants</v>
          </cell>
          <cell r="M29" t="str">
            <v>Plantes textiles</v>
          </cell>
          <cell r="N29" t="str">
            <v>Fibre plants</v>
          </cell>
          <cell r="O29" t="str">
            <v>Fibre plants</v>
          </cell>
          <cell r="P29" t="str">
            <v>Fibre plants</v>
          </cell>
          <cell r="Q29" t="str">
            <v>Fibre plants</v>
          </cell>
          <cell r="R29" t="str">
            <v>Fibre plants</v>
          </cell>
          <cell r="S29" t="str">
            <v>Fibre plants</v>
          </cell>
          <cell r="T29" t="str">
            <v>Fibre plants</v>
          </cell>
          <cell r="U29" t="str">
            <v>Fibre plants</v>
          </cell>
          <cell r="V29" t="str">
            <v>Fibre plants</v>
          </cell>
          <cell r="W29" t="str">
            <v>Fibre plants</v>
          </cell>
          <cell r="X29" t="str">
            <v>Fibre plants</v>
          </cell>
        </row>
        <row r="30">
          <cell r="A30" t="str">
            <v>029200</v>
          </cell>
          <cell r="C30" t="str">
            <v>02.9.2</v>
          </cell>
          <cell r="D30" t="str">
            <v>A</v>
          </cell>
          <cell r="E30" t="str">
            <v>Hops</v>
          </cell>
          <cell r="F30" t="str">
            <v>Hops</v>
          </cell>
          <cell r="G30" t="str">
            <v>Hopfen</v>
          </cell>
          <cell r="H30" t="str">
            <v>Hops</v>
          </cell>
          <cell r="I30" t="str">
            <v>Hops</v>
          </cell>
          <cell r="J30" t="str">
            <v>Houblon</v>
          </cell>
          <cell r="K30" t="str">
            <v>Hops</v>
          </cell>
          <cell r="L30" t="str">
            <v>Hops</v>
          </cell>
          <cell r="M30" t="str">
            <v>Houblon</v>
          </cell>
          <cell r="N30" t="str">
            <v>Hops</v>
          </cell>
          <cell r="O30" t="str">
            <v>Hops</v>
          </cell>
          <cell r="P30" t="str">
            <v>Hops</v>
          </cell>
          <cell r="Q30" t="str">
            <v>Hops</v>
          </cell>
          <cell r="R30" t="str">
            <v>Hops</v>
          </cell>
          <cell r="S30" t="str">
            <v>Hops</v>
          </cell>
          <cell r="T30" t="str">
            <v>Hops</v>
          </cell>
          <cell r="U30" t="str">
            <v>Hops</v>
          </cell>
          <cell r="V30" t="str">
            <v>Hops</v>
          </cell>
          <cell r="W30" t="str">
            <v>Hops</v>
          </cell>
          <cell r="X30" t="str">
            <v>Hops</v>
          </cell>
        </row>
        <row r="31">
          <cell r="A31" t="str">
            <v>029900</v>
          </cell>
          <cell r="C31" t="str">
            <v>02.9.9</v>
          </cell>
          <cell r="D31" t="str">
            <v>A</v>
          </cell>
          <cell r="E31" t="str">
            <v>Other industrial crops: others</v>
          </cell>
          <cell r="F31" t="str">
            <v>Other industrial crops: others</v>
          </cell>
          <cell r="G31" t="str">
            <v>Sonstige Handelsgewächse: Sonstige</v>
          </cell>
          <cell r="H31" t="str">
            <v>Other industrial crops: others</v>
          </cell>
          <cell r="I31" t="str">
            <v>Other industrial crops: others</v>
          </cell>
          <cell r="J31" t="str">
            <v>Autres plantes industrielles: autres</v>
          </cell>
          <cell r="K31" t="str">
            <v>Other industrial crops: others</v>
          </cell>
          <cell r="L31" t="str">
            <v>Other industrial crops: others</v>
          </cell>
          <cell r="M31" t="str">
            <v>Autres plantes industrielles: autres</v>
          </cell>
          <cell r="N31" t="str">
            <v>Other industrial crops: others</v>
          </cell>
          <cell r="O31" t="str">
            <v>Other industrial crops: others</v>
          </cell>
          <cell r="P31" t="str">
            <v>Other industrial crops: others</v>
          </cell>
          <cell r="Q31" t="str">
            <v>Other industrial crops: others</v>
          </cell>
          <cell r="R31" t="str">
            <v>Other industrial crops: others</v>
          </cell>
          <cell r="S31" t="str">
            <v>Other industrial crops: others</v>
          </cell>
          <cell r="T31" t="str">
            <v>Other industrial crops: others</v>
          </cell>
          <cell r="U31" t="str">
            <v>Other industrial crops: others</v>
          </cell>
          <cell r="V31" t="str">
            <v>Other industrial crops: others</v>
          </cell>
          <cell r="W31" t="str">
            <v>Other industrial crops: others</v>
          </cell>
          <cell r="X31" t="str">
            <v>Other industrial crops: others</v>
          </cell>
        </row>
        <row r="32">
          <cell r="A32" t="str">
            <v>030000</v>
          </cell>
          <cell r="C32">
            <v>3</v>
          </cell>
          <cell r="D32" t="str">
            <v>A, M</v>
          </cell>
          <cell r="E32" t="str">
            <v>FORAGE PLANTS</v>
          </cell>
          <cell r="F32" t="str">
            <v>FORAGE PLANTS</v>
          </cell>
          <cell r="G32" t="str">
            <v>FUTTERPFLANZEN</v>
          </cell>
          <cell r="H32" t="str">
            <v>FORAGE PLANTS</v>
          </cell>
          <cell r="I32" t="str">
            <v>FORAGE PLANTS</v>
          </cell>
          <cell r="J32" t="str">
            <v>PLANTES FOURRAGÈRES</v>
          </cell>
          <cell r="K32" t="str">
            <v>FORAGE PLANTS</v>
          </cell>
          <cell r="L32" t="str">
            <v>FORAGE PLANTS</v>
          </cell>
          <cell r="M32" t="str">
            <v>PLANTES FOURRAGÈRES</v>
          </cell>
          <cell r="N32" t="str">
            <v>FORAGE PLANTS</v>
          </cell>
          <cell r="O32" t="str">
            <v>FORAGE PLANTS</v>
          </cell>
          <cell r="P32" t="str">
            <v>FORAGE PLANTS</v>
          </cell>
          <cell r="Q32" t="str">
            <v>FORAGE PLANTS</v>
          </cell>
          <cell r="R32" t="str">
            <v>FORAGE PLANTS</v>
          </cell>
          <cell r="S32" t="str">
            <v>FORAGE PLANTS</v>
          </cell>
          <cell r="T32" t="str">
            <v>FORAGE PLANTS</v>
          </cell>
          <cell r="U32" t="str">
            <v>FORAGE PLANTS</v>
          </cell>
          <cell r="V32" t="str">
            <v>FORAGE PLANTS</v>
          </cell>
          <cell r="W32" t="str">
            <v>FORAGE PLANTS</v>
          </cell>
          <cell r="X32" t="str">
            <v>FORAGE PLANTS</v>
          </cell>
        </row>
        <row r="33">
          <cell r="A33" t="str">
            <v>031000</v>
          </cell>
          <cell r="C33">
            <v>3.1</v>
          </cell>
          <cell r="D33" t="str">
            <v>A, M</v>
          </cell>
          <cell r="E33" t="str">
            <v>Fodder maize</v>
          </cell>
          <cell r="F33" t="str">
            <v>Fodder maize</v>
          </cell>
          <cell r="G33" t="str">
            <v>Futtermais</v>
          </cell>
          <cell r="H33" t="str">
            <v>Fodder maize</v>
          </cell>
          <cell r="I33" t="str">
            <v>Fodder maize</v>
          </cell>
          <cell r="J33" t="str">
            <v>Maïs fourrage</v>
          </cell>
          <cell r="K33" t="str">
            <v>Fodder maize</v>
          </cell>
          <cell r="L33" t="str">
            <v>Fodder maize</v>
          </cell>
          <cell r="M33" t="str">
            <v>Maïs fourrage</v>
          </cell>
          <cell r="N33" t="str">
            <v>Fodder maize</v>
          </cell>
          <cell r="O33" t="str">
            <v>Fodder maize</v>
          </cell>
          <cell r="P33" t="str">
            <v>Fodder maize</v>
          </cell>
          <cell r="Q33" t="str">
            <v>Fodder maize</v>
          </cell>
          <cell r="R33" t="str">
            <v>Fodder maize</v>
          </cell>
          <cell r="S33" t="str">
            <v>Fodder maize</v>
          </cell>
          <cell r="T33" t="str">
            <v>Fodder maize</v>
          </cell>
          <cell r="U33" t="str">
            <v>Fodder maize</v>
          </cell>
          <cell r="V33" t="str">
            <v>Fodder maize</v>
          </cell>
          <cell r="W33" t="str">
            <v>Fodder maize</v>
          </cell>
          <cell r="X33" t="str">
            <v>Fodder maize</v>
          </cell>
        </row>
        <row r="34">
          <cell r="A34" t="str">
            <v>032000</v>
          </cell>
          <cell r="C34">
            <v>3.2</v>
          </cell>
          <cell r="D34" t="str">
            <v>A, M</v>
          </cell>
          <cell r="E34" t="str">
            <v>Fodder root crops (including forage beet)</v>
          </cell>
          <cell r="F34" t="str">
            <v>Fodder root crops (including forage beet)</v>
          </cell>
          <cell r="G34" t="str">
            <v>Futterhackfrüchte (einschl. Futterrüben)</v>
          </cell>
          <cell r="H34" t="str">
            <v>Fodder root crops (including forage beet)</v>
          </cell>
          <cell r="I34" t="str">
            <v>Fodder root crops (including forage beet)</v>
          </cell>
          <cell r="J34" t="str">
            <v>Plantes sarclées fourragères (y compris betteraves fourragères)</v>
          </cell>
          <cell r="K34" t="str">
            <v>Fodder root crops (including forage beet)</v>
          </cell>
          <cell r="L34" t="str">
            <v>Fodder root crops (including forage beet)</v>
          </cell>
          <cell r="M34" t="str">
            <v>Plantes sarclées fourragères (y compris betteraves fourragères)</v>
          </cell>
          <cell r="N34" t="str">
            <v>Fodder root crops (including forage beet)</v>
          </cell>
          <cell r="O34" t="str">
            <v>Fodder root crops (including forage beet)</v>
          </cell>
          <cell r="P34" t="str">
            <v>Fodder root crops (including forage beet)</v>
          </cell>
          <cell r="Q34" t="str">
            <v>Fodder root crops (including forage beet)</v>
          </cell>
          <cell r="R34" t="str">
            <v>Fodder root crops (including forage beet)</v>
          </cell>
          <cell r="S34" t="str">
            <v>Fodder root crops (including forage beet)</v>
          </cell>
          <cell r="T34" t="str">
            <v>Fodder root crops (including forage beet)</v>
          </cell>
          <cell r="U34" t="str">
            <v>Fodder root crops (including forage beet)</v>
          </cell>
          <cell r="V34" t="str">
            <v>Fodder root crops (including forage beet)</v>
          </cell>
          <cell r="W34" t="str">
            <v>Fodder root crops (including forage beet)</v>
          </cell>
          <cell r="X34" t="str">
            <v>Fodder root crops (including forage beet)</v>
          </cell>
        </row>
        <row r="35">
          <cell r="A35" t="str">
            <v>039000</v>
          </cell>
          <cell r="C35">
            <v>3.9</v>
          </cell>
          <cell r="D35" t="str">
            <v>A, M</v>
          </cell>
          <cell r="E35" t="str">
            <v>Other forage plants</v>
          </cell>
          <cell r="F35" t="str">
            <v>Other forage plants</v>
          </cell>
          <cell r="G35" t="str">
            <v>Sonstige Futterpflanzen</v>
          </cell>
          <cell r="H35" t="str">
            <v>Other forage plants</v>
          </cell>
          <cell r="I35" t="str">
            <v>Other forage plants</v>
          </cell>
          <cell r="J35" t="str">
            <v>Autres plantes fourragères</v>
          </cell>
          <cell r="K35" t="str">
            <v>Other forage plants</v>
          </cell>
          <cell r="L35" t="str">
            <v>Other forage plants</v>
          </cell>
          <cell r="M35" t="str">
            <v>Autres plantes fourragères</v>
          </cell>
          <cell r="N35" t="str">
            <v>Other forage plants</v>
          </cell>
          <cell r="O35" t="str">
            <v>Other forage plants</v>
          </cell>
          <cell r="P35" t="str">
            <v>Other forage plants</v>
          </cell>
          <cell r="Q35" t="str">
            <v>Other forage plants</v>
          </cell>
          <cell r="R35" t="str">
            <v>Other forage plants</v>
          </cell>
          <cell r="S35" t="str">
            <v>Other forage plants</v>
          </cell>
          <cell r="T35" t="str">
            <v>Other forage plants</v>
          </cell>
          <cell r="U35" t="str">
            <v>Other forage plants</v>
          </cell>
          <cell r="V35" t="str">
            <v>Other forage plants</v>
          </cell>
          <cell r="W35" t="str">
            <v>Other forage plants</v>
          </cell>
          <cell r="X35" t="str">
            <v>Other forage plants</v>
          </cell>
        </row>
        <row r="36">
          <cell r="A36" t="str">
            <v>039100</v>
          </cell>
          <cell r="C36" t="str">
            <v>03.9.1</v>
          </cell>
          <cell r="D36" t="str">
            <v>A</v>
          </cell>
          <cell r="E36" t="str">
            <v>Hay</v>
          </cell>
          <cell r="F36" t="str">
            <v>Hay</v>
          </cell>
          <cell r="G36" t="str">
            <v>Heu</v>
          </cell>
          <cell r="H36" t="str">
            <v>Hay</v>
          </cell>
          <cell r="I36" t="str">
            <v>Hay</v>
          </cell>
          <cell r="J36" t="str">
            <v>Foin</v>
          </cell>
          <cell r="K36" t="str">
            <v>Hay</v>
          </cell>
          <cell r="L36" t="str">
            <v>Hay</v>
          </cell>
          <cell r="M36" t="str">
            <v>Foin</v>
          </cell>
          <cell r="N36" t="str">
            <v>Hay</v>
          </cell>
          <cell r="O36" t="str">
            <v>Hay</v>
          </cell>
          <cell r="P36" t="str">
            <v>Hay</v>
          </cell>
          <cell r="Q36" t="str">
            <v>Hay</v>
          </cell>
          <cell r="R36" t="str">
            <v>Hay</v>
          </cell>
          <cell r="S36" t="str">
            <v>Hay</v>
          </cell>
          <cell r="T36" t="str">
            <v>Hay</v>
          </cell>
          <cell r="U36" t="str">
            <v>Hay</v>
          </cell>
          <cell r="V36" t="str">
            <v>Hay</v>
          </cell>
          <cell r="W36" t="str">
            <v>Hay</v>
          </cell>
          <cell r="X36" t="str">
            <v>Hay</v>
          </cell>
        </row>
        <row r="37">
          <cell r="A37" t="str">
            <v>039200</v>
          </cell>
          <cell r="C37" t="str">
            <v>03.9.2</v>
          </cell>
          <cell r="D37" t="str">
            <v>A</v>
          </cell>
          <cell r="E37" t="str">
            <v>Straw</v>
          </cell>
          <cell r="F37" t="str">
            <v>Straw</v>
          </cell>
          <cell r="G37" t="str">
            <v>Stroh</v>
          </cell>
          <cell r="H37" t="str">
            <v>Straw</v>
          </cell>
          <cell r="I37" t="str">
            <v>Straw</v>
          </cell>
          <cell r="J37" t="str">
            <v>Paille</v>
          </cell>
          <cell r="K37" t="str">
            <v>Straw</v>
          </cell>
          <cell r="L37" t="str">
            <v>Straw</v>
          </cell>
          <cell r="M37" t="str">
            <v>Paille</v>
          </cell>
          <cell r="N37" t="str">
            <v>Straw</v>
          </cell>
          <cell r="O37" t="str">
            <v>Straw</v>
          </cell>
          <cell r="P37" t="str">
            <v>Straw</v>
          </cell>
          <cell r="Q37" t="str">
            <v>Straw</v>
          </cell>
          <cell r="R37" t="str">
            <v>Straw</v>
          </cell>
          <cell r="S37" t="str">
            <v>Straw</v>
          </cell>
          <cell r="T37" t="str">
            <v>Straw</v>
          </cell>
          <cell r="U37" t="str">
            <v>Straw</v>
          </cell>
          <cell r="V37" t="str">
            <v>Straw</v>
          </cell>
          <cell r="W37" t="str">
            <v>Straw</v>
          </cell>
          <cell r="X37" t="str">
            <v>Straw</v>
          </cell>
        </row>
        <row r="38">
          <cell r="A38" t="str">
            <v>039300</v>
          </cell>
          <cell r="C38" t="str">
            <v>03.9.3</v>
          </cell>
          <cell r="D38" t="str">
            <v>A</v>
          </cell>
          <cell r="E38" t="str">
            <v>Silage</v>
          </cell>
          <cell r="F38" t="str">
            <v>Silage</v>
          </cell>
          <cell r="G38" t="str">
            <v>Silage</v>
          </cell>
          <cell r="H38" t="str">
            <v>Silage</v>
          </cell>
          <cell r="I38" t="str">
            <v>Silage</v>
          </cell>
          <cell r="J38" t="str">
            <v>Ensilage</v>
          </cell>
          <cell r="K38" t="str">
            <v>Silage</v>
          </cell>
          <cell r="L38" t="str">
            <v>Silage</v>
          </cell>
          <cell r="M38" t="str">
            <v>Ensilage</v>
          </cell>
          <cell r="N38" t="str">
            <v>Silage</v>
          </cell>
          <cell r="O38" t="str">
            <v>Silage</v>
          </cell>
          <cell r="P38" t="str">
            <v>Silage</v>
          </cell>
          <cell r="Q38" t="str">
            <v>Silage</v>
          </cell>
          <cell r="R38" t="str">
            <v>Silage</v>
          </cell>
          <cell r="S38" t="str">
            <v>Silage</v>
          </cell>
          <cell r="T38" t="str">
            <v>Silage</v>
          </cell>
          <cell r="U38" t="str">
            <v>Silage</v>
          </cell>
          <cell r="V38" t="str">
            <v>Silage</v>
          </cell>
          <cell r="W38" t="str">
            <v>Silage</v>
          </cell>
          <cell r="X38" t="str">
            <v>Silage</v>
          </cell>
        </row>
        <row r="39">
          <cell r="A39" t="str">
            <v>039900</v>
          </cell>
          <cell r="C39" t="str">
            <v>03.9.9</v>
          </cell>
          <cell r="D39" t="str">
            <v>A</v>
          </cell>
          <cell r="E39" t="str">
            <v>Other forage plants: others</v>
          </cell>
          <cell r="F39" t="str">
            <v>Other forage plants: others</v>
          </cell>
          <cell r="G39" t="str">
            <v>Sonstige Futterpflanzen: Sonstige</v>
          </cell>
          <cell r="H39" t="str">
            <v>Other forage plants: others</v>
          </cell>
          <cell r="I39" t="str">
            <v>Other forage plants: others</v>
          </cell>
          <cell r="J39" t="str">
            <v>Autres plantes fourragères: autres</v>
          </cell>
          <cell r="K39" t="str">
            <v>Other forage plants: others</v>
          </cell>
          <cell r="L39" t="str">
            <v>Other forage plants: others</v>
          </cell>
          <cell r="M39" t="str">
            <v>Autres plantes fourragères: autres</v>
          </cell>
          <cell r="N39" t="str">
            <v>Other forage plants: others</v>
          </cell>
          <cell r="O39" t="str">
            <v>Other forage plants: others</v>
          </cell>
          <cell r="P39" t="str">
            <v>Other forage plants: others</v>
          </cell>
          <cell r="Q39" t="str">
            <v>Other forage plants: others</v>
          </cell>
          <cell r="R39" t="str">
            <v>Other forage plants: others</v>
          </cell>
          <cell r="S39" t="str">
            <v>Other forage plants: others</v>
          </cell>
          <cell r="T39" t="str">
            <v>Other forage plants: others</v>
          </cell>
          <cell r="U39" t="str">
            <v>Other forage plants: others</v>
          </cell>
          <cell r="V39" t="str">
            <v>Other forage plants: others</v>
          </cell>
          <cell r="W39" t="str">
            <v>Other forage plants: others</v>
          </cell>
          <cell r="X39" t="str">
            <v>Other forage plants: others</v>
          </cell>
        </row>
        <row r="40">
          <cell r="A40" t="str">
            <v>040000</v>
          </cell>
          <cell r="C40">
            <v>4</v>
          </cell>
          <cell r="D40" t="str">
            <v>A, M</v>
          </cell>
          <cell r="E40" t="str">
            <v>VEGETABLES AND HORTICULTURAL PRODUCTS</v>
          </cell>
          <cell r="F40" t="str">
            <v>VEGETABLES AND HORTICULTURAL PRODUCTS</v>
          </cell>
          <cell r="G40" t="str">
            <v>ERZEUGNISSE DES GEMÜSE- UND GARTENBAUS</v>
          </cell>
          <cell r="H40" t="str">
            <v>VEGETABLES AND HORTICULTURAL PRODUCTS</v>
          </cell>
          <cell r="I40" t="str">
            <v>VEGETABLES AND HORTICULTURAL PRODUCTS</v>
          </cell>
          <cell r="J40" t="str">
            <v>PRODUITS MARAÎCHERS ET HORTICOLES</v>
          </cell>
          <cell r="K40" t="str">
            <v>VEGETABLES AND HORTICULTURAL PRODUCTS</v>
          </cell>
          <cell r="L40" t="str">
            <v>VEGETABLES AND HORTICULTURAL PRODUCTS</v>
          </cell>
          <cell r="M40" t="str">
            <v>PRODUITS MARAÎCHERS ET HORTICOLES</v>
          </cell>
          <cell r="N40" t="str">
            <v>VEGETABLES AND HORTICULTURAL PRODUCTS</v>
          </cell>
          <cell r="O40" t="str">
            <v>VEGETABLES AND HORTICULTURAL PRODUCTS</v>
          </cell>
          <cell r="P40" t="str">
            <v>VEGETABLES AND HORTICULTURAL PRODUCTS</v>
          </cell>
          <cell r="Q40" t="str">
            <v>VEGETABLES AND HORTICULTURAL PRODUCTS</v>
          </cell>
          <cell r="R40" t="str">
            <v>VEGETABLES AND HORTICULTURAL PRODUCTS</v>
          </cell>
          <cell r="S40" t="str">
            <v>VEGETABLES AND HORTICULTURAL PRODUCTS</v>
          </cell>
          <cell r="T40" t="str">
            <v>VEGETABLES AND HORTICULTURAL PRODUCTS</v>
          </cell>
          <cell r="U40" t="str">
            <v>VEGETABLES AND HORTICULTURAL PRODUCTS</v>
          </cell>
          <cell r="V40" t="str">
            <v>VEGETABLES AND HORTICULTURAL PRODUCTS</v>
          </cell>
          <cell r="W40" t="str">
            <v>VEGETABLES AND HORTICULTURAL PRODUCTS</v>
          </cell>
          <cell r="X40" t="str">
            <v>VEGETABLES AND HORTICULTURAL PRODUCTS</v>
          </cell>
        </row>
        <row r="41">
          <cell r="A41" t="str">
            <v>041000</v>
          </cell>
          <cell r="C41">
            <v>4.0999999999999996</v>
          </cell>
          <cell r="D41" t="str">
            <v>A, M</v>
          </cell>
          <cell r="E41" t="str">
            <v>Fresh vegetables</v>
          </cell>
          <cell r="F41" t="str">
            <v>Fresh vegetables</v>
          </cell>
          <cell r="G41" t="str">
            <v>Frischgemüse</v>
          </cell>
          <cell r="H41" t="str">
            <v>Fresh vegetables</v>
          </cell>
          <cell r="I41" t="str">
            <v>Fresh vegetables</v>
          </cell>
          <cell r="J41" t="str">
            <v>Légumes frais</v>
          </cell>
          <cell r="K41" t="str">
            <v>Fresh vegetables</v>
          </cell>
          <cell r="L41" t="str">
            <v>Fresh vegetables</v>
          </cell>
          <cell r="M41" t="str">
            <v>Légumes frais</v>
          </cell>
          <cell r="N41" t="str">
            <v>Fresh vegetables</v>
          </cell>
          <cell r="O41" t="str">
            <v>Fresh vegetables</v>
          </cell>
          <cell r="P41" t="str">
            <v>Fresh vegetables</v>
          </cell>
          <cell r="Q41" t="str">
            <v>Fresh vegetables</v>
          </cell>
          <cell r="R41" t="str">
            <v>Fresh vegetables</v>
          </cell>
          <cell r="S41" t="str">
            <v>Fresh vegetables</v>
          </cell>
          <cell r="T41" t="str">
            <v>Fresh vegetables</v>
          </cell>
          <cell r="U41" t="str">
            <v>Fresh vegetables</v>
          </cell>
          <cell r="V41" t="str">
            <v>Fresh vegetables</v>
          </cell>
          <cell r="W41" t="str">
            <v>Fresh vegetables</v>
          </cell>
          <cell r="X41" t="str">
            <v>Fresh vegetables</v>
          </cell>
        </row>
        <row r="42">
          <cell r="A42" t="str">
            <v>041100</v>
          </cell>
          <cell r="C42" t="str">
            <v>04.1.1</v>
          </cell>
          <cell r="D42" t="str">
            <v>A, M</v>
          </cell>
          <cell r="E42" t="str">
            <v>Cauliflower</v>
          </cell>
          <cell r="F42" t="str">
            <v>Cauliflower</v>
          </cell>
          <cell r="G42" t="str">
            <v>Blumenkohl</v>
          </cell>
          <cell r="H42" t="str">
            <v>Cauliflower</v>
          </cell>
          <cell r="I42" t="str">
            <v>Cauliflower</v>
          </cell>
          <cell r="J42" t="str">
            <v>Choux-fleurs</v>
          </cell>
          <cell r="K42" t="str">
            <v>Cauliflower</v>
          </cell>
          <cell r="L42" t="str">
            <v>Cauliflower</v>
          </cell>
          <cell r="M42" t="str">
            <v>Choux-fleurs</v>
          </cell>
          <cell r="N42" t="str">
            <v>Cauliflower</v>
          </cell>
          <cell r="O42" t="str">
            <v>Cauliflower</v>
          </cell>
          <cell r="P42" t="str">
            <v>Cauliflower</v>
          </cell>
          <cell r="Q42" t="str">
            <v>Cauliflower</v>
          </cell>
          <cell r="R42" t="str">
            <v>Cauliflower</v>
          </cell>
          <cell r="S42" t="str">
            <v>Cauliflower</v>
          </cell>
          <cell r="T42" t="str">
            <v>Cauliflower</v>
          </cell>
          <cell r="U42" t="str">
            <v>Cauliflower</v>
          </cell>
          <cell r="V42" t="str">
            <v>Cauliflower</v>
          </cell>
          <cell r="W42" t="str">
            <v>Cauliflower</v>
          </cell>
          <cell r="X42" t="str">
            <v>Cauliflower</v>
          </cell>
        </row>
        <row r="43">
          <cell r="A43" t="str">
            <v>041200</v>
          </cell>
          <cell r="C43" t="str">
            <v>04.1.2</v>
          </cell>
          <cell r="D43" t="str">
            <v>A, M</v>
          </cell>
          <cell r="E43" t="str">
            <v>Tomatoes</v>
          </cell>
          <cell r="F43" t="str">
            <v>Tomatoes</v>
          </cell>
          <cell r="G43" t="str">
            <v>Tomaten</v>
          </cell>
          <cell r="H43" t="str">
            <v>Tomatoes</v>
          </cell>
          <cell r="I43" t="str">
            <v>Tomatoes</v>
          </cell>
          <cell r="J43" t="str">
            <v>Tomates</v>
          </cell>
          <cell r="K43" t="str">
            <v>Tomatoes</v>
          </cell>
          <cell r="L43" t="str">
            <v>Tomatoes</v>
          </cell>
          <cell r="M43" t="str">
            <v>Tomates</v>
          </cell>
          <cell r="N43" t="str">
            <v>Tomatoes</v>
          </cell>
          <cell r="O43" t="str">
            <v>Tomatoes</v>
          </cell>
          <cell r="P43" t="str">
            <v>Tomatoes</v>
          </cell>
          <cell r="Q43" t="str">
            <v>Tomatoes</v>
          </cell>
          <cell r="R43" t="str">
            <v>Tomatoes</v>
          </cell>
          <cell r="S43" t="str">
            <v>Tomatoes</v>
          </cell>
          <cell r="T43" t="str">
            <v>Tomatoes</v>
          </cell>
          <cell r="U43" t="str">
            <v>Tomatoes</v>
          </cell>
          <cell r="V43" t="str">
            <v>Tomatoes</v>
          </cell>
          <cell r="W43" t="str">
            <v>Tomatoes</v>
          </cell>
          <cell r="X43" t="str">
            <v>Tomatoes</v>
          </cell>
        </row>
        <row r="44">
          <cell r="A44" t="str">
            <v>041900</v>
          </cell>
          <cell r="C44" t="str">
            <v>04.1.9</v>
          </cell>
          <cell r="D44" t="str">
            <v>A, M</v>
          </cell>
          <cell r="E44" t="str">
            <v>Other fresh vegetables</v>
          </cell>
          <cell r="F44" t="str">
            <v>Other fresh vegetables</v>
          </cell>
          <cell r="G44" t="str">
            <v>Sonstiges Frischgemüse</v>
          </cell>
          <cell r="H44" t="str">
            <v>Other fresh vegetables</v>
          </cell>
          <cell r="I44" t="str">
            <v>Other fresh vegetables</v>
          </cell>
          <cell r="J44" t="str">
            <v>Autres légumes frais</v>
          </cell>
          <cell r="K44" t="str">
            <v>Other fresh vegetables</v>
          </cell>
          <cell r="L44" t="str">
            <v>Other fresh vegetables</v>
          </cell>
          <cell r="M44" t="str">
            <v>Autres légumes frais</v>
          </cell>
          <cell r="N44" t="str">
            <v>Other fresh vegetables</v>
          </cell>
          <cell r="O44" t="str">
            <v>Other fresh vegetables</v>
          </cell>
          <cell r="P44" t="str">
            <v>Other fresh vegetables</v>
          </cell>
          <cell r="Q44" t="str">
            <v>Other fresh vegetables</v>
          </cell>
          <cell r="R44" t="str">
            <v>Other fresh vegetables</v>
          </cell>
          <cell r="S44" t="str">
            <v>Other fresh vegetables</v>
          </cell>
          <cell r="T44" t="str">
            <v>Other fresh vegetables</v>
          </cell>
          <cell r="U44" t="str">
            <v>Other fresh vegetables</v>
          </cell>
          <cell r="V44" t="str">
            <v>Other fresh vegetables</v>
          </cell>
          <cell r="W44" t="str">
            <v>Other fresh vegetables</v>
          </cell>
          <cell r="X44" t="str">
            <v>Other fresh vegetables</v>
          </cell>
        </row>
        <row r="45">
          <cell r="A45" t="str">
            <v>041910</v>
          </cell>
          <cell r="C45" t="str">
            <v>04.1.9.1</v>
          </cell>
          <cell r="D45" t="str">
            <v>A</v>
          </cell>
          <cell r="E45" t="str">
            <v>Cabbage</v>
          </cell>
          <cell r="F45" t="str">
            <v>Cabbage</v>
          </cell>
          <cell r="G45" t="str">
            <v>Kohl</v>
          </cell>
          <cell r="H45" t="str">
            <v>Cabbage</v>
          </cell>
          <cell r="I45" t="str">
            <v>Cabbage</v>
          </cell>
          <cell r="J45" t="str">
            <v>Choux</v>
          </cell>
          <cell r="K45" t="str">
            <v>Cabbage</v>
          </cell>
          <cell r="L45" t="str">
            <v>Cabbage</v>
          </cell>
          <cell r="M45" t="str">
            <v>Choux</v>
          </cell>
          <cell r="N45" t="str">
            <v>Cabbage</v>
          </cell>
          <cell r="O45" t="str">
            <v>Cabbage</v>
          </cell>
          <cell r="P45" t="str">
            <v>Cabbage</v>
          </cell>
          <cell r="Q45" t="str">
            <v>Cabbage</v>
          </cell>
          <cell r="R45" t="str">
            <v>Cabbage</v>
          </cell>
          <cell r="S45" t="str">
            <v>Cabbage</v>
          </cell>
          <cell r="T45" t="str">
            <v>Cabbage</v>
          </cell>
          <cell r="U45" t="str">
            <v>Cabbage</v>
          </cell>
          <cell r="V45" t="str">
            <v>Cabbage</v>
          </cell>
          <cell r="W45" t="str">
            <v>Cabbage</v>
          </cell>
          <cell r="X45" t="str">
            <v>Cabbage</v>
          </cell>
        </row>
        <row r="46">
          <cell r="A46" t="str">
            <v>041920</v>
          </cell>
          <cell r="C46" t="str">
            <v>04.1.9.2</v>
          </cell>
          <cell r="D46" t="str">
            <v>A</v>
          </cell>
          <cell r="E46" t="str">
            <v>Lettuce</v>
          </cell>
          <cell r="F46" t="str">
            <v>Lettuce</v>
          </cell>
          <cell r="G46" t="str">
            <v>Salat</v>
          </cell>
          <cell r="H46" t="str">
            <v>Lettuce</v>
          </cell>
          <cell r="I46" t="str">
            <v>Lettuce</v>
          </cell>
          <cell r="J46" t="str">
            <v>Laitues</v>
          </cell>
          <cell r="K46" t="str">
            <v>Lettuce</v>
          </cell>
          <cell r="L46" t="str">
            <v>Lettuce</v>
          </cell>
          <cell r="M46" t="str">
            <v>Laitues</v>
          </cell>
          <cell r="N46" t="str">
            <v>Lettuce</v>
          </cell>
          <cell r="O46" t="str">
            <v>Lettuce</v>
          </cell>
          <cell r="P46" t="str">
            <v>Lettuce</v>
          </cell>
          <cell r="Q46" t="str">
            <v>Lettuce</v>
          </cell>
          <cell r="R46" t="str">
            <v>Lettuce</v>
          </cell>
          <cell r="S46" t="str">
            <v>Lettuce</v>
          </cell>
          <cell r="T46" t="str">
            <v>Lettuce</v>
          </cell>
          <cell r="U46" t="str">
            <v>Lettuce</v>
          </cell>
          <cell r="V46" t="str">
            <v>Lettuce</v>
          </cell>
          <cell r="W46" t="str">
            <v>Lettuce</v>
          </cell>
          <cell r="X46" t="str">
            <v>Lettuce</v>
          </cell>
        </row>
        <row r="47">
          <cell r="A47" t="str">
            <v>041930</v>
          </cell>
          <cell r="C47" t="str">
            <v>04.1.9.3</v>
          </cell>
          <cell r="D47" t="str">
            <v>A</v>
          </cell>
          <cell r="E47" t="str">
            <v>Spinach</v>
          </cell>
          <cell r="F47" t="str">
            <v>Spinach</v>
          </cell>
          <cell r="G47" t="str">
            <v>Spinat</v>
          </cell>
          <cell r="H47" t="str">
            <v>Spinach</v>
          </cell>
          <cell r="I47" t="str">
            <v>Spinach</v>
          </cell>
          <cell r="J47" t="str">
            <v>Épinards</v>
          </cell>
          <cell r="K47" t="str">
            <v>Spinach</v>
          </cell>
          <cell r="L47" t="str">
            <v>Spinach</v>
          </cell>
          <cell r="M47" t="str">
            <v>Épinards</v>
          </cell>
          <cell r="N47" t="str">
            <v>Spinach</v>
          </cell>
          <cell r="O47" t="str">
            <v>Spinach</v>
          </cell>
          <cell r="P47" t="str">
            <v>Spinach</v>
          </cell>
          <cell r="Q47" t="str">
            <v>Spinach</v>
          </cell>
          <cell r="R47" t="str">
            <v>Spinach</v>
          </cell>
          <cell r="S47" t="str">
            <v>Spinach</v>
          </cell>
          <cell r="T47" t="str">
            <v>Spinach</v>
          </cell>
          <cell r="U47" t="str">
            <v>Spinach</v>
          </cell>
          <cell r="V47" t="str">
            <v>Spinach</v>
          </cell>
          <cell r="W47" t="str">
            <v>Spinach</v>
          </cell>
          <cell r="X47" t="str">
            <v>Spinach</v>
          </cell>
        </row>
        <row r="48">
          <cell r="A48" t="str">
            <v>041940</v>
          </cell>
          <cell r="C48" t="str">
            <v>04.1.9.4</v>
          </cell>
          <cell r="D48" t="str">
            <v>A</v>
          </cell>
          <cell r="E48" t="str">
            <v>Cucumbers</v>
          </cell>
          <cell r="F48" t="str">
            <v>Cucumbers</v>
          </cell>
          <cell r="G48" t="str">
            <v>Gurken</v>
          </cell>
          <cell r="H48" t="str">
            <v>Cucumbers</v>
          </cell>
          <cell r="I48" t="str">
            <v>Cucumbers</v>
          </cell>
          <cell r="J48" t="str">
            <v>Concombres</v>
          </cell>
          <cell r="K48" t="str">
            <v>Cucumbers</v>
          </cell>
          <cell r="L48" t="str">
            <v>Cucumbers</v>
          </cell>
          <cell r="M48" t="str">
            <v>Concombres</v>
          </cell>
          <cell r="N48" t="str">
            <v>Cucumbers</v>
          </cell>
          <cell r="O48" t="str">
            <v>Cucumbers</v>
          </cell>
          <cell r="P48" t="str">
            <v>Cucumbers</v>
          </cell>
          <cell r="Q48" t="str">
            <v>Cucumbers</v>
          </cell>
          <cell r="R48" t="str">
            <v>Cucumbers</v>
          </cell>
          <cell r="S48" t="str">
            <v>Cucumbers</v>
          </cell>
          <cell r="T48" t="str">
            <v>Cucumbers</v>
          </cell>
          <cell r="U48" t="str">
            <v>Cucumbers</v>
          </cell>
          <cell r="V48" t="str">
            <v>Cucumbers</v>
          </cell>
          <cell r="W48" t="str">
            <v>Cucumbers</v>
          </cell>
          <cell r="X48" t="str">
            <v>Cucumbers</v>
          </cell>
        </row>
        <row r="49">
          <cell r="A49" t="str">
            <v>041950</v>
          </cell>
          <cell r="C49" t="str">
            <v>04.1.9.5</v>
          </cell>
          <cell r="D49" t="str">
            <v>A</v>
          </cell>
          <cell r="E49" t="str">
            <v>Carrots</v>
          </cell>
          <cell r="F49" t="str">
            <v>Carrots</v>
          </cell>
          <cell r="G49" t="str">
            <v>Karotten und Speisemöhren</v>
          </cell>
          <cell r="H49" t="str">
            <v>Carrots</v>
          </cell>
          <cell r="I49" t="str">
            <v>Carrots</v>
          </cell>
          <cell r="J49" t="str">
            <v>Carottes</v>
          </cell>
          <cell r="K49" t="str">
            <v>Carrots</v>
          </cell>
          <cell r="L49" t="str">
            <v>Carrots</v>
          </cell>
          <cell r="M49" t="str">
            <v>Carottes</v>
          </cell>
          <cell r="N49" t="str">
            <v>Carrots</v>
          </cell>
          <cell r="O49" t="str">
            <v>Carrots</v>
          </cell>
          <cell r="P49" t="str">
            <v>Carrots</v>
          </cell>
          <cell r="Q49" t="str">
            <v>Carrots</v>
          </cell>
          <cell r="R49" t="str">
            <v>Carrots</v>
          </cell>
          <cell r="S49" t="str">
            <v>Carrots</v>
          </cell>
          <cell r="T49" t="str">
            <v>Carrots</v>
          </cell>
          <cell r="U49" t="str">
            <v>Carrots</v>
          </cell>
          <cell r="V49" t="str">
            <v>Carrots</v>
          </cell>
          <cell r="W49" t="str">
            <v>Carrots</v>
          </cell>
          <cell r="X49" t="str">
            <v>Carrots</v>
          </cell>
        </row>
        <row r="50">
          <cell r="A50" t="str">
            <v>041960</v>
          </cell>
          <cell r="C50" t="str">
            <v>04.1.9.6</v>
          </cell>
          <cell r="D50" t="str">
            <v>A</v>
          </cell>
          <cell r="E50" t="str">
            <v>Onions</v>
          </cell>
          <cell r="F50" t="str">
            <v>Onions</v>
          </cell>
          <cell r="G50" t="str">
            <v>Zwiebeln</v>
          </cell>
          <cell r="H50" t="str">
            <v>Onions</v>
          </cell>
          <cell r="I50" t="str">
            <v>Onions</v>
          </cell>
          <cell r="J50" t="str">
            <v>Oignons</v>
          </cell>
          <cell r="K50" t="str">
            <v>Onions</v>
          </cell>
          <cell r="L50" t="str">
            <v>Onions</v>
          </cell>
          <cell r="M50" t="str">
            <v>Oignons</v>
          </cell>
          <cell r="N50" t="str">
            <v>Onions</v>
          </cell>
          <cell r="O50" t="str">
            <v>Onions</v>
          </cell>
          <cell r="P50" t="str">
            <v>Onions</v>
          </cell>
          <cell r="Q50" t="str">
            <v>Onions</v>
          </cell>
          <cell r="R50" t="str">
            <v>Onions</v>
          </cell>
          <cell r="S50" t="str">
            <v>Onions</v>
          </cell>
          <cell r="T50" t="str">
            <v>Onions</v>
          </cell>
          <cell r="U50" t="str">
            <v>Onions</v>
          </cell>
          <cell r="V50" t="str">
            <v>Onions</v>
          </cell>
          <cell r="W50" t="str">
            <v>Onions</v>
          </cell>
          <cell r="X50" t="str">
            <v>Onions</v>
          </cell>
        </row>
        <row r="51">
          <cell r="A51" t="str">
            <v>041970</v>
          </cell>
          <cell r="C51" t="str">
            <v>04.1.9.7</v>
          </cell>
          <cell r="D51" t="str">
            <v>A</v>
          </cell>
          <cell r="E51" t="str">
            <v>Green beans</v>
          </cell>
          <cell r="F51" t="str">
            <v>Green beans</v>
          </cell>
          <cell r="G51" t="str">
            <v>Grüne Bohnen</v>
          </cell>
          <cell r="H51" t="str">
            <v>Green beans</v>
          </cell>
          <cell r="I51" t="str">
            <v>Green beans</v>
          </cell>
          <cell r="J51" t="str">
            <v>Haricots verts</v>
          </cell>
          <cell r="K51" t="str">
            <v>Green beans</v>
          </cell>
          <cell r="L51" t="str">
            <v>Green beans</v>
          </cell>
          <cell r="M51" t="str">
            <v>Haricots verts</v>
          </cell>
          <cell r="N51" t="str">
            <v>Green beans</v>
          </cell>
          <cell r="O51" t="str">
            <v>Green beans</v>
          </cell>
          <cell r="P51" t="str">
            <v>Green beans</v>
          </cell>
          <cell r="Q51" t="str">
            <v>Green beans</v>
          </cell>
          <cell r="R51" t="str">
            <v>Green beans</v>
          </cell>
          <cell r="S51" t="str">
            <v>Green beans</v>
          </cell>
          <cell r="T51" t="str">
            <v>Green beans</v>
          </cell>
          <cell r="U51" t="str">
            <v>Green beans</v>
          </cell>
          <cell r="V51" t="str">
            <v>Green beans</v>
          </cell>
          <cell r="W51" t="str">
            <v>Green beans</v>
          </cell>
          <cell r="X51" t="str">
            <v>Green beans</v>
          </cell>
        </row>
        <row r="52">
          <cell r="A52" t="str">
            <v>041980</v>
          </cell>
          <cell r="C52" t="str">
            <v>04.1.9.8</v>
          </cell>
          <cell r="D52" t="str">
            <v>A</v>
          </cell>
          <cell r="E52" t="str">
            <v>Pulses</v>
          </cell>
          <cell r="F52" t="str">
            <v>Pulses</v>
          </cell>
          <cell r="G52" t="str">
            <v>Hülsenfrüchte</v>
          </cell>
          <cell r="H52" t="str">
            <v>Pulses</v>
          </cell>
          <cell r="I52" t="str">
            <v>Pulses</v>
          </cell>
          <cell r="J52" t="str">
            <v>Légumes à cosse</v>
          </cell>
          <cell r="K52" t="str">
            <v>Pulses</v>
          </cell>
          <cell r="L52" t="str">
            <v>Pulses</v>
          </cell>
          <cell r="M52" t="str">
            <v>Légumes à cosse</v>
          </cell>
          <cell r="N52" t="str">
            <v>Pulses</v>
          </cell>
          <cell r="O52" t="str">
            <v>Pulses</v>
          </cell>
          <cell r="P52" t="str">
            <v>Pulses</v>
          </cell>
          <cell r="Q52" t="str">
            <v>Pulses</v>
          </cell>
          <cell r="R52" t="str">
            <v>Pulses</v>
          </cell>
          <cell r="S52" t="str">
            <v>Pulses</v>
          </cell>
          <cell r="T52" t="str">
            <v>Pulses</v>
          </cell>
          <cell r="U52" t="str">
            <v>Pulses</v>
          </cell>
          <cell r="V52" t="str">
            <v>Pulses</v>
          </cell>
          <cell r="W52" t="str">
            <v>Pulses</v>
          </cell>
          <cell r="X52" t="str">
            <v>Pulses</v>
          </cell>
        </row>
        <row r="53">
          <cell r="A53" t="str">
            <v>041990</v>
          </cell>
          <cell r="C53" t="str">
            <v>04.1.9.9</v>
          </cell>
          <cell r="D53" t="str">
            <v>A</v>
          </cell>
          <cell r="E53" t="str">
            <v>Peas</v>
          </cell>
          <cell r="F53" t="str">
            <v>Peas</v>
          </cell>
          <cell r="G53" t="str">
            <v>Erbsen</v>
          </cell>
          <cell r="H53" t="str">
            <v>Peas</v>
          </cell>
          <cell r="I53" t="str">
            <v>Peas</v>
          </cell>
          <cell r="J53" t="str">
            <v>Petits pois</v>
          </cell>
          <cell r="K53" t="str">
            <v>Peas</v>
          </cell>
          <cell r="L53" t="str">
            <v>Peas</v>
          </cell>
          <cell r="M53" t="str">
            <v>Petits pois</v>
          </cell>
          <cell r="N53" t="str">
            <v>Peas</v>
          </cell>
          <cell r="O53" t="str">
            <v>Peas</v>
          </cell>
          <cell r="P53" t="str">
            <v>Peas</v>
          </cell>
          <cell r="Q53" t="str">
            <v>Peas</v>
          </cell>
          <cell r="R53" t="str">
            <v>Peas</v>
          </cell>
          <cell r="S53" t="str">
            <v>Peas</v>
          </cell>
          <cell r="T53" t="str">
            <v>Peas</v>
          </cell>
          <cell r="U53" t="str">
            <v>Peas</v>
          </cell>
          <cell r="V53" t="str">
            <v>Peas</v>
          </cell>
          <cell r="W53" t="str">
            <v>Peas</v>
          </cell>
          <cell r="X53" t="str">
            <v>Peas</v>
          </cell>
        </row>
        <row r="54">
          <cell r="A54" t="str">
            <v>041999</v>
          </cell>
          <cell r="C54" t="str">
            <v>04.1.9.9.9</v>
          </cell>
          <cell r="D54" t="str">
            <v>A</v>
          </cell>
          <cell r="E54" t="str">
            <v>Other fresh vegetables: other</v>
          </cell>
          <cell r="F54" t="str">
            <v>Other fresh vegetables: other</v>
          </cell>
          <cell r="G54" t="str">
            <v>Sonstiges Frischgemüse: Sonstige</v>
          </cell>
          <cell r="H54" t="str">
            <v>Other fresh vegetables: other</v>
          </cell>
          <cell r="I54" t="str">
            <v>Other fresh vegetables: other</v>
          </cell>
          <cell r="J54" t="str">
            <v>Autres légumes frais: autres</v>
          </cell>
          <cell r="K54" t="str">
            <v>Other fresh vegetables: other</v>
          </cell>
          <cell r="L54" t="str">
            <v>Other fresh vegetables: other</v>
          </cell>
          <cell r="M54" t="str">
            <v>Autres légumes frais: autres</v>
          </cell>
          <cell r="N54" t="str">
            <v>Other fresh vegetables: other</v>
          </cell>
          <cell r="O54" t="str">
            <v>Other fresh vegetables: other</v>
          </cell>
          <cell r="P54" t="str">
            <v>Other fresh vegetables: other</v>
          </cell>
          <cell r="Q54" t="str">
            <v>Other fresh vegetables: other</v>
          </cell>
          <cell r="R54" t="str">
            <v>Other fresh vegetables: other</v>
          </cell>
          <cell r="S54" t="str">
            <v>Other fresh vegetables: other</v>
          </cell>
          <cell r="T54" t="str">
            <v>Other fresh vegetables: other</v>
          </cell>
          <cell r="U54" t="str">
            <v>Other fresh vegetables: other</v>
          </cell>
          <cell r="V54" t="str">
            <v>Other fresh vegetables: other</v>
          </cell>
          <cell r="W54" t="str">
            <v>Other fresh vegetables: other</v>
          </cell>
          <cell r="X54" t="str">
            <v>Other fresh vegetables: other</v>
          </cell>
        </row>
        <row r="55">
          <cell r="A55" t="str">
            <v>042000</v>
          </cell>
          <cell r="C55">
            <v>4.2</v>
          </cell>
          <cell r="D55" t="str">
            <v>A, M</v>
          </cell>
          <cell r="E55" t="str">
            <v>Plants and flowers</v>
          </cell>
          <cell r="F55" t="str">
            <v>Plants and flowers</v>
          </cell>
          <cell r="G55" t="str">
            <v>Pflanzen und Blumen</v>
          </cell>
          <cell r="H55" t="str">
            <v>Plants and flowers</v>
          </cell>
          <cell r="I55" t="str">
            <v>Plants and flowers</v>
          </cell>
          <cell r="J55" t="str">
            <v>Plantes et fleurs</v>
          </cell>
          <cell r="K55" t="str">
            <v>Plants and flowers</v>
          </cell>
          <cell r="L55" t="str">
            <v>Plants and flowers</v>
          </cell>
          <cell r="M55" t="str">
            <v>Plantes et fleurs</v>
          </cell>
          <cell r="N55" t="str">
            <v>Plants and flowers</v>
          </cell>
          <cell r="O55" t="str">
            <v>Plants and flowers</v>
          </cell>
          <cell r="P55" t="str">
            <v>Plants and flowers</v>
          </cell>
          <cell r="Q55" t="str">
            <v>Plants and flowers</v>
          </cell>
          <cell r="R55" t="str">
            <v>Plants and flowers</v>
          </cell>
          <cell r="S55" t="str">
            <v>Plants and flowers</v>
          </cell>
          <cell r="T55" t="str">
            <v>Plants and flowers</v>
          </cell>
          <cell r="U55" t="str">
            <v>Plants and flowers</v>
          </cell>
          <cell r="V55" t="str">
            <v>Plants and flowers</v>
          </cell>
          <cell r="W55" t="str">
            <v>Plants and flowers</v>
          </cell>
          <cell r="X55" t="str">
            <v>Plants and flowers</v>
          </cell>
        </row>
        <row r="56">
          <cell r="A56" t="str">
            <v>050000</v>
          </cell>
          <cell r="C56">
            <v>5</v>
          </cell>
          <cell r="D56" t="str">
            <v>A, M</v>
          </cell>
          <cell r="E56" t="str">
            <v>POTATOES (including seeds)</v>
          </cell>
          <cell r="F56" t="str">
            <v>POTATOES (including seeds)</v>
          </cell>
          <cell r="G56" t="str">
            <v>KARTOFFELN (einschl. Pflanzkartoffeln)</v>
          </cell>
          <cell r="H56" t="str">
            <v>POTATOES (including seeds)</v>
          </cell>
          <cell r="I56" t="str">
            <v>POTATOES (including seeds)</v>
          </cell>
          <cell r="J56" t="str">
            <v>POMMES DE TERRE (y compris semences)</v>
          </cell>
          <cell r="K56" t="str">
            <v>POTATOES (including seeds)</v>
          </cell>
          <cell r="L56" t="str">
            <v>POTATOES (including seeds)</v>
          </cell>
          <cell r="M56" t="str">
            <v>POMMES DE TERRE (y compris semences)</v>
          </cell>
          <cell r="N56" t="str">
            <v>POTATOES (including seeds)</v>
          </cell>
          <cell r="O56" t="str">
            <v>POTATOES (including seeds)</v>
          </cell>
          <cell r="P56" t="str">
            <v>POTATOES (including seeds)</v>
          </cell>
          <cell r="Q56" t="str">
            <v>POTATOES (including seeds)</v>
          </cell>
          <cell r="R56" t="str">
            <v>POTATOES (including seeds)</v>
          </cell>
          <cell r="S56" t="str">
            <v>POTATOES (including seeds)</v>
          </cell>
          <cell r="T56" t="str">
            <v>POTATOES (including seeds)</v>
          </cell>
          <cell r="U56" t="str">
            <v>POTATOES (including seeds)</v>
          </cell>
          <cell r="V56" t="str">
            <v>POTATOES (including seeds)</v>
          </cell>
          <cell r="W56" t="str">
            <v>POTATOES (including seeds)</v>
          </cell>
          <cell r="X56" t="str">
            <v>POTATOES (including seeds)</v>
          </cell>
        </row>
        <row r="57">
          <cell r="A57" t="str">
            <v>051000</v>
          </cell>
          <cell r="C57">
            <v>5.0999999999999996</v>
          </cell>
          <cell r="D57" t="str">
            <v>A, M</v>
          </cell>
          <cell r="E57" t="str">
            <v>Potatoes for consumption</v>
          </cell>
          <cell r="F57" t="str">
            <v>Potatoes for consumption</v>
          </cell>
          <cell r="G57" t="str">
            <v>Speisekartoffeln</v>
          </cell>
          <cell r="H57" t="str">
            <v>Potatoes for consumption</v>
          </cell>
          <cell r="I57" t="str">
            <v>Potatoes for consumption</v>
          </cell>
          <cell r="J57" t="str">
            <v>Pommes de terre de consommation</v>
          </cell>
          <cell r="K57" t="str">
            <v>Potatoes for consumption</v>
          </cell>
          <cell r="L57" t="str">
            <v>Potatoes for consumption</v>
          </cell>
          <cell r="M57" t="str">
            <v>Pommes de terre de consommation</v>
          </cell>
          <cell r="N57" t="str">
            <v>Potatoes for consumption</v>
          </cell>
          <cell r="O57" t="str">
            <v>Potatoes for consumption</v>
          </cell>
          <cell r="P57" t="str">
            <v>Potatoes for consumption</v>
          </cell>
          <cell r="Q57" t="str">
            <v>Potatoes for consumption</v>
          </cell>
          <cell r="R57" t="str">
            <v>Potatoes for consumption</v>
          </cell>
          <cell r="S57" t="str">
            <v>Potatoes for consumption</v>
          </cell>
          <cell r="T57" t="str">
            <v>Potatoes for consumption</v>
          </cell>
          <cell r="U57" t="str">
            <v>Potatoes for consumption</v>
          </cell>
          <cell r="V57" t="str">
            <v>Potatoes for consumption</v>
          </cell>
          <cell r="W57" t="str">
            <v>Potatoes for consumption</v>
          </cell>
          <cell r="X57" t="str">
            <v>Potatoes for consumption</v>
          </cell>
        </row>
        <row r="58">
          <cell r="A58" t="str">
            <v>051100</v>
          </cell>
          <cell r="C58" t="str">
            <v>05.1.1</v>
          </cell>
          <cell r="D58" t="str">
            <v>A, M</v>
          </cell>
          <cell r="E58" t="str">
            <v>Early potatoes</v>
          </cell>
          <cell r="F58" t="str">
            <v>Early potatoes</v>
          </cell>
          <cell r="G58" t="str">
            <v>Frühkartoffeln</v>
          </cell>
          <cell r="H58" t="str">
            <v>Early potatoes</v>
          </cell>
          <cell r="I58" t="str">
            <v>Early potatoes</v>
          </cell>
          <cell r="J58" t="str">
            <v>Pommes de terre hâtives</v>
          </cell>
          <cell r="K58" t="str">
            <v>Early potatoes</v>
          </cell>
          <cell r="L58" t="str">
            <v>Early potatoes</v>
          </cell>
          <cell r="M58" t="str">
            <v>Pommes de terre hâtives</v>
          </cell>
          <cell r="N58" t="str">
            <v>Early potatoes</v>
          </cell>
          <cell r="O58" t="str">
            <v>Early potatoes</v>
          </cell>
          <cell r="P58" t="str">
            <v>Early potatoes</v>
          </cell>
          <cell r="Q58" t="str">
            <v>Early potatoes</v>
          </cell>
          <cell r="R58" t="str">
            <v>Early potatoes</v>
          </cell>
          <cell r="S58" t="str">
            <v>Early potatoes</v>
          </cell>
          <cell r="T58" t="str">
            <v>Early potatoes</v>
          </cell>
          <cell r="U58" t="str">
            <v>Early potatoes</v>
          </cell>
          <cell r="V58" t="str">
            <v>Early potatoes</v>
          </cell>
          <cell r="W58" t="str">
            <v>Early potatoes</v>
          </cell>
          <cell r="X58" t="str">
            <v>Early potatoes</v>
          </cell>
        </row>
        <row r="59">
          <cell r="A59" t="str">
            <v>051200</v>
          </cell>
          <cell r="C59" t="str">
            <v>05.1.2</v>
          </cell>
          <cell r="D59" t="str">
            <v>A, M</v>
          </cell>
          <cell r="E59" t="str">
            <v>Main crop potatoes</v>
          </cell>
          <cell r="F59" t="str">
            <v>Main crop potatoes</v>
          </cell>
          <cell r="G59" t="str">
            <v>Spätkartoffeln</v>
          </cell>
          <cell r="H59" t="str">
            <v>Main crop potatoes</v>
          </cell>
          <cell r="I59" t="str">
            <v>Main crop potatoes</v>
          </cell>
          <cell r="J59" t="str">
            <v>Pommes de terre tardives</v>
          </cell>
          <cell r="K59" t="str">
            <v>Main crop potatoes</v>
          </cell>
          <cell r="L59" t="str">
            <v>Main crop potatoes</v>
          </cell>
          <cell r="M59" t="str">
            <v>Pommes de terre tardives</v>
          </cell>
          <cell r="N59" t="str">
            <v>Main crop potatoes</v>
          </cell>
          <cell r="O59" t="str">
            <v>Main crop potatoes</v>
          </cell>
          <cell r="P59" t="str">
            <v>Main crop potatoes</v>
          </cell>
          <cell r="Q59" t="str">
            <v>Main crop potatoes</v>
          </cell>
          <cell r="R59" t="str">
            <v>Main crop potatoes</v>
          </cell>
          <cell r="S59" t="str">
            <v>Main crop potatoes</v>
          </cell>
          <cell r="T59" t="str">
            <v>Main crop potatoes</v>
          </cell>
          <cell r="U59" t="str">
            <v>Main crop potatoes</v>
          </cell>
          <cell r="V59" t="str">
            <v>Main crop potatoes</v>
          </cell>
          <cell r="W59" t="str">
            <v>Main crop potatoes</v>
          </cell>
          <cell r="X59" t="str">
            <v>Main crop potatoes</v>
          </cell>
        </row>
        <row r="60">
          <cell r="A60" t="str">
            <v>052000</v>
          </cell>
          <cell r="C60">
            <v>5.2</v>
          </cell>
          <cell r="D60" t="str">
            <v>A, M</v>
          </cell>
          <cell r="E60" t="str">
            <v>Seed potatoes</v>
          </cell>
          <cell r="F60" t="str">
            <v>Seed potatoes</v>
          </cell>
          <cell r="G60" t="str">
            <v>Pflanzkartoffeln</v>
          </cell>
          <cell r="H60" t="str">
            <v>Seed potatoes</v>
          </cell>
          <cell r="I60" t="str">
            <v>Seed potatoes</v>
          </cell>
          <cell r="J60" t="str">
            <v>Plants de pomme de terre</v>
          </cell>
          <cell r="K60" t="str">
            <v>Seed potatoes</v>
          </cell>
          <cell r="L60" t="str">
            <v>Seed potatoes</v>
          </cell>
          <cell r="M60" t="str">
            <v>Plants de pomme de terre</v>
          </cell>
          <cell r="N60" t="str">
            <v>Seed potatoes</v>
          </cell>
          <cell r="O60" t="str">
            <v>Seed potatoes</v>
          </cell>
          <cell r="P60" t="str">
            <v>Seed potatoes</v>
          </cell>
          <cell r="Q60" t="str">
            <v>Seed potatoes</v>
          </cell>
          <cell r="R60" t="str">
            <v>Seed potatoes</v>
          </cell>
          <cell r="S60" t="str">
            <v>Seed potatoes</v>
          </cell>
          <cell r="T60" t="str">
            <v>Seed potatoes</v>
          </cell>
          <cell r="U60" t="str">
            <v>Seed potatoes</v>
          </cell>
          <cell r="V60" t="str">
            <v>Seed potatoes</v>
          </cell>
          <cell r="W60" t="str">
            <v>Seed potatoes</v>
          </cell>
          <cell r="X60" t="str">
            <v>Seed potatoes</v>
          </cell>
        </row>
        <row r="61">
          <cell r="A61" t="str">
            <v>059000</v>
          </cell>
          <cell r="C61">
            <v>5.9</v>
          </cell>
          <cell r="D61" t="str">
            <v>A, M</v>
          </cell>
          <cell r="E61" t="str">
            <v>Other potatoes</v>
          </cell>
          <cell r="F61" t="str">
            <v>Other potatoes</v>
          </cell>
          <cell r="G61" t="str">
            <v>Sonstige Kartoffeln</v>
          </cell>
          <cell r="H61" t="str">
            <v>Other potatoes</v>
          </cell>
          <cell r="I61" t="str">
            <v>Other potatoes</v>
          </cell>
          <cell r="J61" t="str">
            <v>Autres pommes de terre</v>
          </cell>
          <cell r="K61" t="str">
            <v>Other potatoes</v>
          </cell>
          <cell r="L61" t="str">
            <v>Other potatoes</v>
          </cell>
          <cell r="M61" t="str">
            <v>Autres pommes de terre</v>
          </cell>
          <cell r="N61" t="str">
            <v>Other potatoes</v>
          </cell>
          <cell r="O61" t="str">
            <v>Other potatoes</v>
          </cell>
          <cell r="P61" t="str">
            <v>Other potatoes</v>
          </cell>
          <cell r="Q61" t="str">
            <v>Other potatoes</v>
          </cell>
          <cell r="R61" t="str">
            <v>Other potatoes</v>
          </cell>
          <cell r="S61" t="str">
            <v>Other potatoes</v>
          </cell>
          <cell r="T61" t="str">
            <v>Other potatoes</v>
          </cell>
          <cell r="U61" t="str">
            <v>Other potatoes</v>
          </cell>
          <cell r="V61" t="str">
            <v>Other potatoes</v>
          </cell>
          <cell r="W61" t="str">
            <v>Other potatoes</v>
          </cell>
          <cell r="X61" t="str">
            <v>Other potatoes</v>
          </cell>
        </row>
        <row r="62">
          <cell r="A62" t="str">
            <v>060000</v>
          </cell>
          <cell r="C62">
            <v>6</v>
          </cell>
          <cell r="D62" t="str">
            <v>A, M</v>
          </cell>
          <cell r="E62" t="str">
            <v>FRUITS</v>
          </cell>
          <cell r="F62" t="str">
            <v>FRUITS</v>
          </cell>
          <cell r="G62" t="str">
            <v>OBST</v>
          </cell>
          <cell r="H62" t="str">
            <v>FRUITS</v>
          </cell>
          <cell r="I62" t="str">
            <v>FRUITS</v>
          </cell>
          <cell r="J62" t="str">
            <v>FRUITS</v>
          </cell>
          <cell r="K62" t="str">
            <v>FRUITS</v>
          </cell>
          <cell r="L62" t="str">
            <v>FRUITS</v>
          </cell>
          <cell r="M62" t="str">
            <v>FRUITS</v>
          </cell>
          <cell r="N62" t="str">
            <v>FRUITS</v>
          </cell>
          <cell r="O62" t="str">
            <v>FRUITS</v>
          </cell>
          <cell r="P62" t="str">
            <v>FRUITS</v>
          </cell>
          <cell r="Q62" t="str">
            <v>FRUITS</v>
          </cell>
          <cell r="R62" t="str">
            <v>FRUITS</v>
          </cell>
          <cell r="S62" t="str">
            <v>FRUITS</v>
          </cell>
          <cell r="T62" t="str">
            <v>FRUITS</v>
          </cell>
          <cell r="U62" t="str">
            <v>FRUITS</v>
          </cell>
          <cell r="V62" t="str">
            <v>FRUITS</v>
          </cell>
          <cell r="W62" t="str">
            <v>FRUITS</v>
          </cell>
          <cell r="X62" t="str">
            <v>FRUITS</v>
          </cell>
        </row>
        <row r="63">
          <cell r="A63" t="str">
            <v>061000</v>
          </cell>
          <cell r="C63">
            <v>6.1</v>
          </cell>
          <cell r="D63" t="str">
            <v>A, M</v>
          </cell>
          <cell r="E63" t="str">
            <v>Fresh fruit (excluding citrus fruit and grapes)</v>
          </cell>
          <cell r="F63" t="str">
            <v>Fresh fruit (excluding citrus fruit and grapes)</v>
          </cell>
          <cell r="G63" t="str">
            <v>Frischobst (ohne Zitrusfrüchte und Weintrauben)</v>
          </cell>
          <cell r="H63" t="str">
            <v>Fresh fruit (excluding citrus fruit and grapes)</v>
          </cell>
          <cell r="I63" t="str">
            <v>Fresh fruit (excluding citrus fruit and grapes)</v>
          </cell>
          <cell r="J63" t="str">
            <v>Fruits frais (à l'exception des agrumes et raisins)</v>
          </cell>
          <cell r="K63" t="str">
            <v>Fresh fruit (excluding citrus fruit and grapes)</v>
          </cell>
          <cell r="L63" t="str">
            <v>Fresh fruit (excluding citrus fruit and grapes)</v>
          </cell>
          <cell r="M63" t="str">
            <v>Fruits frais (à l'exception des agrumes et raisins)</v>
          </cell>
          <cell r="N63" t="str">
            <v>Fresh fruit (excluding citrus fruit and grapes)</v>
          </cell>
          <cell r="O63" t="str">
            <v>Fresh fruit (excluding citrus fruit and grapes)</v>
          </cell>
          <cell r="P63" t="str">
            <v>Fresh fruit (excluding citrus fruit and grapes)</v>
          </cell>
          <cell r="Q63" t="str">
            <v>Fresh fruit (excluding citrus fruit and grapes)</v>
          </cell>
          <cell r="R63" t="str">
            <v>Fresh fruit (excluding citrus fruit and grapes)</v>
          </cell>
          <cell r="S63" t="str">
            <v>Fresh fruit (excluding citrus fruit and grapes)</v>
          </cell>
          <cell r="T63" t="str">
            <v>Fresh fruit (excluding citrus fruit and grapes)</v>
          </cell>
          <cell r="U63" t="str">
            <v>Fresh fruit (excluding citrus fruit and grapes)</v>
          </cell>
          <cell r="V63" t="str">
            <v>Fresh fruit (excluding citrus fruit and grapes)</v>
          </cell>
          <cell r="W63" t="str">
            <v>Fresh fruit (excluding citrus fruit and grapes)</v>
          </cell>
          <cell r="X63" t="str">
            <v>Fresh fruit (excluding citrus fruit and grapes)</v>
          </cell>
        </row>
        <row r="64">
          <cell r="A64" t="str">
            <v>061100</v>
          </cell>
          <cell r="C64" t="str">
            <v>06.1.1</v>
          </cell>
          <cell r="D64" t="str">
            <v>A, M</v>
          </cell>
          <cell r="E64" t="str">
            <v>Dessert apples</v>
          </cell>
          <cell r="F64" t="str">
            <v>Dessert apples</v>
          </cell>
          <cell r="G64" t="str">
            <v>Tafeläpfel</v>
          </cell>
          <cell r="H64" t="str">
            <v>Dessert apples</v>
          </cell>
          <cell r="I64" t="str">
            <v>Dessert apples</v>
          </cell>
          <cell r="J64" t="str">
            <v>Pommes de table</v>
          </cell>
          <cell r="K64" t="str">
            <v>Dessert apples</v>
          </cell>
          <cell r="L64" t="str">
            <v>Dessert apples</v>
          </cell>
          <cell r="M64" t="str">
            <v>Pommes de table</v>
          </cell>
          <cell r="N64" t="str">
            <v>Dessert apples</v>
          </cell>
          <cell r="O64" t="str">
            <v>Dessert apples</v>
          </cell>
          <cell r="P64" t="str">
            <v>Dessert apples</v>
          </cell>
          <cell r="Q64" t="str">
            <v>Dessert apples</v>
          </cell>
          <cell r="R64" t="str">
            <v>Dessert apples</v>
          </cell>
          <cell r="S64" t="str">
            <v>Dessert apples</v>
          </cell>
          <cell r="T64" t="str">
            <v>Dessert apples</v>
          </cell>
          <cell r="U64" t="str">
            <v>Dessert apples</v>
          </cell>
          <cell r="V64" t="str">
            <v>Dessert apples</v>
          </cell>
          <cell r="W64" t="str">
            <v>Dessert apples</v>
          </cell>
          <cell r="X64" t="str">
            <v>Dessert apples</v>
          </cell>
        </row>
        <row r="65">
          <cell r="A65" t="str">
            <v>061200</v>
          </cell>
          <cell r="C65" t="str">
            <v>06.1.2</v>
          </cell>
          <cell r="D65" t="str">
            <v>A, M</v>
          </cell>
          <cell r="E65" t="str">
            <v>Dessert pears</v>
          </cell>
          <cell r="F65" t="str">
            <v>Dessert pears</v>
          </cell>
          <cell r="G65" t="str">
            <v>Tafelbirnen</v>
          </cell>
          <cell r="H65" t="str">
            <v>Dessert pears</v>
          </cell>
          <cell r="I65" t="str">
            <v>Dessert pears</v>
          </cell>
          <cell r="J65" t="str">
            <v>Poires de table</v>
          </cell>
          <cell r="K65" t="str">
            <v>Dessert pears</v>
          </cell>
          <cell r="L65" t="str">
            <v>Dessert pears</v>
          </cell>
          <cell r="M65" t="str">
            <v>Poires de table</v>
          </cell>
          <cell r="N65" t="str">
            <v>Dessert pears</v>
          </cell>
          <cell r="O65" t="str">
            <v>Dessert pears</v>
          </cell>
          <cell r="P65" t="str">
            <v>Dessert pears</v>
          </cell>
          <cell r="Q65" t="str">
            <v>Dessert pears</v>
          </cell>
          <cell r="R65" t="str">
            <v>Dessert pears</v>
          </cell>
          <cell r="S65" t="str">
            <v>Dessert pears</v>
          </cell>
          <cell r="T65" t="str">
            <v>Dessert pears</v>
          </cell>
          <cell r="U65" t="str">
            <v>Dessert pears</v>
          </cell>
          <cell r="V65" t="str">
            <v>Dessert pears</v>
          </cell>
          <cell r="W65" t="str">
            <v>Dessert pears</v>
          </cell>
          <cell r="X65" t="str">
            <v>Dessert pears</v>
          </cell>
        </row>
        <row r="66">
          <cell r="A66" t="str">
            <v>061300</v>
          </cell>
          <cell r="C66" t="str">
            <v>06.1.3</v>
          </cell>
          <cell r="D66" t="str">
            <v>A, M</v>
          </cell>
          <cell r="E66" t="str">
            <v>Peaches</v>
          </cell>
          <cell r="F66" t="str">
            <v>Peaches</v>
          </cell>
          <cell r="G66" t="str">
            <v>Pfirsiche</v>
          </cell>
          <cell r="H66" t="str">
            <v>Peaches</v>
          </cell>
          <cell r="I66" t="str">
            <v>Peaches</v>
          </cell>
          <cell r="J66" t="str">
            <v>Pêches</v>
          </cell>
          <cell r="K66" t="str">
            <v>Peaches</v>
          </cell>
          <cell r="L66" t="str">
            <v>Peaches</v>
          </cell>
          <cell r="M66" t="str">
            <v>Pêches</v>
          </cell>
          <cell r="N66" t="str">
            <v>Peaches</v>
          </cell>
          <cell r="O66" t="str">
            <v>Peaches</v>
          </cell>
          <cell r="P66" t="str">
            <v>Peaches</v>
          </cell>
          <cell r="Q66" t="str">
            <v>Peaches</v>
          </cell>
          <cell r="R66" t="str">
            <v>Peaches</v>
          </cell>
          <cell r="S66" t="str">
            <v>Peaches</v>
          </cell>
          <cell r="T66" t="str">
            <v>Peaches</v>
          </cell>
          <cell r="U66" t="str">
            <v>Peaches</v>
          </cell>
          <cell r="V66" t="str">
            <v>Peaches</v>
          </cell>
          <cell r="W66" t="str">
            <v>Peaches</v>
          </cell>
          <cell r="X66" t="str">
            <v>Peaches</v>
          </cell>
        </row>
        <row r="67">
          <cell r="A67" t="str">
            <v>061900</v>
          </cell>
          <cell r="C67" t="str">
            <v>06.1.9</v>
          </cell>
          <cell r="D67" t="str">
            <v>A, M</v>
          </cell>
          <cell r="E67" t="str">
            <v>Other fresh fruit, nuts and dried fruit</v>
          </cell>
          <cell r="F67" t="str">
            <v>Other fresh fruit, nuts and dried fruit</v>
          </cell>
          <cell r="G67" t="str">
            <v>Sonstiges Frischobst, Nüsse und Trockenfrüchte</v>
          </cell>
          <cell r="H67" t="str">
            <v>Other fresh fruit, nuts and dried fruit</v>
          </cell>
          <cell r="I67" t="str">
            <v>Other fresh fruit, nuts and dried fruit</v>
          </cell>
          <cell r="J67" t="str">
            <v>Autres fruits frais, noix et fruits secs</v>
          </cell>
          <cell r="K67" t="str">
            <v>Other fresh fruit, nuts and dried fruit</v>
          </cell>
          <cell r="L67" t="str">
            <v>Other fresh fruit, nuts and dried fruit</v>
          </cell>
          <cell r="M67" t="str">
            <v>Autres fruits frais, noix et fruits secs</v>
          </cell>
          <cell r="N67" t="str">
            <v>Other fresh fruit, nuts and dried fruit</v>
          </cell>
          <cell r="O67" t="str">
            <v>Other fresh fruit, nuts and dried fruit</v>
          </cell>
          <cell r="P67" t="str">
            <v>Other fresh fruit, nuts and dried fruit</v>
          </cell>
          <cell r="Q67" t="str">
            <v>Other fresh fruit, nuts and dried fruit</v>
          </cell>
          <cell r="R67" t="str">
            <v>Other fresh fruit, nuts and dried fruit</v>
          </cell>
          <cell r="S67" t="str">
            <v>Other fresh fruit, nuts and dried fruit</v>
          </cell>
          <cell r="T67" t="str">
            <v>Other fresh fruit, nuts and dried fruit</v>
          </cell>
          <cell r="U67" t="str">
            <v>Other fresh fruit, nuts and dried fruit</v>
          </cell>
          <cell r="V67" t="str">
            <v>Other fresh fruit, nuts and dried fruit</v>
          </cell>
          <cell r="W67" t="str">
            <v>Other fresh fruit, nuts and dried fruit</v>
          </cell>
          <cell r="X67" t="str">
            <v>Other fresh fruit, nuts and dried fruit</v>
          </cell>
        </row>
        <row r="68">
          <cell r="A68" t="str">
            <v>061910</v>
          </cell>
          <cell r="C68" t="str">
            <v>06.1.9.1</v>
          </cell>
          <cell r="D68" t="str">
            <v>A</v>
          </cell>
          <cell r="E68" t="str">
            <v>Cherries</v>
          </cell>
          <cell r="F68" t="str">
            <v>Cherries</v>
          </cell>
          <cell r="G68" t="str">
            <v>Kirschen</v>
          </cell>
          <cell r="H68" t="str">
            <v>Cherries</v>
          </cell>
          <cell r="I68" t="str">
            <v>Cherries</v>
          </cell>
          <cell r="J68" t="str">
            <v>Cerises</v>
          </cell>
          <cell r="K68" t="str">
            <v>Cherries</v>
          </cell>
          <cell r="L68" t="str">
            <v>Cherries</v>
          </cell>
          <cell r="M68" t="str">
            <v>Cerises</v>
          </cell>
          <cell r="N68" t="str">
            <v>Cherries</v>
          </cell>
          <cell r="O68" t="str">
            <v>Cherries</v>
          </cell>
          <cell r="P68" t="str">
            <v>Cherries</v>
          </cell>
          <cell r="Q68" t="str">
            <v>Cherries</v>
          </cell>
          <cell r="R68" t="str">
            <v>Cherries</v>
          </cell>
          <cell r="S68" t="str">
            <v>Cherries</v>
          </cell>
          <cell r="T68" t="str">
            <v>Cherries</v>
          </cell>
          <cell r="U68" t="str">
            <v>Cherries</v>
          </cell>
          <cell r="V68" t="str">
            <v>Cherries</v>
          </cell>
          <cell r="W68" t="str">
            <v>Cherries</v>
          </cell>
          <cell r="X68" t="str">
            <v>Cherries</v>
          </cell>
        </row>
        <row r="69">
          <cell r="A69" t="str">
            <v>061920</v>
          </cell>
          <cell r="C69" t="str">
            <v>06.1.9.2</v>
          </cell>
          <cell r="D69" t="str">
            <v>A</v>
          </cell>
          <cell r="E69" t="str">
            <v>Plums</v>
          </cell>
          <cell r="F69" t="str">
            <v>Plums</v>
          </cell>
          <cell r="G69" t="str">
            <v>Pflaumen</v>
          </cell>
          <cell r="H69" t="str">
            <v>Plums</v>
          </cell>
          <cell r="I69" t="str">
            <v>Plums</v>
          </cell>
          <cell r="J69" t="str">
            <v>Prunes</v>
          </cell>
          <cell r="K69" t="str">
            <v>Plums</v>
          </cell>
          <cell r="L69" t="str">
            <v>Plums</v>
          </cell>
          <cell r="M69" t="str">
            <v>Prunes</v>
          </cell>
          <cell r="N69" t="str">
            <v>Plums</v>
          </cell>
          <cell r="O69" t="str">
            <v>Plums</v>
          </cell>
          <cell r="P69" t="str">
            <v>Plums</v>
          </cell>
          <cell r="Q69" t="str">
            <v>Plums</v>
          </cell>
          <cell r="R69" t="str">
            <v>Plums</v>
          </cell>
          <cell r="S69" t="str">
            <v>Plums</v>
          </cell>
          <cell r="T69" t="str">
            <v>Plums</v>
          </cell>
          <cell r="U69" t="str">
            <v>Plums</v>
          </cell>
          <cell r="V69" t="str">
            <v>Plums</v>
          </cell>
          <cell r="W69" t="str">
            <v>Plums</v>
          </cell>
          <cell r="X69" t="str">
            <v>Plums</v>
          </cell>
        </row>
        <row r="70">
          <cell r="A70" t="str">
            <v>061930</v>
          </cell>
          <cell r="C70" t="str">
            <v>06.1.9.3</v>
          </cell>
          <cell r="D70" t="str">
            <v>A</v>
          </cell>
          <cell r="E70" t="str">
            <v>Strawberries</v>
          </cell>
          <cell r="F70" t="str">
            <v>Strawberries</v>
          </cell>
          <cell r="G70" t="str">
            <v>Erdbeeren</v>
          </cell>
          <cell r="H70" t="str">
            <v>Strawberries</v>
          </cell>
          <cell r="I70" t="str">
            <v>Strawberries</v>
          </cell>
          <cell r="J70" t="str">
            <v>Fraises</v>
          </cell>
          <cell r="K70" t="str">
            <v>Strawberries</v>
          </cell>
          <cell r="L70" t="str">
            <v>Strawberries</v>
          </cell>
          <cell r="M70" t="str">
            <v>Fraises</v>
          </cell>
          <cell r="N70" t="str">
            <v>Strawberries</v>
          </cell>
          <cell r="O70" t="str">
            <v>Strawberries</v>
          </cell>
          <cell r="P70" t="str">
            <v>Strawberries</v>
          </cell>
          <cell r="Q70" t="str">
            <v>Strawberries</v>
          </cell>
          <cell r="R70" t="str">
            <v>Strawberries</v>
          </cell>
          <cell r="S70" t="str">
            <v>Strawberries</v>
          </cell>
          <cell r="T70" t="str">
            <v>Strawberries</v>
          </cell>
          <cell r="U70" t="str">
            <v>Strawberries</v>
          </cell>
          <cell r="V70" t="str">
            <v>Strawberries</v>
          </cell>
          <cell r="W70" t="str">
            <v>Strawberries</v>
          </cell>
          <cell r="X70" t="str">
            <v>Strawberries</v>
          </cell>
        </row>
        <row r="71">
          <cell r="A71" t="str">
            <v>061940</v>
          </cell>
          <cell r="C71" t="str">
            <v>06.1.9.4</v>
          </cell>
          <cell r="D71" t="str">
            <v>A</v>
          </cell>
          <cell r="E71" t="str">
            <v>Nuts and dried fruit</v>
          </cell>
          <cell r="F71" t="str">
            <v>Nuts and dried fruit</v>
          </cell>
          <cell r="G71" t="str">
            <v>Nüsse und Trockenfrüchte</v>
          </cell>
          <cell r="H71" t="str">
            <v>Nuts and dried fruit</v>
          </cell>
          <cell r="I71" t="str">
            <v>Nuts and dried fruit</v>
          </cell>
          <cell r="J71" t="str">
            <v>Noix et fruits secs</v>
          </cell>
          <cell r="K71" t="str">
            <v>Nuts and dried fruit</v>
          </cell>
          <cell r="L71" t="str">
            <v>Nuts and dried fruit</v>
          </cell>
          <cell r="M71" t="str">
            <v>Noix et fruits secs</v>
          </cell>
          <cell r="N71" t="str">
            <v>Nuts and dried fruit</v>
          </cell>
          <cell r="O71" t="str">
            <v>Nuts and dried fruit</v>
          </cell>
          <cell r="P71" t="str">
            <v>Nuts and dried fruit</v>
          </cell>
          <cell r="Q71" t="str">
            <v>Nuts and dried fruit</v>
          </cell>
          <cell r="R71" t="str">
            <v>Nuts and dried fruit</v>
          </cell>
          <cell r="S71" t="str">
            <v>Nuts and dried fruit</v>
          </cell>
          <cell r="T71" t="str">
            <v>Nuts and dried fruit</v>
          </cell>
          <cell r="U71" t="str">
            <v>Nuts and dried fruit</v>
          </cell>
          <cell r="V71" t="str">
            <v>Nuts and dried fruit</v>
          </cell>
          <cell r="W71" t="str">
            <v>Nuts and dried fruit</v>
          </cell>
          <cell r="X71" t="str">
            <v>Nuts and dried fruit</v>
          </cell>
        </row>
        <row r="72">
          <cell r="A72" t="str">
            <v>061941</v>
          </cell>
          <cell r="C72" t="str">
            <v>06.1.9.4.1</v>
          </cell>
          <cell r="D72" t="str">
            <v>A</v>
          </cell>
          <cell r="E72" t="str">
            <v>Nuts</v>
          </cell>
          <cell r="F72" t="str">
            <v>Nuts</v>
          </cell>
          <cell r="G72" t="str">
            <v>Nüsse</v>
          </cell>
          <cell r="H72" t="str">
            <v>Nuts</v>
          </cell>
          <cell r="I72" t="str">
            <v>Nuts</v>
          </cell>
          <cell r="J72" t="str">
            <v>Noix</v>
          </cell>
          <cell r="K72" t="str">
            <v>Nuts</v>
          </cell>
          <cell r="L72" t="str">
            <v>Nuts</v>
          </cell>
          <cell r="M72" t="str">
            <v>Noix</v>
          </cell>
          <cell r="N72" t="str">
            <v>Nuts</v>
          </cell>
          <cell r="O72" t="str">
            <v>Nuts</v>
          </cell>
          <cell r="P72" t="str">
            <v>Nuts</v>
          </cell>
          <cell r="Q72" t="str">
            <v>Nuts</v>
          </cell>
          <cell r="R72" t="str">
            <v>Nuts</v>
          </cell>
          <cell r="S72" t="str">
            <v>Nuts</v>
          </cell>
          <cell r="T72" t="str">
            <v>Nuts</v>
          </cell>
          <cell r="U72" t="str">
            <v>Nuts</v>
          </cell>
          <cell r="V72" t="str">
            <v>Nuts</v>
          </cell>
          <cell r="W72" t="str">
            <v>Nuts</v>
          </cell>
          <cell r="X72" t="str">
            <v>Nuts</v>
          </cell>
        </row>
        <row r="73">
          <cell r="A73" t="str">
            <v>061942</v>
          </cell>
          <cell r="C73" t="str">
            <v>06.1.9.4.2</v>
          </cell>
          <cell r="D73" t="str">
            <v>A</v>
          </cell>
          <cell r="E73" t="str">
            <v>Dried fruit</v>
          </cell>
          <cell r="F73" t="str">
            <v>Dried fruit</v>
          </cell>
          <cell r="G73" t="str">
            <v>Trockenfrüchte</v>
          </cell>
          <cell r="H73" t="str">
            <v>Dried fruit</v>
          </cell>
          <cell r="I73" t="str">
            <v>Dried fruit</v>
          </cell>
          <cell r="J73" t="str">
            <v>Fruits secs</v>
          </cell>
          <cell r="K73" t="str">
            <v>Dried fruit</v>
          </cell>
          <cell r="L73" t="str">
            <v>Dried fruit</v>
          </cell>
          <cell r="M73" t="str">
            <v>Fruits secs</v>
          </cell>
          <cell r="N73" t="str">
            <v>Dried fruit</v>
          </cell>
          <cell r="O73" t="str">
            <v>Dried fruit</v>
          </cell>
          <cell r="P73" t="str">
            <v>Dried fruit</v>
          </cell>
          <cell r="Q73" t="str">
            <v>Dried fruit</v>
          </cell>
          <cell r="R73" t="str">
            <v>Dried fruit</v>
          </cell>
          <cell r="S73" t="str">
            <v>Dried fruit</v>
          </cell>
          <cell r="T73" t="str">
            <v>Dried fruit</v>
          </cell>
          <cell r="U73" t="str">
            <v>Dried fruit</v>
          </cell>
          <cell r="V73" t="str">
            <v>Dried fruit</v>
          </cell>
          <cell r="W73" t="str">
            <v>Dried fruit</v>
          </cell>
          <cell r="X73" t="str">
            <v>Dried fruit</v>
          </cell>
        </row>
        <row r="74">
          <cell r="A74" t="str">
            <v>061990</v>
          </cell>
          <cell r="C74" t="str">
            <v>06.1.9.9</v>
          </cell>
          <cell r="D74" t="str">
            <v>A</v>
          </cell>
          <cell r="E74" t="str">
            <v>Other fresh fruit: other</v>
          </cell>
          <cell r="F74" t="str">
            <v>Other fresh fruit: other</v>
          </cell>
          <cell r="G74" t="str">
            <v>Sonstiges Frischobst: Sonstiges</v>
          </cell>
          <cell r="H74" t="str">
            <v>Other fresh fruit: other</v>
          </cell>
          <cell r="I74" t="str">
            <v>Other fresh fruit: other</v>
          </cell>
          <cell r="J74" t="str">
            <v>Autres fruits frais: autres</v>
          </cell>
          <cell r="K74" t="str">
            <v>Other fresh fruit: other</v>
          </cell>
          <cell r="L74" t="str">
            <v>Other fresh fruit: other</v>
          </cell>
          <cell r="M74" t="str">
            <v>Autres fruits frais: autres</v>
          </cell>
          <cell r="N74" t="str">
            <v>Other fresh fruit: other</v>
          </cell>
          <cell r="O74" t="str">
            <v>Other fresh fruit: other</v>
          </cell>
          <cell r="P74" t="str">
            <v>Other fresh fruit: other</v>
          </cell>
          <cell r="Q74" t="str">
            <v>Other fresh fruit: other</v>
          </cell>
          <cell r="R74" t="str">
            <v>Other fresh fruit: other</v>
          </cell>
          <cell r="S74" t="str">
            <v>Other fresh fruit: other</v>
          </cell>
          <cell r="T74" t="str">
            <v>Other fresh fruit: other</v>
          </cell>
          <cell r="U74" t="str">
            <v>Other fresh fruit: other</v>
          </cell>
          <cell r="V74" t="str">
            <v>Other fresh fruit: other</v>
          </cell>
          <cell r="W74" t="str">
            <v>Other fresh fruit: other</v>
          </cell>
          <cell r="X74" t="str">
            <v>Other fresh fruit: other</v>
          </cell>
        </row>
        <row r="75">
          <cell r="A75" t="str">
            <v>062000</v>
          </cell>
          <cell r="C75">
            <v>6.2</v>
          </cell>
          <cell r="D75" t="str">
            <v>A, M</v>
          </cell>
          <cell r="E75" t="str">
            <v>Citrus fruit</v>
          </cell>
          <cell r="F75" t="str">
            <v>Citrus fruit</v>
          </cell>
          <cell r="G75" t="str">
            <v>Zitrusfrüchte</v>
          </cell>
          <cell r="H75" t="str">
            <v>Citrus fruit</v>
          </cell>
          <cell r="I75" t="str">
            <v>Citrus fruit</v>
          </cell>
          <cell r="J75" t="str">
            <v>Agrumes</v>
          </cell>
          <cell r="K75" t="str">
            <v>Citrus fruit</v>
          </cell>
          <cell r="L75" t="str">
            <v>Citrus fruit</v>
          </cell>
          <cell r="M75" t="str">
            <v>Agrumes</v>
          </cell>
          <cell r="N75" t="str">
            <v>Citrus fruit</v>
          </cell>
          <cell r="O75" t="str">
            <v>Citrus fruit</v>
          </cell>
          <cell r="P75" t="str">
            <v>Citrus fruit</v>
          </cell>
          <cell r="Q75" t="str">
            <v>Citrus fruit</v>
          </cell>
          <cell r="R75" t="str">
            <v>Citrus fruit</v>
          </cell>
          <cell r="S75" t="str">
            <v>Citrus fruit</v>
          </cell>
          <cell r="T75" t="str">
            <v>Citrus fruit</v>
          </cell>
          <cell r="U75" t="str">
            <v>Citrus fruit</v>
          </cell>
          <cell r="V75" t="str">
            <v>Citrus fruit</v>
          </cell>
          <cell r="W75" t="str">
            <v>Citrus fruit</v>
          </cell>
          <cell r="X75" t="str">
            <v>Citrus fruit</v>
          </cell>
        </row>
        <row r="76">
          <cell r="A76" t="str">
            <v>062100</v>
          </cell>
          <cell r="C76" t="str">
            <v>06.2.1</v>
          </cell>
          <cell r="D76" t="str">
            <v>A</v>
          </cell>
          <cell r="E76" t="str">
            <v>Sweet oranges</v>
          </cell>
          <cell r="F76" t="str">
            <v>Sweet oranges</v>
          </cell>
          <cell r="G76" t="str">
            <v>Süßorangen</v>
          </cell>
          <cell r="H76" t="str">
            <v>Sweet oranges</v>
          </cell>
          <cell r="I76" t="str">
            <v>Sweet oranges</v>
          </cell>
          <cell r="J76" t="str">
            <v>Oranges douces</v>
          </cell>
          <cell r="K76" t="str">
            <v>Sweet oranges</v>
          </cell>
          <cell r="L76" t="str">
            <v>Sweet oranges</v>
          </cell>
          <cell r="M76" t="str">
            <v>Oranges douces</v>
          </cell>
          <cell r="N76" t="str">
            <v>Sweet oranges</v>
          </cell>
          <cell r="O76" t="str">
            <v>Sweet oranges</v>
          </cell>
          <cell r="P76" t="str">
            <v>Sweet oranges</v>
          </cell>
          <cell r="Q76" t="str">
            <v>Sweet oranges</v>
          </cell>
          <cell r="R76" t="str">
            <v>Sweet oranges</v>
          </cell>
          <cell r="S76" t="str">
            <v>Sweet oranges</v>
          </cell>
          <cell r="T76" t="str">
            <v>Sweet oranges</v>
          </cell>
          <cell r="U76" t="str">
            <v>Sweet oranges</v>
          </cell>
          <cell r="V76" t="str">
            <v>Sweet oranges</v>
          </cell>
          <cell r="W76" t="str">
            <v>Sweet oranges</v>
          </cell>
          <cell r="X76" t="str">
            <v>Sweet oranges</v>
          </cell>
        </row>
        <row r="77">
          <cell r="A77" t="str">
            <v>062200</v>
          </cell>
          <cell r="C77" t="str">
            <v>06.2.2</v>
          </cell>
          <cell r="D77" t="str">
            <v>A</v>
          </cell>
          <cell r="E77" t="str">
            <v>Mandarins</v>
          </cell>
          <cell r="F77" t="str">
            <v>Mandarins</v>
          </cell>
          <cell r="G77" t="str">
            <v>Mandarinen</v>
          </cell>
          <cell r="H77" t="str">
            <v>Mandarins</v>
          </cell>
          <cell r="I77" t="str">
            <v>Mandarins</v>
          </cell>
          <cell r="J77" t="str">
            <v>Mandarines</v>
          </cell>
          <cell r="K77" t="str">
            <v>Mandarins</v>
          </cell>
          <cell r="L77" t="str">
            <v>Mandarins</v>
          </cell>
          <cell r="M77" t="str">
            <v>Mandarines</v>
          </cell>
          <cell r="N77" t="str">
            <v>Mandarins</v>
          </cell>
          <cell r="O77" t="str">
            <v>Mandarins</v>
          </cell>
          <cell r="P77" t="str">
            <v>Mandarins</v>
          </cell>
          <cell r="Q77" t="str">
            <v>Mandarins</v>
          </cell>
          <cell r="R77" t="str">
            <v>Mandarins</v>
          </cell>
          <cell r="S77" t="str">
            <v>Mandarins</v>
          </cell>
          <cell r="T77" t="str">
            <v>Mandarins</v>
          </cell>
          <cell r="U77" t="str">
            <v>Mandarins</v>
          </cell>
          <cell r="V77" t="str">
            <v>Mandarins</v>
          </cell>
          <cell r="W77" t="str">
            <v>Mandarins</v>
          </cell>
          <cell r="X77" t="str">
            <v>Mandarins</v>
          </cell>
        </row>
        <row r="78">
          <cell r="A78" t="str">
            <v>062300</v>
          </cell>
          <cell r="C78" t="str">
            <v>06.2.3</v>
          </cell>
          <cell r="D78" t="str">
            <v>A</v>
          </cell>
          <cell r="E78" t="str">
            <v>Lemons</v>
          </cell>
          <cell r="F78" t="str">
            <v>Lemons</v>
          </cell>
          <cell r="G78" t="str">
            <v>Zitronen</v>
          </cell>
          <cell r="H78" t="str">
            <v>Lemons</v>
          </cell>
          <cell r="I78" t="str">
            <v>Lemons</v>
          </cell>
          <cell r="J78" t="str">
            <v>Citrons</v>
          </cell>
          <cell r="K78" t="str">
            <v>Lemons</v>
          </cell>
          <cell r="L78" t="str">
            <v>Lemons</v>
          </cell>
          <cell r="M78" t="str">
            <v>Citrons</v>
          </cell>
          <cell r="N78" t="str">
            <v>Lemons</v>
          </cell>
          <cell r="O78" t="str">
            <v>Lemons</v>
          </cell>
          <cell r="P78" t="str">
            <v>Lemons</v>
          </cell>
          <cell r="Q78" t="str">
            <v>Lemons</v>
          </cell>
          <cell r="R78" t="str">
            <v>Lemons</v>
          </cell>
          <cell r="S78" t="str">
            <v>Lemons</v>
          </cell>
          <cell r="T78" t="str">
            <v>Lemons</v>
          </cell>
          <cell r="U78" t="str">
            <v>Lemons</v>
          </cell>
          <cell r="V78" t="str">
            <v>Lemons</v>
          </cell>
          <cell r="W78" t="str">
            <v>Lemons</v>
          </cell>
          <cell r="X78" t="str">
            <v>Lemons</v>
          </cell>
        </row>
        <row r="79">
          <cell r="A79" t="str">
            <v>062900</v>
          </cell>
          <cell r="C79" t="str">
            <v>06.2.9</v>
          </cell>
          <cell r="D79" t="str">
            <v>A</v>
          </cell>
          <cell r="E79" t="str">
            <v>Other citrus fruits</v>
          </cell>
          <cell r="F79" t="str">
            <v>Other citrus fruits</v>
          </cell>
          <cell r="G79" t="str">
            <v>Sonstige Zitrusfrüchte</v>
          </cell>
          <cell r="H79" t="str">
            <v>Other citrus fruits</v>
          </cell>
          <cell r="I79" t="str">
            <v>Other citrus fruits</v>
          </cell>
          <cell r="J79" t="str">
            <v>Autres agrumes</v>
          </cell>
          <cell r="K79" t="str">
            <v>Other citrus fruits</v>
          </cell>
          <cell r="L79" t="str">
            <v>Other citrus fruits</v>
          </cell>
          <cell r="M79" t="str">
            <v>Autres agrumes</v>
          </cell>
          <cell r="N79" t="str">
            <v>Other citrus fruits</v>
          </cell>
          <cell r="O79" t="str">
            <v>Other citrus fruits</v>
          </cell>
          <cell r="P79" t="str">
            <v>Other citrus fruits</v>
          </cell>
          <cell r="Q79" t="str">
            <v>Other citrus fruits</v>
          </cell>
          <cell r="R79" t="str">
            <v>Other citrus fruits</v>
          </cell>
          <cell r="S79" t="str">
            <v>Other citrus fruits</v>
          </cell>
          <cell r="T79" t="str">
            <v>Other citrus fruits</v>
          </cell>
          <cell r="U79" t="str">
            <v>Other citrus fruits</v>
          </cell>
          <cell r="V79" t="str">
            <v>Other citrus fruits</v>
          </cell>
          <cell r="W79" t="str">
            <v>Other citrus fruits</v>
          </cell>
          <cell r="X79" t="str">
            <v>Other citrus fruits</v>
          </cell>
        </row>
        <row r="80">
          <cell r="A80" t="str">
            <v>063000</v>
          </cell>
          <cell r="C80">
            <v>6.3</v>
          </cell>
          <cell r="D80" t="str">
            <v>A, M</v>
          </cell>
          <cell r="E80" t="str">
            <v>Tropical fruit</v>
          </cell>
          <cell r="F80" t="str">
            <v>Tropical fruit</v>
          </cell>
          <cell r="G80" t="str">
            <v>Tropische Früchte</v>
          </cell>
          <cell r="H80" t="str">
            <v>Tropical fruit</v>
          </cell>
          <cell r="I80" t="str">
            <v>Tropical fruit</v>
          </cell>
          <cell r="J80" t="str">
            <v>Fruits tropicaux</v>
          </cell>
          <cell r="K80" t="str">
            <v>Tropical fruit</v>
          </cell>
          <cell r="L80" t="str">
            <v>Tropical fruit</v>
          </cell>
          <cell r="M80" t="str">
            <v>Fruits tropicaux</v>
          </cell>
          <cell r="N80" t="str">
            <v>Tropical fruit</v>
          </cell>
          <cell r="O80" t="str">
            <v>Tropical fruit</v>
          </cell>
          <cell r="P80" t="str">
            <v>Tropical fruit</v>
          </cell>
          <cell r="Q80" t="str">
            <v>Tropical fruit</v>
          </cell>
          <cell r="R80" t="str">
            <v>Tropical fruit</v>
          </cell>
          <cell r="S80" t="str">
            <v>Tropical fruit</v>
          </cell>
          <cell r="T80" t="str">
            <v>Tropical fruit</v>
          </cell>
          <cell r="U80" t="str">
            <v>Tropical fruit</v>
          </cell>
          <cell r="V80" t="str">
            <v>Tropical fruit</v>
          </cell>
          <cell r="W80" t="str">
            <v>Tropical fruit</v>
          </cell>
          <cell r="X80" t="str">
            <v>Tropical fruit</v>
          </cell>
        </row>
        <row r="81">
          <cell r="A81" t="str">
            <v>064000</v>
          </cell>
          <cell r="C81">
            <v>6.4</v>
          </cell>
          <cell r="D81" t="str">
            <v>A, M</v>
          </cell>
          <cell r="E81" t="str">
            <v>Grapes</v>
          </cell>
          <cell r="F81" t="str">
            <v>Grapes</v>
          </cell>
          <cell r="G81" t="str">
            <v>Weintrauben</v>
          </cell>
          <cell r="H81" t="str">
            <v>Grapes</v>
          </cell>
          <cell r="I81" t="str">
            <v>Grapes</v>
          </cell>
          <cell r="J81" t="str">
            <v>Raisins</v>
          </cell>
          <cell r="K81" t="str">
            <v>Grapes</v>
          </cell>
          <cell r="L81" t="str">
            <v>Grapes</v>
          </cell>
          <cell r="M81" t="str">
            <v>Raisins</v>
          </cell>
          <cell r="N81" t="str">
            <v>Grapes</v>
          </cell>
          <cell r="O81" t="str">
            <v>Grapes</v>
          </cell>
          <cell r="P81" t="str">
            <v>Grapes</v>
          </cell>
          <cell r="Q81" t="str">
            <v>Grapes</v>
          </cell>
          <cell r="R81" t="str">
            <v>Grapes</v>
          </cell>
          <cell r="S81" t="str">
            <v>Grapes</v>
          </cell>
          <cell r="T81" t="str">
            <v>Grapes</v>
          </cell>
          <cell r="U81" t="str">
            <v>Grapes</v>
          </cell>
          <cell r="V81" t="str">
            <v>Grapes</v>
          </cell>
          <cell r="W81" t="str">
            <v>Grapes</v>
          </cell>
          <cell r="X81" t="str">
            <v>Grapes</v>
          </cell>
        </row>
        <row r="82">
          <cell r="A82" t="str">
            <v>064100</v>
          </cell>
          <cell r="C82" t="str">
            <v>06.4.1</v>
          </cell>
          <cell r="D82" t="str">
            <v>A</v>
          </cell>
          <cell r="E82" t="str">
            <v>Dessert grapes</v>
          </cell>
          <cell r="F82" t="str">
            <v>Dessert grapes</v>
          </cell>
          <cell r="G82" t="str">
            <v>Tafeltrauben</v>
          </cell>
          <cell r="H82" t="str">
            <v>Dessert grapes</v>
          </cell>
          <cell r="I82" t="str">
            <v>Dessert grapes</v>
          </cell>
          <cell r="J82" t="str">
            <v>Raisins de table</v>
          </cell>
          <cell r="K82" t="str">
            <v>Dessert grapes</v>
          </cell>
          <cell r="L82" t="str">
            <v>Dessert grapes</v>
          </cell>
          <cell r="M82" t="str">
            <v>Raisins de table</v>
          </cell>
          <cell r="N82" t="str">
            <v>Dessert grapes</v>
          </cell>
          <cell r="O82" t="str">
            <v>Dessert grapes</v>
          </cell>
          <cell r="P82" t="str">
            <v>Dessert grapes</v>
          </cell>
          <cell r="Q82" t="str">
            <v>Dessert grapes</v>
          </cell>
          <cell r="R82" t="str">
            <v>Dessert grapes</v>
          </cell>
          <cell r="S82" t="str">
            <v>Dessert grapes</v>
          </cell>
          <cell r="T82" t="str">
            <v>Dessert grapes</v>
          </cell>
          <cell r="U82" t="str">
            <v>Dessert grapes</v>
          </cell>
          <cell r="V82" t="str">
            <v>Dessert grapes</v>
          </cell>
          <cell r="W82" t="str">
            <v>Dessert grapes</v>
          </cell>
          <cell r="X82" t="str">
            <v>Dessert grapes</v>
          </cell>
        </row>
        <row r="83">
          <cell r="A83" t="str">
            <v>064900</v>
          </cell>
          <cell r="C83" t="str">
            <v>06.4.9</v>
          </cell>
          <cell r="D83" t="str">
            <v>A</v>
          </cell>
          <cell r="E83" t="str">
            <v>Other grapes, fresh</v>
          </cell>
          <cell r="F83" t="str">
            <v>Other grapes, fresh</v>
          </cell>
          <cell r="G83" t="str">
            <v>Sonstige Trauben, frisch</v>
          </cell>
          <cell r="H83" t="str">
            <v>Other grapes, fresh</v>
          </cell>
          <cell r="I83" t="str">
            <v>Other grapes, fresh</v>
          </cell>
          <cell r="J83" t="str">
            <v>Autres raisins, frais</v>
          </cell>
          <cell r="K83" t="str">
            <v>Other grapes, fresh</v>
          </cell>
          <cell r="L83" t="str">
            <v>Other grapes, fresh</v>
          </cell>
          <cell r="M83" t="str">
            <v>Autres raisins, frais</v>
          </cell>
          <cell r="N83" t="str">
            <v>Other grapes, fresh</v>
          </cell>
          <cell r="O83" t="str">
            <v>Other grapes, fresh</v>
          </cell>
          <cell r="P83" t="str">
            <v>Other grapes, fresh</v>
          </cell>
          <cell r="Q83" t="str">
            <v>Other grapes, fresh</v>
          </cell>
          <cell r="R83" t="str">
            <v>Other grapes, fresh</v>
          </cell>
          <cell r="S83" t="str">
            <v>Other grapes, fresh</v>
          </cell>
          <cell r="T83" t="str">
            <v>Other grapes, fresh</v>
          </cell>
          <cell r="U83" t="str">
            <v>Other grapes, fresh</v>
          </cell>
          <cell r="V83" t="str">
            <v>Other grapes, fresh</v>
          </cell>
          <cell r="W83" t="str">
            <v>Other grapes, fresh</v>
          </cell>
          <cell r="X83" t="str">
            <v>Other grapes, fresh</v>
          </cell>
        </row>
        <row r="84">
          <cell r="A84" t="str">
            <v>065000</v>
          </cell>
          <cell r="C84">
            <v>6.5</v>
          </cell>
          <cell r="D84" t="str">
            <v>A, M</v>
          </cell>
          <cell r="E84" t="str">
            <v>Olives</v>
          </cell>
          <cell r="F84" t="str">
            <v>Olives</v>
          </cell>
          <cell r="G84" t="str">
            <v>Oliven</v>
          </cell>
          <cell r="H84" t="str">
            <v>Olives</v>
          </cell>
          <cell r="I84" t="str">
            <v>Olives</v>
          </cell>
          <cell r="J84" t="str">
            <v>Olives</v>
          </cell>
          <cell r="K84" t="str">
            <v>Olives</v>
          </cell>
          <cell r="L84" t="str">
            <v>Olives</v>
          </cell>
          <cell r="M84" t="str">
            <v>Olives</v>
          </cell>
          <cell r="N84" t="str">
            <v>Olives</v>
          </cell>
          <cell r="O84" t="str">
            <v>Olives</v>
          </cell>
          <cell r="P84" t="str">
            <v>Olives</v>
          </cell>
          <cell r="Q84" t="str">
            <v>Olives</v>
          </cell>
          <cell r="R84" t="str">
            <v>Olives</v>
          </cell>
          <cell r="S84" t="str">
            <v>Olives</v>
          </cell>
          <cell r="T84" t="str">
            <v>Olives</v>
          </cell>
          <cell r="U84" t="str">
            <v>Olives</v>
          </cell>
          <cell r="V84" t="str">
            <v>Olives</v>
          </cell>
          <cell r="W84" t="str">
            <v>Olives</v>
          </cell>
          <cell r="X84" t="str">
            <v>Olives</v>
          </cell>
        </row>
        <row r="85">
          <cell r="A85" t="str">
            <v>065100</v>
          </cell>
          <cell r="C85" t="str">
            <v>06.5.1</v>
          </cell>
          <cell r="D85" t="str">
            <v>A</v>
          </cell>
          <cell r="E85" t="str">
            <v>Table olives</v>
          </cell>
          <cell r="F85" t="str">
            <v>Table olives</v>
          </cell>
          <cell r="G85" t="str">
            <v>Tafeloliven</v>
          </cell>
          <cell r="H85" t="str">
            <v>Table olives</v>
          </cell>
          <cell r="I85" t="str">
            <v>Table olives</v>
          </cell>
          <cell r="J85" t="str">
            <v>Olives de table</v>
          </cell>
          <cell r="K85" t="str">
            <v>Table olives</v>
          </cell>
          <cell r="L85" t="str">
            <v>Table olives</v>
          </cell>
          <cell r="M85" t="str">
            <v>Olives de table</v>
          </cell>
          <cell r="N85" t="str">
            <v>Table olives</v>
          </cell>
          <cell r="O85" t="str">
            <v>Table olives</v>
          </cell>
          <cell r="P85" t="str">
            <v>Table olives</v>
          </cell>
          <cell r="Q85" t="str">
            <v>Table olives</v>
          </cell>
          <cell r="R85" t="str">
            <v>Table olives</v>
          </cell>
          <cell r="S85" t="str">
            <v>Table olives</v>
          </cell>
          <cell r="T85" t="str">
            <v>Table olives</v>
          </cell>
          <cell r="U85" t="str">
            <v>Table olives</v>
          </cell>
          <cell r="V85" t="str">
            <v>Table olives</v>
          </cell>
          <cell r="W85" t="str">
            <v>Table olives</v>
          </cell>
          <cell r="X85" t="str">
            <v>Table olives</v>
          </cell>
        </row>
        <row r="86">
          <cell r="A86" t="str">
            <v>065900</v>
          </cell>
          <cell r="C86" t="str">
            <v>06.5.9</v>
          </cell>
          <cell r="D86" t="str">
            <v>A</v>
          </cell>
          <cell r="E86" t="str">
            <v>Other olives</v>
          </cell>
          <cell r="F86" t="str">
            <v>Other olives</v>
          </cell>
          <cell r="G86" t="str">
            <v>Sonstige Oliven</v>
          </cell>
          <cell r="H86" t="str">
            <v>Other olives</v>
          </cell>
          <cell r="I86" t="str">
            <v>Other olives</v>
          </cell>
          <cell r="J86" t="str">
            <v>Autres olives</v>
          </cell>
          <cell r="K86" t="str">
            <v>Other olives</v>
          </cell>
          <cell r="L86" t="str">
            <v>Other olives</v>
          </cell>
          <cell r="M86" t="str">
            <v>Autres olives</v>
          </cell>
          <cell r="N86" t="str">
            <v>Other olives</v>
          </cell>
          <cell r="O86" t="str">
            <v>Other olives</v>
          </cell>
          <cell r="P86" t="str">
            <v>Other olives</v>
          </cell>
          <cell r="Q86" t="str">
            <v>Other olives</v>
          </cell>
          <cell r="R86" t="str">
            <v>Other olives</v>
          </cell>
          <cell r="S86" t="str">
            <v>Other olives</v>
          </cell>
          <cell r="T86" t="str">
            <v>Other olives</v>
          </cell>
          <cell r="U86" t="str">
            <v>Other olives</v>
          </cell>
          <cell r="V86" t="str">
            <v>Other olives</v>
          </cell>
          <cell r="W86" t="str">
            <v>Other olives</v>
          </cell>
          <cell r="X86" t="str">
            <v>Other olives</v>
          </cell>
        </row>
        <row r="87">
          <cell r="A87" t="str">
            <v>070000</v>
          </cell>
          <cell r="C87">
            <v>7</v>
          </cell>
          <cell r="D87" t="str">
            <v>A, M</v>
          </cell>
          <cell r="E87" t="str">
            <v>WINE (incl.  must)</v>
          </cell>
          <cell r="F87" t="str">
            <v>WINE (incl.  must)</v>
          </cell>
          <cell r="G87" t="str">
            <v>WEIN (einschl. Most)</v>
          </cell>
          <cell r="H87" t="str">
            <v>WINE (incl.  must)</v>
          </cell>
          <cell r="I87" t="str">
            <v>WINE (incl.  must)</v>
          </cell>
          <cell r="J87" t="str">
            <v>VINS (y compris moût)</v>
          </cell>
          <cell r="K87" t="str">
            <v>WINE (incl.  must)</v>
          </cell>
          <cell r="L87" t="str">
            <v>WINE (incl.  must)</v>
          </cell>
          <cell r="M87" t="str">
            <v>VINS (y compris moût)</v>
          </cell>
          <cell r="N87" t="str">
            <v>WINE (incl.  must)</v>
          </cell>
          <cell r="O87" t="str">
            <v>WINE (incl.  must)</v>
          </cell>
          <cell r="P87" t="str">
            <v>WINE (incl.  must)</v>
          </cell>
          <cell r="Q87" t="str">
            <v>WINE (incl.  must)</v>
          </cell>
          <cell r="R87" t="str">
            <v>WINE (incl.  must)</v>
          </cell>
          <cell r="S87" t="str">
            <v>WINE (incl.  must)</v>
          </cell>
          <cell r="T87" t="str">
            <v>WINE (incl.  must)</v>
          </cell>
          <cell r="U87" t="str">
            <v>WINE (incl.  must)</v>
          </cell>
          <cell r="V87" t="str">
            <v>WINE (incl.  must)</v>
          </cell>
          <cell r="W87" t="str">
            <v>WINE (incl.  must)</v>
          </cell>
          <cell r="X87" t="str">
            <v>WINE (incl.  must)</v>
          </cell>
        </row>
        <row r="88">
          <cell r="A88" t="str">
            <v>071000</v>
          </cell>
          <cell r="C88">
            <v>7.1</v>
          </cell>
          <cell r="D88" t="str">
            <v>A, M</v>
          </cell>
          <cell r="E88" t="str">
            <v>Table wine</v>
          </cell>
          <cell r="F88" t="str">
            <v>Table wine</v>
          </cell>
          <cell r="G88" t="str">
            <v>Tafelwein</v>
          </cell>
          <cell r="H88" t="str">
            <v>Table wine</v>
          </cell>
          <cell r="I88" t="str">
            <v>Table wine</v>
          </cell>
          <cell r="J88" t="str">
            <v>Vin de table</v>
          </cell>
          <cell r="K88" t="str">
            <v>Table wine</v>
          </cell>
          <cell r="L88" t="str">
            <v>Table wine</v>
          </cell>
          <cell r="M88" t="str">
            <v>Vin de table</v>
          </cell>
          <cell r="N88" t="str">
            <v>Table wine</v>
          </cell>
          <cell r="O88" t="str">
            <v>Table wine</v>
          </cell>
          <cell r="P88" t="str">
            <v>Table wine</v>
          </cell>
          <cell r="Q88" t="str">
            <v>Table wine</v>
          </cell>
          <cell r="R88" t="str">
            <v>Table wine</v>
          </cell>
          <cell r="S88" t="str">
            <v>Table wine</v>
          </cell>
          <cell r="T88" t="str">
            <v>Table wine</v>
          </cell>
          <cell r="U88" t="str">
            <v>Table wine</v>
          </cell>
          <cell r="V88" t="str">
            <v>Table wine</v>
          </cell>
          <cell r="W88" t="str">
            <v>Table wine</v>
          </cell>
          <cell r="X88" t="str">
            <v>Table wine</v>
          </cell>
        </row>
        <row r="89">
          <cell r="A89" t="str">
            <v>071100</v>
          </cell>
          <cell r="C89" t="str">
            <v>07.1.1</v>
          </cell>
          <cell r="D89" t="str">
            <v>A</v>
          </cell>
          <cell r="E89" t="str">
            <v>Vin de pays or "Vinho regional" or "Vino de la tierra"</v>
          </cell>
          <cell r="F89" t="str">
            <v>Vin de pays or "Vinho regional" or "Vino de la tierra"</v>
          </cell>
          <cell r="G89" t="str">
            <v>Vin de pays oder "Vinho regional" oder "Vino de la tierra"</v>
          </cell>
          <cell r="H89" t="str">
            <v>Vin de pays or "Vinho regional" or "Vino de la tierra"</v>
          </cell>
          <cell r="I89" t="str">
            <v>Vin de pays or "Vinho regional" or "Vino de la tierra"</v>
          </cell>
          <cell r="J89" t="str">
            <v>Vin de pays ou "Vinho regional" ou "Vino de la tierra"</v>
          </cell>
          <cell r="K89" t="str">
            <v>Vin de pays or "Vinho regional" or "Vino de la tierra"</v>
          </cell>
          <cell r="L89" t="str">
            <v>Vin de pays or "Vinho regional" or "Vino de la tierra"</v>
          </cell>
          <cell r="M89" t="str">
            <v>Vin de pays ou "Vinho regional" ou "Vino de la tierra"</v>
          </cell>
          <cell r="N89" t="str">
            <v>Vin de pays or "Vinho regional" or "Vino de la tierra"</v>
          </cell>
          <cell r="O89" t="str">
            <v>Vin de pays or "Vinho regional" or "Vino de la tierra"</v>
          </cell>
          <cell r="P89" t="str">
            <v>Vin de pays or "Vinho regional" or "Vino de la tierra"</v>
          </cell>
          <cell r="Q89" t="str">
            <v>Vin de pays or "Vinho regional" or "Vino de la tierra"</v>
          </cell>
          <cell r="R89" t="str">
            <v>Vin de pays or "Vinho regional" or "Vino de la tierra"</v>
          </cell>
          <cell r="S89" t="str">
            <v>Vin de pays or "Vinho regional" or "Vino de la tierra"</v>
          </cell>
          <cell r="T89" t="str">
            <v>Vin de pays or "Vinho regional" or "Vino de la tierra"</v>
          </cell>
          <cell r="U89" t="str">
            <v>Vin de pays or "Vinho regional" or "Vino de la tierra"</v>
          </cell>
          <cell r="V89" t="str">
            <v>Vin de pays or "Vinho regional" or "Vino de la tierra"</v>
          </cell>
          <cell r="W89" t="str">
            <v>Vin de pays or "Vinho regional" or "Vino de la tierra"</v>
          </cell>
          <cell r="X89" t="str">
            <v>Vin de pays or "Vinho regional" or "Vino de la tierra"</v>
          </cell>
        </row>
        <row r="90">
          <cell r="A90" t="str">
            <v>071900</v>
          </cell>
          <cell r="C90" t="str">
            <v>07.1.9</v>
          </cell>
          <cell r="D90" t="str">
            <v>A</v>
          </cell>
          <cell r="E90" t="str">
            <v>Other table wine</v>
          </cell>
          <cell r="F90" t="str">
            <v>Other table wine</v>
          </cell>
          <cell r="G90" t="str">
            <v>Sonstiger Tafelwein</v>
          </cell>
          <cell r="H90" t="str">
            <v>Other table wine</v>
          </cell>
          <cell r="I90" t="str">
            <v>Other table wine</v>
          </cell>
          <cell r="J90" t="str">
            <v>Autre vin de table</v>
          </cell>
          <cell r="K90" t="str">
            <v>Other table wine</v>
          </cell>
          <cell r="L90" t="str">
            <v>Other table wine</v>
          </cell>
          <cell r="M90" t="str">
            <v>Autre vin de table</v>
          </cell>
          <cell r="N90" t="str">
            <v>Other table wine</v>
          </cell>
          <cell r="O90" t="str">
            <v>Other table wine</v>
          </cell>
          <cell r="P90" t="str">
            <v>Other table wine</v>
          </cell>
          <cell r="Q90" t="str">
            <v>Other table wine</v>
          </cell>
          <cell r="R90" t="str">
            <v>Other table wine</v>
          </cell>
          <cell r="S90" t="str">
            <v>Other table wine</v>
          </cell>
          <cell r="T90" t="str">
            <v>Other table wine</v>
          </cell>
          <cell r="U90" t="str">
            <v>Other table wine</v>
          </cell>
          <cell r="V90" t="str">
            <v>Other table wine</v>
          </cell>
          <cell r="W90" t="str">
            <v>Other table wine</v>
          </cell>
          <cell r="X90" t="str">
            <v>Other table wine</v>
          </cell>
        </row>
        <row r="91">
          <cell r="A91" t="str">
            <v>072000</v>
          </cell>
          <cell r="C91">
            <v>7.2</v>
          </cell>
          <cell r="D91" t="str">
            <v>A, M</v>
          </cell>
          <cell r="E91" t="str">
            <v>Quality wine</v>
          </cell>
          <cell r="F91" t="str">
            <v>Quality wine</v>
          </cell>
          <cell r="G91" t="str">
            <v>Qualitätswein</v>
          </cell>
          <cell r="H91" t="str">
            <v>Quality wine</v>
          </cell>
          <cell r="I91" t="str">
            <v>Quality wine</v>
          </cell>
          <cell r="J91" t="str">
            <v>Vin de qualité</v>
          </cell>
          <cell r="K91" t="str">
            <v>Quality wine</v>
          </cell>
          <cell r="L91" t="str">
            <v>Quality wine</v>
          </cell>
          <cell r="M91" t="str">
            <v>Vin de qualité</v>
          </cell>
          <cell r="N91" t="str">
            <v>Quality wine</v>
          </cell>
          <cell r="O91" t="str">
            <v>Quality wine</v>
          </cell>
          <cell r="P91" t="str">
            <v>Quality wine</v>
          </cell>
          <cell r="Q91" t="str">
            <v>Quality wine</v>
          </cell>
          <cell r="R91" t="str">
            <v>Quality wine</v>
          </cell>
          <cell r="S91" t="str">
            <v>Quality wine</v>
          </cell>
          <cell r="T91" t="str">
            <v>Quality wine</v>
          </cell>
          <cell r="U91" t="str">
            <v>Quality wine</v>
          </cell>
          <cell r="V91" t="str">
            <v>Quality wine</v>
          </cell>
          <cell r="W91" t="str">
            <v>Quality wine</v>
          </cell>
          <cell r="X91" t="str">
            <v>Quality wine</v>
          </cell>
        </row>
        <row r="92">
          <cell r="A92" t="str">
            <v>079000</v>
          </cell>
          <cell r="C92">
            <v>7.9</v>
          </cell>
          <cell r="D92" t="str">
            <v>A, M</v>
          </cell>
          <cell r="E92" t="str">
            <v>Other wine</v>
          </cell>
          <cell r="F92" t="str">
            <v>Other wine</v>
          </cell>
          <cell r="G92" t="str">
            <v>Sonstiger Wein</v>
          </cell>
          <cell r="H92" t="str">
            <v>Other wine</v>
          </cell>
          <cell r="I92" t="str">
            <v>Other wine</v>
          </cell>
          <cell r="J92" t="str">
            <v>Autre vin</v>
          </cell>
          <cell r="K92" t="str">
            <v>Other wine</v>
          </cell>
          <cell r="L92" t="str">
            <v>Other wine</v>
          </cell>
          <cell r="M92" t="str">
            <v>Autre vin</v>
          </cell>
          <cell r="N92" t="str">
            <v>Other wine</v>
          </cell>
          <cell r="O92" t="str">
            <v>Other wine</v>
          </cell>
          <cell r="P92" t="str">
            <v>Other wine</v>
          </cell>
          <cell r="Q92" t="str">
            <v>Other wine</v>
          </cell>
          <cell r="R92" t="str">
            <v>Other wine</v>
          </cell>
          <cell r="S92" t="str">
            <v>Other wine</v>
          </cell>
          <cell r="T92" t="str">
            <v>Other wine</v>
          </cell>
          <cell r="U92" t="str">
            <v>Other wine</v>
          </cell>
          <cell r="V92" t="str">
            <v>Other wine</v>
          </cell>
          <cell r="W92" t="str">
            <v>Other wine</v>
          </cell>
          <cell r="X92" t="str">
            <v>Other wine</v>
          </cell>
        </row>
        <row r="93">
          <cell r="A93" t="str">
            <v>080000</v>
          </cell>
          <cell r="C93">
            <v>8</v>
          </cell>
          <cell r="D93" t="str">
            <v>A, M</v>
          </cell>
          <cell r="E93" t="str">
            <v>OLIVE OIL</v>
          </cell>
          <cell r="F93" t="str">
            <v>OLIVE OIL</v>
          </cell>
          <cell r="G93" t="str">
            <v>OLIVENÖL</v>
          </cell>
          <cell r="H93" t="str">
            <v>OLIVE OIL</v>
          </cell>
          <cell r="I93" t="str">
            <v>OLIVE OIL</v>
          </cell>
          <cell r="J93" t="str">
            <v>HUILE D'OLIVE</v>
          </cell>
          <cell r="K93" t="str">
            <v>OLIVE OIL</v>
          </cell>
          <cell r="L93" t="str">
            <v>OLIVE OIL</v>
          </cell>
          <cell r="M93" t="str">
            <v>HUILE D'OLIVE</v>
          </cell>
          <cell r="N93" t="str">
            <v>OLIVE OIL</v>
          </cell>
          <cell r="O93" t="str">
            <v>OLIVE OIL</v>
          </cell>
          <cell r="P93" t="str">
            <v>OLIVE OIL</v>
          </cell>
          <cell r="Q93" t="str">
            <v>OLIVE OIL</v>
          </cell>
          <cell r="R93" t="str">
            <v>OLIVE OIL</v>
          </cell>
          <cell r="S93" t="str">
            <v>OLIVE OIL</v>
          </cell>
          <cell r="T93" t="str">
            <v>OLIVE OIL</v>
          </cell>
          <cell r="U93" t="str">
            <v>OLIVE OIL</v>
          </cell>
          <cell r="V93" t="str">
            <v>OLIVE OIL</v>
          </cell>
          <cell r="W93" t="str">
            <v>OLIVE OIL</v>
          </cell>
          <cell r="X93" t="str">
            <v>OLIVE OIL</v>
          </cell>
        </row>
        <row r="94">
          <cell r="A94" t="str">
            <v>090000</v>
          </cell>
          <cell r="C94">
            <v>9</v>
          </cell>
          <cell r="D94" t="str">
            <v>A, M</v>
          </cell>
          <cell r="E94" t="str">
            <v>OTHER CROP PRODUCTS</v>
          </cell>
          <cell r="F94" t="str">
            <v>OTHER CROP PRODUCTS</v>
          </cell>
          <cell r="G94" t="str">
            <v>SONSTIGE PFLANZLICHE ERZEUGNISSE</v>
          </cell>
          <cell r="H94" t="str">
            <v>OTHER CROP PRODUCTS</v>
          </cell>
          <cell r="I94" t="str">
            <v>OTHER CROP PRODUCTS</v>
          </cell>
          <cell r="J94" t="str">
            <v>AUTRES PRODUITS VÉGÉTAUX</v>
          </cell>
          <cell r="K94" t="str">
            <v>OTHER CROP PRODUCTS</v>
          </cell>
          <cell r="L94" t="str">
            <v>OTHER CROP PRODUCTS</v>
          </cell>
          <cell r="M94" t="str">
            <v>AUTRES PRODUITS VÉGÉTAUX</v>
          </cell>
          <cell r="N94" t="str">
            <v>OTHER CROP PRODUCTS</v>
          </cell>
          <cell r="O94" t="str">
            <v>OTHER CROP PRODUCTS</v>
          </cell>
          <cell r="P94" t="str">
            <v>OTHER CROP PRODUCTS</v>
          </cell>
          <cell r="Q94" t="str">
            <v>OTHER CROP PRODUCTS</v>
          </cell>
          <cell r="R94" t="str">
            <v>OTHER CROP PRODUCTS</v>
          </cell>
          <cell r="S94" t="str">
            <v>OTHER CROP PRODUCTS</v>
          </cell>
          <cell r="T94" t="str">
            <v>OTHER CROP PRODUCTS</v>
          </cell>
          <cell r="U94" t="str">
            <v>OTHER CROP PRODUCTS</v>
          </cell>
          <cell r="V94" t="str">
            <v>OTHER CROP PRODUCTS</v>
          </cell>
          <cell r="W94" t="str">
            <v>OTHER CROP PRODUCTS</v>
          </cell>
          <cell r="X94" t="str">
            <v>OTHER CROP PRODUCTS</v>
          </cell>
        </row>
        <row r="95">
          <cell r="A95" t="str">
            <v>091000</v>
          </cell>
          <cell r="C95">
            <v>9.1</v>
          </cell>
          <cell r="D95" t="str">
            <v>A, M</v>
          </cell>
          <cell r="E95" t="str">
            <v>Vegetable materials used primarily for plaiting</v>
          </cell>
          <cell r="F95" t="str">
            <v>Vegetable materials used primarily for plaiting</v>
          </cell>
          <cell r="G95" t="str">
            <v>Korb- und Flechtmaterialien</v>
          </cell>
          <cell r="H95" t="str">
            <v>Vegetable materials used primarily for plaiting</v>
          </cell>
          <cell r="I95" t="str">
            <v>Vegetable materials used primarily for plaiting</v>
          </cell>
          <cell r="J95" t="str">
            <v>Matières à tresser</v>
          </cell>
          <cell r="K95" t="str">
            <v>Vegetable materials used primarily for plaiting</v>
          </cell>
          <cell r="L95" t="str">
            <v>Vegetable materials used primarily for plaiting</v>
          </cell>
          <cell r="M95" t="str">
            <v>Matières à tresser</v>
          </cell>
          <cell r="N95" t="str">
            <v>Vegetable materials used primarily for plaiting</v>
          </cell>
          <cell r="O95" t="str">
            <v>Vegetable materials used primarily for plaiting</v>
          </cell>
          <cell r="P95" t="str">
            <v>Vegetable materials used primarily for plaiting</v>
          </cell>
          <cell r="Q95" t="str">
            <v>Vegetable materials used primarily for plaiting</v>
          </cell>
          <cell r="R95" t="str">
            <v>Vegetable materials used primarily for plaiting</v>
          </cell>
          <cell r="S95" t="str">
            <v>Vegetable materials used primarily for plaiting</v>
          </cell>
          <cell r="T95" t="str">
            <v>Vegetable materials used primarily for plaiting</v>
          </cell>
          <cell r="U95" t="str">
            <v>Vegetable materials used primarily for plaiting</v>
          </cell>
          <cell r="V95" t="str">
            <v>Vegetable materials used primarily for plaiting</v>
          </cell>
          <cell r="W95" t="str">
            <v>Vegetable materials used primarily for plaiting</v>
          </cell>
          <cell r="X95" t="str">
            <v>Vegetable materials used primarily for plaiting</v>
          </cell>
        </row>
        <row r="96">
          <cell r="A96" t="str">
            <v>092000</v>
          </cell>
          <cell r="C96">
            <v>9.1999999999999993</v>
          </cell>
          <cell r="D96" t="str">
            <v>A, M</v>
          </cell>
          <cell r="E96" t="str">
            <v>Seeds</v>
          </cell>
          <cell r="F96" t="str">
            <v>Seeds</v>
          </cell>
          <cell r="G96" t="str">
            <v>Saat- und Pflanzgut</v>
          </cell>
          <cell r="H96" t="str">
            <v>Seeds</v>
          </cell>
          <cell r="I96" t="str">
            <v>Seeds</v>
          </cell>
          <cell r="J96" t="str">
            <v>Semences</v>
          </cell>
          <cell r="K96" t="str">
            <v>Seeds</v>
          </cell>
          <cell r="L96" t="str">
            <v>Seeds</v>
          </cell>
          <cell r="M96" t="str">
            <v>Semences</v>
          </cell>
          <cell r="N96" t="str">
            <v>Seeds</v>
          </cell>
          <cell r="O96" t="str">
            <v>Seeds</v>
          </cell>
          <cell r="P96" t="str">
            <v>Seeds</v>
          </cell>
          <cell r="Q96" t="str">
            <v>Seeds</v>
          </cell>
          <cell r="R96" t="str">
            <v>Seeds</v>
          </cell>
          <cell r="S96" t="str">
            <v>Seeds</v>
          </cell>
          <cell r="T96" t="str">
            <v>Seeds</v>
          </cell>
          <cell r="U96" t="str">
            <v>Seeds</v>
          </cell>
          <cell r="V96" t="str">
            <v>Seeds</v>
          </cell>
          <cell r="W96" t="str">
            <v>Seeds</v>
          </cell>
          <cell r="X96" t="str">
            <v>Seeds</v>
          </cell>
        </row>
        <row r="97">
          <cell r="A97" t="str">
            <v>099000</v>
          </cell>
          <cell r="C97">
            <v>9.9</v>
          </cell>
          <cell r="D97" t="str">
            <v>A, M</v>
          </cell>
          <cell r="E97" t="str">
            <v>Other crop products: others</v>
          </cell>
          <cell r="F97" t="str">
            <v>Other crop products: others</v>
          </cell>
          <cell r="G97" t="str">
            <v>Sonstige pflanzliche Erzeugnisse: Sonstige</v>
          </cell>
          <cell r="H97" t="str">
            <v>Other crop products: others</v>
          </cell>
          <cell r="I97" t="str">
            <v>Other crop products: others</v>
          </cell>
          <cell r="J97" t="str">
            <v>Autres produits végétaux: autres</v>
          </cell>
          <cell r="K97" t="str">
            <v>Other crop products: others</v>
          </cell>
          <cell r="L97" t="str">
            <v>Other crop products: others</v>
          </cell>
          <cell r="M97" t="str">
            <v>Autres produits végétaux: autres</v>
          </cell>
          <cell r="N97" t="str">
            <v>Other crop products: others</v>
          </cell>
          <cell r="O97" t="str">
            <v>Other crop products: others</v>
          </cell>
          <cell r="P97" t="str">
            <v>Other crop products: others</v>
          </cell>
          <cell r="Q97" t="str">
            <v>Other crop products: others</v>
          </cell>
          <cell r="R97" t="str">
            <v>Other crop products: others</v>
          </cell>
          <cell r="S97" t="str">
            <v>Other crop products: others</v>
          </cell>
          <cell r="T97" t="str">
            <v>Other crop products: others</v>
          </cell>
          <cell r="U97" t="str">
            <v>Other crop products: others</v>
          </cell>
          <cell r="V97" t="str">
            <v>Other crop products: others</v>
          </cell>
          <cell r="W97" t="str">
            <v>Other crop products: others</v>
          </cell>
          <cell r="X97" t="str">
            <v>Other crop products: others</v>
          </cell>
        </row>
        <row r="98">
          <cell r="A98" t="str">
            <v>100000</v>
          </cell>
          <cell r="C98">
            <v>10</v>
          </cell>
          <cell r="D98" t="str">
            <v>A, M</v>
          </cell>
          <cell r="E98" t="str">
            <v>CROP OUTPUT (010000 TO 090000), including fruits (060000) and vegetables (040000)</v>
          </cell>
          <cell r="F98" t="str">
            <v>CROP OUTPUT (010000 TO 090000), including fruits (060000) and vegetables (040000)</v>
          </cell>
          <cell r="G98" t="str">
            <v>PFLANZLICHE ERZEUGUNG (010000 BIS 090000) einschl. Obst (060000) und Gemüse (040000)</v>
          </cell>
          <cell r="H98" t="str">
            <v>CROP OUTPUT (010000 TO 090000), including fruits (060000) and vegetables (040000)</v>
          </cell>
          <cell r="I98" t="str">
            <v>CROP OUTPUT (010000 TO 090000), including fruits (060000) and vegetables (040000)</v>
          </cell>
          <cell r="J98" t="str">
            <v>PRODUCTION VÉGÉTALE (010000 TO 090000), y compris fruits (060000) et légumes (040000)</v>
          </cell>
          <cell r="K98" t="str">
            <v>CROP OUTPUT (010000 TO 090000), including fruits (060000) and vegetables (040000)</v>
          </cell>
          <cell r="L98" t="str">
            <v>CROP OUTPUT (010000 TO 090000), including fruits (060000) and vegetables (040000)</v>
          </cell>
          <cell r="M98" t="str">
            <v>PRODUCTION VÉGÉTALE (010000 TO 090000), y compris fruits (060000) et légumes (040000)</v>
          </cell>
          <cell r="N98" t="str">
            <v>CROP OUTPUT (010000 TO 090000), including fruits (060000) and vegetables (040000)</v>
          </cell>
          <cell r="O98" t="str">
            <v>CROP OUTPUT (010000 TO 090000), including fruits (060000) and vegetables (040000)</v>
          </cell>
          <cell r="P98" t="str">
            <v>CROP OUTPUT (010000 TO 090000), including fruits (060000) and vegetables (040000)</v>
          </cell>
          <cell r="Q98" t="str">
            <v>CROP OUTPUT (010000 TO 090000), including fruits (060000) and vegetables (040000)</v>
          </cell>
          <cell r="R98" t="str">
            <v>CROP OUTPUT (010000 TO 090000), including fruits (060000) and vegetables (040000)</v>
          </cell>
          <cell r="S98" t="str">
            <v>CROP OUTPUT (010000 TO 090000), including fruits (060000) and vegetables (040000)</v>
          </cell>
          <cell r="T98" t="str">
            <v>CROP OUTPUT (010000 TO 090000), including fruits (060000) and vegetables (040000)</v>
          </cell>
          <cell r="U98" t="str">
            <v>CROP OUTPUT (010000 TO 090000), including fruits (060000) and vegetables (040000)</v>
          </cell>
          <cell r="V98" t="str">
            <v>CROP OUTPUT (010000 TO 090000), including fruits (060000) and vegetables (040000)</v>
          </cell>
          <cell r="W98" t="str">
            <v>CROP OUTPUT (010000 TO 090000), including fruits (060000) and vegetables (040000)</v>
          </cell>
          <cell r="X98" t="str">
            <v>CROP OUTPUT (010000 TO 090000), including fruits (060000) and vegetables (040000)</v>
          </cell>
        </row>
        <row r="99">
          <cell r="A99" t="str">
            <v>101000</v>
          </cell>
          <cell r="B99" t="str">
            <v>101000</v>
          </cell>
          <cell r="C99">
            <v>10.1</v>
          </cell>
          <cell r="D99" t="str">
            <v>A, M</v>
          </cell>
          <cell r="E99" t="str">
            <v>CROP OUTPUT (010000 TO 090000), excluding fruits (060000) and vegetables (040000)</v>
          </cell>
          <cell r="F99" t="str">
            <v>CROP OUTPUT (010000 TO 090000), excluding fruits (060000) and vegetables (040000)</v>
          </cell>
          <cell r="G99" t="str">
            <v>PFLANZLICHE ERZEUGUNG (010000 BIS 090000) ohne Obst (060000) und Gemüse (040000)</v>
          </cell>
          <cell r="H99" t="str">
            <v>CROP OUTPUT (010000 TO 090000), excluding fruits (060000) and vegetables (040000)</v>
          </cell>
          <cell r="I99" t="str">
            <v>CROP OUTPUT (010000 TO 090000), excluding fruits (060000) and vegetables (040000)</v>
          </cell>
          <cell r="J99" t="str">
            <v>PRODUCTION VÉGÉTALE (010000 TO 090000), à l’exception des fruits (060000) et légumes (040000)</v>
          </cell>
          <cell r="K99" t="str">
            <v>CROP OUTPUT (010000 TO 090000), excluding fruits (060000) and vegetables (040000)</v>
          </cell>
          <cell r="L99" t="str">
            <v>CROP OUTPUT (010000 TO 090000), excluding fruits (060000) and vegetables (040000)</v>
          </cell>
          <cell r="M99" t="str">
            <v>PRODUCTION VÉGÉTALE (010000 TO 090000), à l’exception des fruits (060000) et légumes (040000)</v>
          </cell>
          <cell r="N99" t="str">
            <v>CROP OUTPUT (010000 TO 090000), excluding fruits (060000) and vegetables (040000)</v>
          </cell>
          <cell r="O99" t="str">
            <v>CROP OUTPUT (010000 TO 090000), excluding fruits (060000) and vegetables (040000)</v>
          </cell>
          <cell r="P99" t="str">
            <v>CROP OUTPUT (010000 TO 090000), excluding fruits (060000) and vegetables (040000)</v>
          </cell>
          <cell r="Q99" t="str">
            <v>CROP OUTPUT (010000 TO 090000), excluding fruits (060000) and vegetables (040000)</v>
          </cell>
          <cell r="R99" t="str">
            <v>CROP OUTPUT (010000 TO 090000), excluding fruits (060000) and vegetables (040000)</v>
          </cell>
          <cell r="S99" t="str">
            <v>CROP OUTPUT (010000 TO 090000), excluding fruits (060000) and vegetables (040000)</v>
          </cell>
          <cell r="T99" t="str">
            <v>CROP OUTPUT (010000 TO 090000), excluding fruits (060000) and vegetables (040000)</v>
          </cell>
          <cell r="U99" t="str">
            <v>CROP OUTPUT (010000 TO 090000), excluding fruits (060000) and vegetables (040000)</v>
          </cell>
          <cell r="V99" t="str">
            <v>CROP OUTPUT (010000 TO 090000), excluding fruits (060000) and vegetables (040000)</v>
          </cell>
          <cell r="W99" t="str">
            <v>CROP OUTPUT (010000 TO 090000), excluding fruits (060000) and vegetables (040000)</v>
          </cell>
          <cell r="X99" t="str">
            <v>CROP OUTPUT (010000 TO 090000), excluding fruits (060000) and vegetables (040000)</v>
          </cell>
        </row>
        <row r="100">
          <cell r="A100" t="str">
            <v>110000</v>
          </cell>
          <cell r="B100" t="str">
            <v>110000</v>
          </cell>
          <cell r="C100">
            <v>11</v>
          </cell>
          <cell r="D100" t="str">
            <v>A, M</v>
          </cell>
          <cell r="E100" t="str">
            <v>ANIMALS</v>
          </cell>
          <cell r="F100" t="str">
            <v>ANIMALS</v>
          </cell>
          <cell r="G100" t="str">
            <v>TIERE</v>
          </cell>
          <cell r="H100" t="str">
            <v>ANIMALS</v>
          </cell>
          <cell r="I100" t="str">
            <v>ANIMALS</v>
          </cell>
          <cell r="J100" t="str">
            <v>ANIMAUX</v>
          </cell>
          <cell r="K100" t="str">
            <v>ANIMALS</v>
          </cell>
          <cell r="L100" t="str">
            <v>ANIMALS</v>
          </cell>
          <cell r="M100" t="str">
            <v>ANIMAUX</v>
          </cell>
          <cell r="N100" t="str">
            <v>ANIMALS</v>
          </cell>
          <cell r="O100" t="str">
            <v>ANIMALS</v>
          </cell>
          <cell r="P100" t="str">
            <v>ANIMALS</v>
          </cell>
          <cell r="Q100" t="str">
            <v>ANIMALS</v>
          </cell>
          <cell r="R100" t="str">
            <v>ANIMALS</v>
          </cell>
          <cell r="S100" t="str">
            <v>ANIMALS</v>
          </cell>
          <cell r="T100" t="str">
            <v>ANIMALS</v>
          </cell>
          <cell r="U100" t="str">
            <v>ANIMALS</v>
          </cell>
          <cell r="V100" t="str">
            <v>ANIMALS</v>
          </cell>
          <cell r="W100" t="str">
            <v>ANIMALS</v>
          </cell>
          <cell r="X100" t="str">
            <v>ANIMALS</v>
          </cell>
        </row>
        <row r="101">
          <cell r="A101" t="str">
            <v>111000</v>
          </cell>
          <cell r="B101" t="str">
            <v>111000</v>
          </cell>
          <cell r="C101">
            <v>11.1</v>
          </cell>
          <cell r="D101" t="str">
            <v>A, M</v>
          </cell>
          <cell r="E101" t="str">
            <v>Cattle</v>
          </cell>
          <cell r="F101" t="str">
            <v>Cattle</v>
          </cell>
          <cell r="G101" t="str">
            <v>Rinder</v>
          </cell>
          <cell r="H101" t="str">
            <v>Cattle</v>
          </cell>
          <cell r="I101" t="str">
            <v>Cattle</v>
          </cell>
          <cell r="J101" t="str">
            <v>Bovins</v>
          </cell>
          <cell r="K101" t="str">
            <v>Cattle</v>
          </cell>
          <cell r="L101" t="str">
            <v>Cattle</v>
          </cell>
          <cell r="M101" t="str">
            <v>Bovins</v>
          </cell>
          <cell r="N101" t="str">
            <v>Cattle</v>
          </cell>
          <cell r="O101" t="str">
            <v>Cattle</v>
          </cell>
          <cell r="P101" t="str">
            <v>Cattle</v>
          </cell>
          <cell r="Q101" t="str">
            <v>Cattle</v>
          </cell>
          <cell r="R101" t="str">
            <v>Cattle</v>
          </cell>
          <cell r="S101" t="str">
            <v>Cattle</v>
          </cell>
          <cell r="T101" t="str">
            <v>Cattle</v>
          </cell>
          <cell r="U101" t="str">
            <v>Cattle</v>
          </cell>
          <cell r="V101" t="str">
            <v>Cattle</v>
          </cell>
          <cell r="W101" t="str">
            <v>Cattle</v>
          </cell>
          <cell r="X101" t="str">
            <v>Cattle</v>
          </cell>
        </row>
        <row r="102">
          <cell r="A102" t="str">
            <v>111100</v>
          </cell>
          <cell r="B102" t="str">
            <v>111100</v>
          </cell>
          <cell r="C102" t="str">
            <v>11.1.1</v>
          </cell>
          <cell r="D102" t="str">
            <v>A, M</v>
          </cell>
          <cell r="E102" t="str">
            <v>Cattle excluding calves</v>
          </cell>
          <cell r="F102" t="str">
            <v>Cattle excluding calves</v>
          </cell>
          <cell r="G102" t="str">
            <v>Rinder ohne Kälber</v>
          </cell>
          <cell r="H102" t="str">
            <v>Cattle excluding calves</v>
          </cell>
          <cell r="I102" t="str">
            <v>Cattle excluding calves</v>
          </cell>
          <cell r="J102" t="str">
            <v>Bovins sans veaux</v>
          </cell>
          <cell r="K102" t="str">
            <v>Cattle excluding calves</v>
          </cell>
          <cell r="L102" t="str">
            <v>Cattle excluding calves</v>
          </cell>
          <cell r="M102" t="str">
            <v>Bovins sans veaux</v>
          </cell>
          <cell r="N102" t="str">
            <v>Cattle excluding calves</v>
          </cell>
          <cell r="O102" t="str">
            <v>Cattle excluding calves</v>
          </cell>
          <cell r="P102" t="str">
            <v>Cattle excluding calves</v>
          </cell>
          <cell r="Q102" t="str">
            <v>Cattle excluding calves</v>
          </cell>
          <cell r="R102" t="str">
            <v>Cattle excluding calves</v>
          </cell>
          <cell r="S102" t="str">
            <v>Cattle excluding calves</v>
          </cell>
          <cell r="T102" t="str">
            <v>Cattle excluding calves</v>
          </cell>
          <cell r="U102" t="str">
            <v>Cattle excluding calves</v>
          </cell>
          <cell r="V102" t="str">
            <v>Cattle excluding calves</v>
          </cell>
          <cell r="W102" t="str">
            <v>Cattle excluding calves</v>
          </cell>
          <cell r="X102" t="str">
            <v>Cattle excluding calves</v>
          </cell>
        </row>
        <row r="103">
          <cell r="A103" t="str">
            <v>111200</v>
          </cell>
          <cell r="B103" t="str">
            <v>111200</v>
          </cell>
          <cell r="C103" t="str">
            <v>11.1.2</v>
          </cell>
          <cell r="D103" t="str">
            <v>A, M</v>
          </cell>
          <cell r="E103" t="str">
            <v>Calves</v>
          </cell>
          <cell r="F103" t="str">
            <v>Calves</v>
          </cell>
          <cell r="G103" t="str">
            <v>Kälber</v>
          </cell>
          <cell r="H103" t="str">
            <v>Calves</v>
          </cell>
          <cell r="I103" t="str">
            <v>Calves</v>
          </cell>
          <cell r="J103" t="str">
            <v>Veaux</v>
          </cell>
          <cell r="K103" t="str">
            <v>Calves</v>
          </cell>
          <cell r="L103" t="str">
            <v>Calves</v>
          </cell>
          <cell r="M103" t="str">
            <v>Veaux</v>
          </cell>
          <cell r="N103" t="str">
            <v>Calves</v>
          </cell>
          <cell r="O103" t="str">
            <v>Calves</v>
          </cell>
          <cell r="P103" t="str">
            <v>Calves</v>
          </cell>
          <cell r="Q103" t="str">
            <v>Calves</v>
          </cell>
          <cell r="R103" t="str">
            <v>Calves</v>
          </cell>
          <cell r="S103" t="str">
            <v>Calves</v>
          </cell>
          <cell r="T103" t="str">
            <v>Calves</v>
          </cell>
          <cell r="U103" t="str">
            <v>Calves</v>
          </cell>
          <cell r="V103" t="str">
            <v>Calves</v>
          </cell>
          <cell r="W103" t="str">
            <v>Calves</v>
          </cell>
          <cell r="X103" t="str">
            <v>Calves</v>
          </cell>
        </row>
        <row r="104">
          <cell r="A104" t="str">
            <v>112000</v>
          </cell>
          <cell r="B104" t="str">
            <v>112000</v>
          </cell>
          <cell r="C104">
            <v>11.2</v>
          </cell>
          <cell r="D104" t="str">
            <v>A, M</v>
          </cell>
          <cell r="E104" t="str">
            <v>Pigs</v>
          </cell>
          <cell r="F104" t="str">
            <v>Pigs</v>
          </cell>
          <cell r="G104" t="str">
            <v>Schweine</v>
          </cell>
          <cell r="H104" t="str">
            <v>Pigs</v>
          </cell>
          <cell r="I104" t="str">
            <v>Pigs</v>
          </cell>
          <cell r="J104" t="str">
            <v>Porcins</v>
          </cell>
          <cell r="K104" t="str">
            <v>Pigs</v>
          </cell>
          <cell r="L104" t="str">
            <v>Pigs</v>
          </cell>
          <cell r="M104" t="str">
            <v>Porcins</v>
          </cell>
          <cell r="N104" t="str">
            <v>Pigs</v>
          </cell>
          <cell r="O104" t="str">
            <v>Pigs</v>
          </cell>
          <cell r="P104" t="str">
            <v>Pigs</v>
          </cell>
          <cell r="Q104" t="str">
            <v>Pigs</v>
          </cell>
          <cell r="R104" t="str">
            <v>Pigs</v>
          </cell>
          <cell r="S104" t="str">
            <v>Pigs</v>
          </cell>
          <cell r="T104" t="str">
            <v>Pigs</v>
          </cell>
          <cell r="U104" t="str">
            <v>Pigs</v>
          </cell>
          <cell r="V104" t="str">
            <v>Pigs</v>
          </cell>
          <cell r="W104" t="str">
            <v>Pigs</v>
          </cell>
          <cell r="X104" t="str">
            <v>Pigs</v>
          </cell>
        </row>
        <row r="105">
          <cell r="A105" t="str">
            <v>113000</v>
          </cell>
          <cell r="B105" t="str">
            <v>114000</v>
          </cell>
          <cell r="C105">
            <v>11.3</v>
          </cell>
          <cell r="D105" t="str">
            <v>A, M</v>
          </cell>
          <cell r="E105" t="str">
            <v>Equines</v>
          </cell>
          <cell r="F105" t="str">
            <v>Equines</v>
          </cell>
          <cell r="G105" t="str">
            <v>Einhufer</v>
          </cell>
          <cell r="H105" t="str">
            <v>Equines</v>
          </cell>
          <cell r="I105" t="str">
            <v>Equines</v>
          </cell>
          <cell r="J105" t="str">
            <v>Équidés</v>
          </cell>
          <cell r="K105" t="str">
            <v>Equines</v>
          </cell>
          <cell r="L105" t="str">
            <v>Equines</v>
          </cell>
          <cell r="M105" t="str">
            <v>Équidés</v>
          </cell>
          <cell r="N105" t="str">
            <v>Equines</v>
          </cell>
          <cell r="O105" t="str">
            <v>Equines</v>
          </cell>
          <cell r="P105" t="str">
            <v>Equines</v>
          </cell>
          <cell r="Q105" t="str">
            <v>Equines</v>
          </cell>
          <cell r="R105" t="str">
            <v>Equines</v>
          </cell>
          <cell r="S105" t="str">
            <v>Equines</v>
          </cell>
          <cell r="T105" t="str">
            <v>Equines</v>
          </cell>
          <cell r="U105" t="str">
            <v>Equines</v>
          </cell>
          <cell r="V105" t="str">
            <v>Equines</v>
          </cell>
          <cell r="W105" t="str">
            <v>Equines</v>
          </cell>
          <cell r="X105" t="str">
            <v>Equines</v>
          </cell>
        </row>
        <row r="106">
          <cell r="A106" t="str">
            <v>114000</v>
          </cell>
          <cell r="B106" t="str">
            <v>115000</v>
          </cell>
          <cell r="C106">
            <v>11.4</v>
          </cell>
          <cell r="D106" t="str">
            <v>A, M</v>
          </cell>
          <cell r="E106" t="str">
            <v>Sheep and goats</v>
          </cell>
          <cell r="F106" t="str">
            <v>Sheep and goats</v>
          </cell>
          <cell r="G106" t="str">
            <v>Schafe und Ziegen</v>
          </cell>
          <cell r="H106" t="str">
            <v>Sheep and goats</v>
          </cell>
          <cell r="I106" t="str">
            <v>Sheep and goats</v>
          </cell>
          <cell r="J106" t="str">
            <v>Ovins et caprins</v>
          </cell>
          <cell r="K106" t="str">
            <v>Sheep and goats</v>
          </cell>
          <cell r="L106" t="str">
            <v>Sheep and goats</v>
          </cell>
          <cell r="M106" t="str">
            <v>Ovins et caprins</v>
          </cell>
          <cell r="N106" t="str">
            <v>Sheep and goats</v>
          </cell>
          <cell r="O106" t="str">
            <v>Sheep and goats</v>
          </cell>
          <cell r="P106" t="str">
            <v>Sheep and goats</v>
          </cell>
          <cell r="Q106" t="str">
            <v>Sheep and goats</v>
          </cell>
          <cell r="R106" t="str">
            <v>Sheep and goats</v>
          </cell>
          <cell r="S106" t="str">
            <v>Sheep and goats</v>
          </cell>
          <cell r="T106" t="str">
            <v>Sheep and goats</v>
          </cell>
          <cell r="U106" t="str">
            <v>Sheep and goats</v>
          </cell>
          <cell r="V106" t="str">
            <v>Sheep and goats</v>
          </cell>
          <cell r="W106" t="str">
            <v>Sheep and goats</v>
          </cell>
          <cell r="X106" t="str">
            <v>Sheep and goats</v>
          </cell>
        </row>
        <row r="107">
          <cell r="A107" t="str">
            <v>115000</v>
          </cell>
          <cell r="B107" t="str">
            <v>119000</v>
          </cell>
          <cell r="C107">
            <v>11.5</v>
          </cell>
          <cell r="D107" t="str">
            <v>A, M</v>
          </cell>
          <cell r="E107" t="str">
            <v>Poultry</v>
          </cell>
          <cell r="F107" t="str">
            <v>Poultry</v>
          </cell>
          <cell r="G107" t="str">
            <v>Geflügel</v>
          </cell>
          <cell r="H107" t="str">
            <v>Poultry</v>
          </cell>
          <cell r="I107" t="str">
            <v>Poultry</v>
          </cell>
          <cell r="J107" t="str">
            <v>Volailles</v>
          </cell>
          <cell r="K107" t="str">
            <v>Poultry</v>
          </cell>
          <cell r="L107" t="str">
            <v>Poultry</v>
          </cell>
          <cell r="M107" t="str">
            <v>Volailles</v>
          </cell>
          <cell r="N107" t="str">
            <v>Poultry</v>
          </cell>
          <cell r="O107" t="str">
            <v>Poultry</v>
          </cell>
          <cell r="P107" t="str">
            <v>Poultry</v>
          </cell>
          <cell r="Q107" t="str">
            <v>Poultry</v>
          </cell>
          <cell r="R107" t="str">
            <v>Poultry</v>
          </cell>
          <cell r="S107" t="str">
            <v>Poultry</v>
          </cell>
          <cell r="T107" t="str">
            <v>Poultry</v>
          </cell>
          <cell r="U107" t="str">
            <v>Poultry</v>
          </cell>
          <cell r="V107" t="str">
            <v>Poultry</v>
          </cell>
          <cell r="W107" t="str">
            <v>Poultry</v>
          </cell>
          <cell r="X107" t="str">
            <v>Poultry</v>
          </cell>
        </row>
        <row r="108">
          <cell r="A108" t="str">
            <v>115100</v>
          </cell>
          <cell r="B108" t="str">
            <v>120000</v>
          </cell>
          <cell r="C108" t="str">
            <v>11.5.1</v>
          </cell>
          <cell r="D108" t="str">
            <v>A, M</v>
          </cell>
          <cell r="E108" t="str">
            <v>Chickens</v>
          </cell>
          <cell r="F108" t="str">
            <v>Chickens</v>
          </cell>
          <cell r="G108" t="str">
            <v>Hähnchen</v>
          </cell>
          <cell r="H108" t="str">
            <v>Chickens</v>
          </cell>
          <cell r="I108" t="str">
            <v>Chickens</v>
          </cell>
          <cell r="J108" t="str">
            <v>Poulets</v>
          </cell>
          <cell r="K108" t="str">
            <v>Chickens</v>
          </cell>
          <cell r="L108" t="str">
            <v>Chickens</v>
          </cell>
          <cell r="M108" t="str">
            <v>Poulets</v>
          </cell>
          <cell r="N108" t="str">
            <v>Chickens</v>
          </cell>
          <cell r="O108" t="str">
            <v>Chickens</v>
          </cell>
          <cell r="P108" t="str">
            <v>Chickens</v>
          </cell>
          <cell r="Q108" t="str">
            <v>Chickens</v>
          </cell>
          <cell r="R108" t="str">
            <v>Chickens</v>
          </cell>
          <cell r="S108" t="str">
            <v>Chickens</v>
          </cell>
          <cell r="T108" t="str">
            <v>Chickens</v>
          </cell>
          <cell r="U108" t="str">
            <v>Chickens</v>
          </cell>
          <cell r="V108" t="str">
            <v>Chickens</v>
          </cell>
          <cell r="W108" t="str">
            <v>Chickens</v>
          </cell>
          <cell r="X108" t="str">
            <v>Chickens</v>
          </cell>
        </row>
        <row r="109">
          <cell r="A109" t="str">
            <v>115900</v>
          </cell>
          <cell r="B109" t="str">
            <v>121000</v>
          </cell>
          <cell r="C109" t="str">
            <v>11.5.9</v>
          </cell>
          <cell r="D109" t="str">
            <v>A, M</v>
          </cell>
          <cell r="E109" t="str">
            <v>Other poultry</v>
          </cell>
          <cell r="F109" t="str">
            <v>Other poultry</v>
          </cell>
          <cell r="G109" t="str">
            <v>Sonstiges Geflügel</v>
          </cell>
          <cell r="H109" t="str">
            <v>Other poultry</v>
          </cell>
          <cell r="I109" t="str">
            <v>Other poultry</v>
          </cell>
          <cell r="J109" t="str">
            <v>Autres volailles</v>
          </cell>
          <cell r="K109" t="str">
            <v>Other poultry</v>
          </cell>
          <cell r="L109" t="str">
            <v>Other poultry</v>
          </cell>
          <cell r="M109" t="str">
            <v>Autres volailles</v>
          </cell>
          <cell r="N109" t="str">
            <v>Other poultry</v>
          </cell>
          <cell r="O109" t="str">
            <v>Other poultry</v>
          </cell>
          <cell r="P109" t="str">
            <v>Other poultry</v>
          </cell>
          <cell r="Q109" t="str">
            <v>Other poultry</v>
          </cell>
          <cell r="R109" t="str">
            <v>Other poultry</v>
          </cell>
          <cell r="S109" t="str">
            <v>Other poultry</v>
          </cell>
          <cell r="T109" t="str">
            <v>Other poultry</v>
          </cell>
          <cell r="U109" t="str">
            <v>Other poultry</v>
          </cell>
          <cell r="V109" t="str">
            <v>Other poultry</v>
          </cell>
          <cell r="W109" t="str">
            <v>Other poultry</v>
          </cell>
          <cell r="X109" t="str">
            <v>Other poultry</v>
          </cell>
        </row>
        <row r="110">
          <cell r="A110" t="str">
            <v>119000</v>
          </cell>
          <cell r="B110" t="str">
            <v>122000</v>
          </cell>
          <cell r="C110">
            <v>11.9</v>
          </cell>
          <cell r="D110" t="str">
            <v>A, M</v>
          </cell>
          <cell r="E110" t="str">
            <v>Other animals</v>
          </cell>
          <cell r="F110" t="str">
            <v>Other animals</v>
          </cell>
          <cell r="G110" t="str">
            <v>Sonstige Tiere</v>
          </cell>
          <cell r="H110" t="str">
            <v>Other animals</v>
          </cell>
          <cell r="I110" t="str">
            <v>Other animals</v>
          </cell>
          <cell r="J110" t="str">
            <v>Autres animaux</v>
          </cell>
          <cell r="K110" t="str">
            <v>Other animals</v>
          </cell>
          <cell r="L110" t="str">
            <v>Other animals</v>
          </cell>
          <cell r="M110" t="str">
            <v>Autres animaux</v>
          </cell>
          <cell r="N110" t="str">
            <v>Other animals</v>
          </cell>
          <cell r="O110" t="str">
            <v>Other animals</v>
          </cell>
          <cell r="P110" t="str">
            <v>Other animals</v>
          </cell>
          <cell r="Q110" t="str">
            <v>Other animals</v>
          </cell>
          <cell r="R110" t="str">
            <v>Other animals</v>
          </cell>
          <cell r="S110" t="str">
            <v>Other animals</v>
          </cell>
          <cell r="T110" t="str">
            <v>Other animals</v>
          </cell>
          <cell r="U110" t="str">
            <v>Other animals</v>
          </cell>
          <cell r="V110" t="str">
            <v>Other animals</v>
          </cell>
          <cell r="W110" t="str">
            <v>Other animals</v>
          </cell>
          <cell r="X110" t="str">
            <v>Other animals</v>
          </cell>
        </row>
        <row r="111">
          <cell r="A111" t="str">
            <v>120000</v>
          </cell>
          <cell r="B111" t="str">
            <v>129000</v>
          </cell>
          <cell r="C111">
            <v>12</v>
          </cell>
          <cell r="D111" t="str">
            <v>A, M</v>
          </cell>
          <cell r="E111" t="str">
            <v>ANIMAL PRODUCTS</v>
          </cell>
          <cell r="F111" t="str">
            <v>ANIMAL PRODUCTS</v>
          </cell>
          <cell r="G111" t="str">
            <v>TIERISCHE ERZEUGNISSE</v>
          </cell>
          <cell r="H111" t="str">
            <v>ANIMAL PRODUCTS</v>
          </cell>
          <cell r="I111" t="str">
            <v>ANIMAL PRODUCTS</v>
          </cell>
          <cell r="J111" t="str">
            <v>PRODUITS ANIMAUX</v>
          </cell>
          <cell r="K111" t="str">
            <v>ANIMAL PRODUCTS</v>
          </cell>
          <cell r="L111" t="str">
            <v>ANIMAL PRODUCTS</v>
          </cell>
          <cell r="M111" t="str">
            <v>PRODUITS ANIMAUX</v>
          </cell>
          <cell r="N111" t="str">
            <v>ANIMAL PRODUCTS</v>
          </cell>
          <cell r="O111" t="str">
            <v>ANIMAL PRODUCTS</v>
          </cell>
          <cell r="P111" t="str">
            <v>ANIMAL PRODUCTS</v>
          </cell>
          <cell r="Q111" t="str">
            <v>ANIMAL PRODUCTS</v>
          </cell>
          <cell r="R111" t="str">
            <v>ANIMAL PRODUCTS</v>
          </cell>
          <cell r="S111" t="str">
            <v>ANIMAL PRODUCTS</v>
          </cell>
          <cell r="T111" t="str">
            <v>ANIMAL PRODUCTS</v>
          </cell>
          <cell r="U111" t="str">
            <v>ANIMAL PRODUCTS</v>
          </cell>
          <cell r="V111" t="str">
            <v>ANIMAL PRODUCTS</v>
          </cell>
          <cell r="W111" t="str">
            <v>ANIMAL PRODUCTS</v>
          </cell>
          <cell r="X111" t="str">
            <v>ANIMAL PRODUCTS</v>
          </cell>
        </row>
        <row r="112">
          <cell r="A112" t="str">
            <v>121000</v>
          </cell>
          <cell r="B112" t="str">
            <v>130000</v>
          </cell>
          <cell r="C112">
            <v>12.1</v>
          </cell>
          <cell r="D112" t="str">
            <v>A, M</v>
          </cell>
          <cell r="E112" t="str">
            <v>Milk</v>
          </cell>
          <cell r="F112" t="str">
            <v>Milk</v>
          </cell>
          <cell r="G112" t="str">
            <v>Milch</v>
          </cell>
          <cell r="H112" t="str">
            <v>Milk</v>
          </cell>
          <cell r="I112" t="str">
            <v>Milk</v>
          </cell>
          <cell r="J112" t="str">
            <v>Lait</v>
          </cell>
          <cell r="K112" t="str">
            <v>Milk</v>
          </cell>
          <cell r="L112" t="str">
            <v>Milk</v>
          </cell>
          <cell r="M112" t="str">
            <v>Lait</v>
          </cell>
          <cell r="N112" t="str">
            <v>Milk</v>
          </cell>
          <cell r="O112" t="str">
            <v>Milk</v>
          </cell>
          <cell r="P112" t="str">
            <v>Milk</v>
          </cell>
          <cell r="Q112" t="str">
            <v>Milk</v>
          </cell>
          <cell r="R112" t="str">
            <v>Milk</v>
          </cell>
          <cell r="S112" t="str">
            <v>Milk</v>
          </cell>
          <cell r="T112" t="str">
            <v>Milk</v>
          </cell>
          <cell r="U112" t="str">
            <v>Milk</v>
          </cell>
          <cell r="V112" t="str">
            <v>Milk</v>
          </cell>
          <cell r="W112" t="str">
            <v>Milk</v>
          </cell>
          <cell r="X112" t="str">
            <v>Milk</v>
          </cell>
        </row>
        <row r="113">
          <cell r="A113" t="str">
            <v>121100</v>
          </cell>
          <cell r="B113" t="str">
            <v>140000</v>
          </cell>
          <cell r="C113" t="str">
            <v>12.1.1</v>
          </cell>
          <cell r="D113" t="str">
            <v>A, M</v>
          </cell>
          <cell r="E113" t="str">
            <v>Cows' milk</v>
          </cell>
          <cell r="F113" t="str">
            <v>Cows' milk</v>
          </cell>
          <cell r="G113" t="str">
            <v>Kuhmilch</v>
          </cell>
          <cell r="H113" t="str">
            <v>Cows' milk</v>
          </cell>
          <cell r="I113" t="str">
            <v>Cows' milk</v>
          </cell>
          <cell r="J113" t="str">
            <v>Lait de vache</v>
          </cell>
          <cell r="K113" t="str">
            <v>Cows' milk</v>
          </cell>
          <cell r="L113" t="str">
            <v>Cows' milk</v>
          </cell>
          <cell r="M113" t="str">
            <v>Lait de vache</v>
          </cell>
          <cell r="N113" t="str">
            <v>Cows' milk</v>
          </cell>
          <cell r="O113" t="str">
            <v>Cows' milk</v>
          </cell>
          <cell r="P113" t="str">
            <v>Cows' milk</v>
          </cell>
          <cell r="Q113" t="str">
            <v>Cows' milk</v>
          </cell>
          <cell r="R113" t="str">
            <v>Cows' milk</v>
          </cell>
          <cell r="S113" t="str">
            <v>Cows' milk</v>
          </cell>
          <cell r="T113" t="str">
            <v>Cows' milk</v>
          </cell>
          <cell r="U113" t="str">
            <v>Cows' milk</v>
          </cell>
          <cell r="V113" t="str">
            <v>Cows' milk</v>
          </cell>
          <cell r="W113" t="str">
            <v>Cows' milk</v>
          </cell>
          <cell r="X113" t="str">
            <v>Cows' milk</v>
          </cell>
        </row>
        <row r="114">
          <cell r="A114" t="str">
            <v>121900</v>
          </cell>
          <cell r="B114" t="str">
            <v>141000</v>
          </cell>
          <cell r="C114" t="str">
            <v>12.1.9</v>
          </cell>
          <cell r="D114" t="str">
            <v>A, M</v>
          </cell>
          <cell r="E114" t="str">
            <v>Other milk types</v>
          </cell>
          <cell r="F114" t="str">
            <v>Other milk types</v>
          </cell>
          <cell r="G114" t="str">
            <v>Sonstige Milchsorten</v>
          </cell>
          <cell r="H114" t="str">
            <v>Other milk types</v>
          </cell>
          <cell r="I114" t="str">
            <v>Other milk types</v>
          </cell>
          <cell r="J114" t="str">
            <v>Autres laits</v>
          </cell>
          <cell r="K114" t="str">
            <v>Other milk types</v>
          </cell>
          <cell r="L114" t="str">
            <v>Other milk types</v>
          </cell>
          <cell r="M114" t="str">
            <v>Autres laits</v>
          </cell>
          <cell r="N114" t="str">
            <v>Other milk types</v>
          </cell>
          <cell r="O114" t="str">
            <v>Other milk types</v>
          </cell>
          <cell r="P114" t="str">
            <v>Other milk types</v>
          </cell>
          <cell r="Q114" t="str">
            <v>Other milk types</v>
          </cell>
          <cell r="R114" t="str">
            <v>Other milk types</v>
          </cell>
          <cell r="S114" t="str">
            <v>Other milk types</v>
          </cell>
          <cell r="T114" t="str">
            <v>Other milk types</v>
          </cell>
          <cell r="U114" t="str">
            <v>Other milk types</v>
          </cell>
          <cell r="V114" t="str">
            <v>Other milk types</v>
          </cell>
          <cell r="W114" t="str">
            <v>Other milk types</v>
          </cell>
          <cell r="X114" t="str">
            <v>Other milk types</v>
          </cell>
        </row>
        <row r="115">
          <cell r="A115" t="str">
            <v>122000</v>
          </cell>
          <cell r="B115" t="str">
            <v>'122000</v>
          </cell>
          <cell r="C115">
            <v>12.2</v>
          </cell>
          <cell r="D115" t="str">
            <v>A, M</v>
          </cell>
          <cell r="E115" t="str">
            <v>Eggs</v>
          </cell>
          <cell r="F115" t="str">
            <v>Eggs</v>
          </cell>
          <cell r="G115" t="str">
            <v>Eier</v>
          </cell>
          <cell r="H115" t="str">
            <v>Eggs</v>
          </cell>
          <cell r="I115" t="str">
            <v>Eggs</v>
          </cell>
          <cell r="J115" t="str">
            <v>Oeufs</v>
          </cell>
          <cell r="K115" t="str">
            <v>Eggs</v>
          </cell>
          <cell r="L115" t="str">
            <v>Eggs</v>
          </cell>
          <cell r="M115" t="str">
            <v>Oeufs</v>
          </cell>
          <cell r="N115" t="str">
            <v>Eggs</v>
          </cell>
          <cell r="O115" t="str">
            <v>Eggs</v>
          </cell>
          <cell r="P115" t="str">
            <v>Eggs</v>
          </cell>
          <cell r="Q115" t="str">
            <v>Eggs</v>
          </cell>
          <cell r="R115" t="str">
            <v>Eggs</v>
          </cell>
          <cell r="S115" t="str">
            <v>Eggs</v>
          </cell>
          <cell r="T115" t="str">
            <v>Eggs</v>
          </cell>
          <cell r="U115" t="str">
            <v>Eggs</v>
          </cell>
          <cell r="V115" t="str">
            <v>Eggs</v>
          </cell>
          <cell r="W115" t="str">
            <v>Eggs</v>
          </cell>
          <cell r="X115" t="str">
            <v>Eggs</v>
          </cell>
        </row>
        <row r="116">
          <cell r="A116" t="str">
            <v>129000</v>
          </cell>
          <cell r="B116" t="str">
            <v>'129000</v>
          </cell>
          <cell r="C116">
            <v>12.9</v>
          </cell>
          <cell r="D116" t="str">
            <v>A, M</v>
          </cell>
          <cell r="E116" t="str">
            <v>Other animal products</v>
          </cell>
          <cell r="F116" t="str">
            <v>Other animal products</v>
          </cell>
          <cell r="G116" t="str">
            <v>Sonstige tierische Erzeugnisse</v>
          </cell>
          <cell r="H116" t="str">
            <v>Other animal products</v>
          </cell>
          <cell r="I116" t="str">
            <v>Other animal products</v>
          </cell>
          <cell r="J116" t="str">
            <v>Autres produits animaux</v>
          </cell>
          <cell r="K116" t="str">
            <v>Other animal products</v>
          </cell>
          <cell r="L116" t="str">
            <v>Other animal products</v>
          </cell>
          <cell r="M116" t="str">
            <v>Autres produits animaux</v>
          </cell>
          <cell r="N116" t="str">
            <v>Other animal products</v>
          </cell>
          <cell r="O116" t="str">
            <v>Other animal products</v>
          </cell>
          <cell r="P116" t="str">
            <v>Other animal products</v>
          </cell>
          <cell r="Q116" t="str">
            <v>Other animal products</v>
          </cell>
          <cell r="R116" t="str">
            <v>Other animal products</v>
          </cell>
          <cell r="S116" t="str">
            <v>Other animal products</v>
          </cell>
          <cell r="T116" t="str">
            <v>Other animal products</v>
          </cell>
          <cell r="U116" t="str">
            <v>Other animal products</v>
          </cell>
          <cell r="V116" t="str">
            <v>Other animal products</v>
          </cell>
          <cell r="W116" t="str">
            <v>Other animal products</v>
          </cell>
          <cell r="X116" t="str">
            <v>Other animal products</v>
          </cell>
        </row>
        <row r="117">
          <cell r="A117" t="str">
            <v>130000</v>
          </cell>
          <cell r="B117" t="str">
            <v>'130000</v>
          </cell>
          <cell r="C117">
            <v>13</v>
          </cell>
          <cell r="D117" t="str">
            <v>A, M</v>
          </cell>
          <cell r="E117" t="str">
            <v>ANIMAL OUTPUT (110000+120000)</v>
          </cell>
          <cell r="F117" t="str">
            <v>ANIMAL OUTPUT (110000+120000)</v>
          </cell>
          <cell r="G117" t="str">
            <v>TIERISCHE ERZEUGUNG (110000+120000)</v>
          </cell>
          <cell r="H117" t="str">
            <v>ANIMAL OUTPUT (110000+120000)</v>
          </cell>
          <cell r="I117" t="str">
            <v>ANIMAL OUTPUT (110000+120000)</v>
          </cell>
          <cell r="J117" t="str">
            <v>PRODUCTION ANIMALE (110000+120000)</v>
          </cell>
          <cell r="K117" t="str">
            <v>ANIMAL OUTPUT (110000+120000)</v>
          </cell>
          <cell r="L117" t="str">
            <v>ANIMAL OUTPUT (110000+120000)</v>
          </cell>
          <cell r="M117" t="str">
            <v>PRODUCTION ANIMALE (110000+120000)</v>
          </cell>
          <cell r="N117" t="str">
            <v>ANIMAL OUTPUT (110000+120000)</v>
          </cell>
          <cell r="O117" t="str">
            <v>ANIMAL OUTPUT (110000+120000)</v>
          </cell>
          <cell r="P117" t="str">
            <v>ANIMAL OUTPUT (110000+120000)</v>
          </cell>
          <cell r="Q117" t="str">
            <v>ANIMAL OUTPUT (110000+120000)</v>
          </cell>
          <cell r="R117" t="str">
            <v>ANIMAL OUTPUT (110000+120000)</v>
          </cell>
          <cell r="S117" t="str">
            <v>ANIMAL OUTPUT (110000+120000)</v>
          </cell>
          <cell r="T117" t="str">
            <v>ANIMAL OUTPUT (110000+120000)</v>
          </cell>
          <cell r="U117" t="str">
            <v>ANIMAL OUTPUT (110000+120000)</v>
          </cell>
          <cell r="V117" t="str">
            <v>ANIMAL OUTPUT (110000+120000)</v>
          </cell>
          <cell r="W117" t="str">
            <v>ANIMAL OUTPUT (110000+120000)</v>
          </cell>
          <cell r="X117" t="str">
            <v>ANIMAL OUTPUT (110000+120000)</v>
          </cell>
        </row>
        <row r="118">
          <cell r="A118" t="str">
            <v>140000</v>
          </cell>
          <cell r="B118" t="str">
            <v>'140000</v>
          </cell>
          <cell r="C118">
            <v>14</v>
          </cell>
          <cell r="D118" t="str">
            <v>A, M</v>
          </cell>
          <cell r="E118" t="str">
            <v>AGRICULTURAL GOODS OUTPUT (100000+130000), including fruits (060000) and vegetables (040000)</v>
          </cell>
          <cell r="F118" t="str">
            <v>AGRICULTURAL GOODS OUTPUT (100000+130000), including fruits (060000) and vegetables (040000)</v>
          </cell>
          <cell r="G118" t="str">
            <v>ERZEUGUNG LANDWIRTSCHAFTLICHER PRODUKTE (100000+130000) einschl. Obst (060000) und Gemüse (040000)</v>
          </cell>
          <cell r="H118" t="str">
            <v>AGRICULTURAL GOODS OUTPUT (100000+130000), including fruits (060000) and vegetables (040000)</v>
          </cell>
          <cell r="I118" t="str">
            <v>AGRICULTURAL GOODS OUTPUT (100000+130000), including fruits (060000) and vegetables (040000)</v>
          </cell>
          <cell r="J118" t="str">
            <v>PRODUCTION DE BIENS AGRICOLES (100000+130000), y compris fruits (060000) et légumes (040000)</v>
          </cell>
          <cell r="K118" t="str">
            <v>AGRICULTURAL GOODS OUTPUT (100000+130000), including fruits (060000) and vegetables (040000)</v>
          </cell>
          <cell r="L118" t="str">
            <v>AGRICULTURAL GOODS OUTPUT (100000+130000), including fruits (060000) and vegetables (040000)</v>
          </cell>
          <cell r="M118" t="str">
            <v>PRODUCTION DE BIENS AGRICOLES (100000+130000), y compris fruits (060000) et légumes (040000)</v>
          </cell>
          <cell r="N118" t="str">
            <v>AGRICULTURAL GOODS OUTPUT (100000+130000), including fruits (060000) and vegetables (040000)</v>
          </cell>
          <cell r="O118" t="str">
            <v>AGRICULTURAL GOODS OUTPUT (100000+130000), including fruits (060000) and vegetables (040000)</v>
          </cell>
          <cell r="P118" t="str">
            <v>AGRICULTURAL GOODS OUTPUT (100000+130000), including fruits (060000) and vegetables (040000)</v>
          </cell>
          <cell r="Q118" t="str">
            <v>AGRICULTURAL GOODS OUTPUT (100000+130000), including fruits (060000) and vegetables (040000)</v>
          </cell>
          <cell r="R118" t="str">
            <v>AGRICULTURAL GOODS OUTPUT (100000+130000), including fruits (060000) and vegetables (040000)</v>
          </cell>
          <cell r="S118" t="str">
            <v>AGRICULTURAL GOODS OUTPUT (100000+130000), including fruits (060000) and vegetables (040000)</v>
          </cell>
          <cell r="T118" t="str">
            <v>AGRICULTURAL GOODS OUTPUT (100000+130000), including fruits (060000) and vegetables (040000)</v>
          </cell>
          <cell r="U118" t="str">
            <v>AGRICULTURAL GOODS OUTPUT (100000+130000), including fruits (060000) and vegetables (040000)</v>
          </cell>
          <cell r="V118" t="str">
            <v>AGRICULTURAL GOODS OUTPUT (100000+130000), including fruits (060000) and vegetables (040000)</v>
          </cell>
          <cell r="W118" t="str">
            <v>AGRICULTURAL GOODS OUTPUT (100000+130000), including fruits (060000) and vegetables (040000)</v>
          </cell>
          <cell r="X118" t="str">
            <v>AGRICULTURAL GOODS OUTPUT (100000+130000), including fruits (060000) and vegetables (040000)</v>
          </cell>
        </row>
        <row r="119">
          <cell r="A119" t="str">
            <v>141000</v>
          </cell>
          <cell r="B119" t="str">
            <v>'141000</v>
          </cell>
          <cell r="C119">
            <v>14.1</v>
          </cell>
          <cell r="D119" t="str">
            <v>A, M</v>
          </cell>
          <cell r="E119" t="str">
            <v>AGRICULTURAL GOODS OUTPUT (101000+130000), excluding fruits (060000) and vegetables (040000)</v>
          </cell>
          <cell r="F119" t="str">
            <v>AGRICULTURAL GOODS OUTPUT (101000+130000), excluding fruits (060000) and vegetables (040000)</v>
          </cell>
          <cell r="G119" t="str">
            <v>ERZEUGUNG LANDWIRTSCHAFTLICHER PRODUKTE (10100+130000) ohne Obst (060000) und Gemüse (040000)</v>
          </cell>
          <cell r="H119" t="str">
            <v>AGRICULTURAL GOODS OUTPUT (101000+130000), excluding fruits (060000) and vegetables (040000)</v>
          </cell>
          <cell r="I119" t="str">
            <v>AGRICULTURAL GOODS OUTPUT (101000+130000), excluding fruits (060000) and vegetables (040000)</v>
          </cell>
          <cell r="J119" t="str">
            <v>PRODUCTION DE BIENS AGRICOLES (101000+130000), à l’exception des fruits (060000) et légumes (040000)</v>
          </cell>
          <cell r="K119" t="str">
            <v>AGRICULTURAL GOODS OUTPUT (101000+130000), excluding fruits (060000) and vegetables (040000)</v>
          </cell>
          <cell r="L119" t="str">
            <v>AGRICULTURAL GOODS OUTPUT (101000+130000), excluding fruits (060000) and vegetables (040000)</v>
          </cell>
          <cell r="M119" t="str">
            <v>PRODUCTION DE BIENS AGRICOLES (101000+130000), à l’exception des fruits (060000) et légumes (040000)</v>
          </cell>
          <cell r="N119" t="str">
            <v>AGRICULTURAL GOODS OUTPUT (101000+130000), excluding fruits (060000) and vegetables (040000)</v>
          </cell>
          <cell r="O119" t="str">
            <v>AGRICULTURAL GOODS OUTPUT (101000+130000), excluding fruits (060000) and vegetables (040000)</v>
          </cell>
          <cell r="P119" t="str">
            <v>AGRICULTURAL GOODS OUTPUT (101000+130000), excluding fruits (060000) and vegetables (040000)</v>
          </cell>
          <cell r="Q119" t="str">
            <v>AGRICULTURAL GOODS OUTPUT (101000+130000), excluding fruits (060000) and vegetables (040000)</v>
          </cell>
          <cell r="R119" t="str">
            <v>AGRICULTURAL GOODS OUTPUT (101000+130000), excluding fruits (060000) and vegetables (040000)</v>
          </cell>
          <cell r="S119" t="str">
            <v>AGRICULTURAL GOODS OUTPUT (101000+130000), excluding fruits (060000) and vegetables (040000)</v>
          </cell>
          <cell r="T119" t="str">
            <v>AGRICULTURAL GOODS OUTPUT (101000+130000), excluding fruits (060000) and vegetables (040000)</v>
          </cell>
          <cell r="U119" t="str">
            <v>AGRICULTURAL GOODS OUTPUT (101000+130000), excluding fruits (060000) and vegetables (040000)</v>
          </cell>
          <cell r="V119" t="str">
            <v>AGRICULTURAL GOODS OUTPUT (101000+130000), excluding fruits (060000) and vegetables (040000)</v>
          </cell>
          <cell r="W119" t="str">
            <v>AGRICULTURAL GOODS OUTPUT (101000+130000), excluding fruits (060000) and vegetables (040000)</v>
          </cell>
          <cell r="X119" t="str">
            <v>AGRICULTURAL GOODS OUTPUT (101000+130000), excluding fruits (060000) and vegetables (040000)</v>
          </cell>
        </row>
        <row r="120">
          <cell r="A120" t="str">
            <v>200000</v>
          </cell>
          <cell r="B120" t="str">
            <v>'200000</v>
          </cell>
          <cell r="C120">
            <v>20</v>
          </cell>
          <cell r="D120" t="str">
            <v>A, M</v>
          </cell>
          <cell r="E120" t="str">
            <v>GOODS AND SERVICES CURRENTLY CONSUMED IN AGRICULTURE (INPUT 1)</v>
          </cell>
          <cell r="F120" t="str">
            <v>GOODS AND SERVICES CURRENTLY CONSUMED IN AGRICULTURE (INPUT 1)</v>
          </cell>
          <cell r="G120" t="str">
            <v>WAREN UND DIENSTLEISTUNGEN DES LAUFENDEN LANDWIRTSCHAFTLICHEN VERBRAUCHS (INPUT 1)</v>
          </cell>
          <cell r="H120" t="str">
            <v>GOODS AND SERVICES CURRENTLY CONSUMED IN AGRICULTURE (INPUT 1)</v>
          </cell>
          <cell r="I120" t="str">
            <v>GOODS AND SERVICES CURRENTLY CONSUMED IN AGRICULTURE (INPUT 1)</v>
          </cell>
          <cell r="J120" t="str">
            <v>BIENS ET SERVICES HABITUELLEMENT CONSOMMÉS DANS L’AGRICULTURE (INPUT 1)</v>
          </cell>
          <cell r="K120" t="str">
            <v>GOODS AND SERVICES CURRENTLY CONSUMED IN AGRICULTURE (INPUT 1)</v>
          </cell>
          <cell r="L120" t="str">
            <v>GOODS AND SERVICES CURRENTLY CONSUMED IN AGRICULTURE (INPUT 1)</v>
          </cell>
          <cell r="M120" t="str">
            <v>BIENS ET SERVICES HABITUELLEMENT CONSOMMÉS DANS L’AGRICULTURE (INPUT 1)</v>
          </cell>
          <cell r="N120" t="str">
            <v>GOODS AND SERVICES CURRENTLY CONSUMED IN AGRICULTURE (INPUT 1)</v>
          </cell>
          <cell r="O120" t="str">
            <v>GOODS AND SERVICES CURRENTLY CONSUMED IN AGRICULTURE (INPUT 1)</v>
          </cell>
          <cell r="P120" t="str">
            <v>GOODS AND SERVICES CURRENTLY CONSUMED IN AGRICULTURE (INPUT 1)</v>
          </cell>
          <cell r="Q120" t="str">
            <v>GOODS AND SERVICES CURRENTLY CONSUMED IN AGRICULTURE (INPUT 1)</v>
          </cell>
          <cell r="R120" t="str">
            <v>GOODS AND SERVICES CURRENTLY CONSUMED IN AGRICULTURE (INPUT 1)</v>
          </cell>
          <cell r="S120" t="str">
            <v>GOODS AND SERVICES CURRENTLY CONSUMED IN AGRICULTURE (INPUT 1)</v>
          </cell>
          <cell r="T120" t="str">
            <v>GOODS AND SERVICES CURRENTLY CONSUMED IN AGRICULTURE (INPUT 1)</v>
          </cell>
          <cell r="U120" t="str">
            <v>GOODS AND SERVICES CURRENTLY CONSUMED IN AGRICULTURE (INPUT 1)</v>
          </cell>
          <cell r="V120" t="str">
            <v>GOODS AND SERVICES CURRENTLY CONSUMED IN AGRICULTURE (INPUT 1)</v>
          </cell>
          <cell r="W120" t="str">
            <v>GOODS AND SERVICES CURRENTLY CONSUMED IN AGRICULTURE (INPUT 1)</v>
          </cell>
          <cell r="X120" t="str">
            <v>GOODS AND SERVICES CURRENTLY CONSUMED IN AGRICULTURE (INPUT 1)</v>
          </cell>
        </row>
        <row r="121">
          <cell r="A121" t="str">
            <v>201000</v>
          </cell>
          <cell r="B121" t="str">
            <v>'201000</v>
          </cell>
          <cell r="C121">
            <v>20.100000000000001</v>
          </cell>
          <cell r="D121" t="str">
            <v>A, M</v>
          </cell>
          <cell r="E121" t="str">
            <v>SEEDS AND PLANTING STOCK</v>
          </cell>
          <cell r="F121" t="str">
            <v>SEEDS AND PLANTING STOCK</v>
          </cell>
          <cell r="G121" t="str">
            <v>SAAT- UND PFLANZGUT</v>
          </cell>
          <cell r="H121" t="str">
            <v>SEEDS AND PLANTING STOCK</v>
          </cell>
          <cell r="I121" t="str">
            <v>SEEDS AND PLANTING STOCK</v>
          </cell>
          <cell r="J121" t="str">
            <v>SEMENCES ET PLANTS</v>
          </cell>
          <cell r="K121" t="str">
            <v>SEEDS AND PLANTING STOCK</v>
          </cell>
          <cell r="L121" t="str">
            <v>SEEDS AND PLANTING STOCK</v>
          </cell>
          <cell r="M121" t="str">
            <v>SEMENCES ET PLANTS</v>
          </cell>
          <cell r="N121" t="str">
            <v>SEEDS AND PLANTING STOCK</v>
          </cell>
          <cell r="O121" t="str">
            <v>SEEDS AND PLANTING STOCK</v>
          </cell>
          <cell r="P121" t="str">
            <v>SEEDS AND PLANTING STOCK</v>
          </cell>
          <cell r="Q121" t="str">
            <v>SEEDS AND PLANTING STOCK</v>
          </cell>
          <cell r="R121" t="str">
            <v>SEEDS AND PLANTING STOCK</v>
          </cell>
          <cell r="S121" t="str">
            <v>SEEDS AND PLANTING STOCK</v>
          </cell>
          <cell r="T121" t="str">
            <v>SEEDS AND PLANTING STOCK</v>
          </cell>
          <cell r="U121" t="str">
            <v>SEEDS AND PLANTING STOCK</v>
          </cell>
          <cell r="V121" t="str">
            <v>SEEDS AND PLANTING STOCK</v>
          </cell>
          <cell r="W121" t="str">
            <v>SEEDS AND PLANTING STOCK</v>
          </cell>
          <cell r="X121" t="str">
            <v>SEEDS AND PLANTING STOCK</v>
          </cell>
        </row>
        <row r="122">
          <cell r="A122" t="str">
            <v>202000</v>
          </cell>
          <cell r="B122" t="str">
            <v>'202000</v>
          </cell>
          <cell r="C122">
            <v>20.2</v>
          </cell>
          <cell r="D122" t="str">
            <v>A, M</v>
          </cell>
          <cell r="E122" t="str">
            <v>ENERGY; LUBRICANTS</v>
          </cell>
          <cell r="F122" t="str">
            <v>ENERGY; LUBRICANTS</v>
          </cell>
          <cell r="G122" t="str">
            <v>ENERGIE; SCHMIERSTOFFE</v>
          </cell>
          <cell r="H122" t="str">
            <v>ENERGY; LUBRICANTS</v>
          </cell>
          <cell r="I122" t="str">
            <v>ENERGY; LUBRICANTS</v>
          </cell>
          <cell r="J122" t="str">
            <v>ÉNERGIE; LUBRIFIANTS</v>
          </cell>
          <cell r="K122" t="str">
            <v>ENERGY; LUBRICANTS</v>
          </cell>
          <cell r="L122" t="str">
            <v>ENERGY; LUBRICANTS</v>
          </cell>
          <cell r="M122" t="str">
            <v>ÉNERGIE; LUBRIFIANTS</v>
          </cell>
          <cell r="N122" t="str">
            <v>ENERGY; LUBRICANTS</v>
          </cell>
          <cell r="O122" t="str">
            <v>ENERGY; LUBRICANTS</v>
          </cell>
          <cell r="P122" t="str">
            <v>ENERGY; LUBRICANTS</v>
          </cell>
          <cell r="Q122" t="str">
            <v>ENERGY; LUBRICANTS</v>
          </cell>
          <cell r="R122" t="str">
            <v>ENERGY; LUBRICANTS</v>
          </cell>
          <cell r="S122" t="str">
            <v>ENERGY; LUBRICANTS</v>
          </cell>
          <cell r="T122" t="str">
            <v>ENERGY; LUBRICANTS</v>
          </cell>
          <cell r="U122" t="str">
            <v>ENERGY; LUBRICANTS</v>
          </cell>
          <cell r="V122" t="str">
            <v>ENERGY; LUBRICANTS</v>
          </cell>
          <cell r="W122" t="str">
            <v>ENERGY; LUBRICANTS</v>
          </cell>
          <cell r="X122" t="str">
            <v>ENERGY; LUBRICANTS</v>
          </cell>
        </row>
        <row r="123">
          <cell r="A123" t="str">
            <v>202100</v>
          </cell>
          <cell r="B123" t="str">
            <v>'202100</v>
          </cell>
          <cell r="C123" t="str">
            <v>20.2.1</v>
          </cell>
          <cell r="D123" t="str">
            <v>A, M</v>
          </cell>
          <cell r="E123" t="str">
            <v>Electricity</v>
          </cell>
          <cell r="F123" t="str">
            <v>Electricity</v>
          </cell>
          <cell r="G123" t="str">
            <v>Strom</v>
          </cell>
          <cell r="H123" t="str">
            <v>Electricity</v>
          </cell>
          <cell r="I123" t="str">
            <v>Electricity</v>
          </cell>
          <cell r="J123" t="str">
            <v>Électricité</v>
          </cell>
          <cell r="K123" t="str">
            <v>Electricity</v>
          </cell>
          <cell r="L123" t="str">
            <v>Electricity</v>
          </cell>
          <cell r="M123" t="str">
            <v>Électricité</v>
          </cell>
          <cell r="N123" t="str">
            <v>Electricity</v>
          </cell>
          <cell r="O123" t="str">
            <v>Electricity</v>
          </cell>
          <cell r="P123" t="str">
            <v>Electricity</v>
          </cell>
          <cell r="Q123" t="str">
            <v>Electricity</v>
          </cell>
          <cell r="R123" t="str">
            <v>Electricity</v>
          </cell>
          <cell r="S123" t="str">
            <v>Electricity</v>
          </cell>
          <cell r="T123" t="str">
            <v>Electricity</v>
          </cell>
          <cell r="U123" t="str">
            <v>Electricity</v>
          </cell>
          <cell r="V123" t="str">
            <v>Electricity</v>
          </cell>
          <cell r="W123" t="str">
            <v>Electricity</v>
          </cell>
          <cell r="X123" t="str">
            <v>Electricity</v>
          </cell>
        </row>
        <row r="124">
          <cell r="A124" t="str">
            <v>202200</v>
          </cell>
          <cell r="B124" t="str">
            <v>'202200</v>
          </cell>
          <cell r="C124" t="str">
            <v>20.2.2</v>
          </cell>
          <cell r="D124" t="str">
            <v>A, M</v>
          </cell>
          <cell r="E124" t="str">
            <v>Fuels for heating</v>
          </cell>
          <cell r="F124" t="str">
            <v>Fuels for heating</v>
          </cell>
          <cell r="G124" t="str">
            <v>Heizstoffe</v>
          </cell>
          <cell r="H124" t="str">
            <v>Fuels for heating</v>
          </cell>
          <cell r="I124" t="str">
            <v>Fuels for heating</v>
          </cell>
          <cell r="J124" t="str">
            <v>Combustibles de chauffage</v>
          </cell>
          <cell r="K124" t="str">
            <v>Fuels for heating</v>
          </cell>
          <cell r="L124" t="str">
            <v>Fuels for heating</v>
          </cell>
          <cell r="M124" t="str">
            <v>Combustibles de chauffage</v>
          </cell>
          <cell r="N124" t="str">
            <v>Fuels for heating</v>
          </cell>
          <cell r="O124" t="str">
            <v>Fuels for heating</v>
          </cell>
          <cell r="P124" t="str">
            <v>Fuels for heating</v>
          </cell>
          <cell r="Q124" t="str">
            <v>Fuels for heating</v>
          </cell>
          <cell r="R124" t="str">
            <v>Fuels for heating</v>
          </cell>
          <cell r="S124" t="str">
            <v>Fuels for heating</v>
          </cell>
          <cell r="T124" t="str">
            <v>Fuels for heating</v>
          </cell>
          <cell r="U124" t="str">
            <v>Fuels for heating</v>
          </cell>
          <cell r="V124" t="str">
            <v>Fuels for heating</v>
          </cell>
          <cell r="W124" t="str">
            <v>Fuels for heating</v>
          </cell>
          <cell r="X124" t="str">
            <v>Fuels for heating</v>
          </cell>
        </row>
        <row r="125">
          <cell r="A125" t="str">
            <v>202300</v>
          </cell>
          <cell r="B125" t="str">
            <v>'202300</v>
          </cell>
          <cell r="C125" t="str">
            <v>20.2.3</v>
          </cell>
          <cell r="D125" t="str">
            <v>A, M</v>
          </cell>
          <cell r="E125" t="str">
            <v>Motor fuels</v>
          </cell>
          <cell r="F125" t="str">
            <v>Motor fuels</v>
          </cell>
          <cell r="G125" t="str">
            <v>Treibstoffe</v>
          </cell>
          <cell r="H125" t="str">
            <v>Motor fuels</v>
          </cell>
          <cell r="I125" t="str">
            <v>Motor fuels</v>
          </cell>
          <cell r="J125" t="str">
            <v>Carburants</v>
          </cell>
          <cell r="K125" t="str">
            <v>Motor fuels</v>
          </cell>
          <cell r="L125" t="str">
            <v>Motor fuels</v>
          </cell>
          <cell r="M125" t="str">
            <v>Carburants</v>
          </cell>
          <cell r="N125" t="str">
            <v>Motor fuels</v>
          </cell>
          <cell r="O125" t="str">
            <v>Motor fuels</v>
          </cell>
          <cell r="P125" t="str">
            <v>Motor fuels</v>
          </cell>
          <cell r="Q125" t="str">
            <v>Motor fuels</v>
          </cell>
          <cell r="R125" t="str">
            <v>Motor fuels</v>
          </cell>
          <cell r="S125" t="str">
            <v>Motor fuels</v>
          </cell>
          <cell r="T125" t="str">
            <v>Motor fuels</v>
          </cell>
          <cell r="U125" t="str">
            <v>Motor fuels</v>
          </cell>
          <cell r="V125" t="str">
            <v>Motor fuels</v>
          </cell>
          <cell r="W125" t="str">
            <v>Motor fuels</v>
          </cell>
          <cell r="X125" t="str">
            <v>Motor fuels</v>
          </cell>
        </row>
        <row r="126">
          <cell r="A126" t="str">
            <v>202400</v>
          </cell>
          <cell r="B126" t="str">
            <v>'202400</v>
          </cell>
          <cell r="C126" t="str">
            <v>20.2.4</v>
          </cell>
          <cell r="D126" t="str">
            <v>A, M</v>
          </cell>
          <cell r="E126" t="str">
            <v>Lubricants</v>
          </cell>
          <cell r="F126" t="str">
            <v>Lubricants</v>
          </cell>
          <cell r="G126" t="str">
            <v>Schmierstoffe</v>
          </cell>
          <cell r="H126" t="str">
            <v>Lubricants</v>
          </cell>
          <cell r="I126" t="str">
            <v>Lubricants</v>
          </cell>
          <cell r="J126" t="str">
            <v>Lubrifiants</v>
          </cell>
          <cell r="K126" t="str">
            <v>Lubricants</v>
          </cell>
          <cell r="L126" t="str">
            <v>Lubricants</v>
          </cell>
          <cell r="M126" t="str">
            <v>Lubrifiants</v>
          </cell>
          <cell r="N126" t="str">
            <v>Lubricants</v>
          </cell>
          <cell r="O126" t="str">
            <v>Lubricants</v>
          </cell>
          <cell r="P126" t="str">
            <v>Lubricants</v>
          </cell>
          <cell r="Q126" t="str">
            <v>Lubricants</v>
          </cell>
          <cell r="R126" t="str">
            <v>Lubricants</v>
          </cell>
          <cell r="S126" t="str">
            <v>Lubricants</v>
          </cell>
          <cell r="T126" t="str">
            <v>Lubricants</v>
          </cell>
          <cell r="U126" t="str">
            <v>Lubricants</v>
          </cell>
          <cell r="V126" t="str">
            <v>Lubricants</v>
          </cell>
          <cell r="W126" t="str">
            <v>Lubricants</v>
          </cell>
          <cell r="X126" t="str">
            <v>Lubricants</v>
          </cell>
        </row>
        <row r="127">
          <cell r="A127" t="str">
            <v>203000</v>
          </cell>
          <cell r="B127" t="str">
            <v>'203000</v>
          </cell>
          <cell r="C127">
            <v>20.3</v>
          </cell>
          <cell r="D127" t="str">
            <v>A, M</v>
          </cell>
          <cell r="E127" t="str">
            <v>FERTILISERS AND SOIL IMPROVERS</v>
          </cell>
          <cell r="F127" t="str">
            <v>FERTILISERS AND SOIL IMPROVERS</v>
          </cell>
          <cell r="G127" t="str">
            <v>DÜNGE- UND BODENVERBESSERUNGSMITTEL</v>
          </cell>
          <cell r="H127" t="str">
            <v>FERTILISERS AND SOIL IMPROVERS</v>
          </cell>
          <cell r="I127" t="str">
            <v>FERTILISERS AND SOIL IMPROVERS</v>
          </cell>
          <cell r="J127" t="str">
            <v>ENGRAIS ET AMENDEMENTS</v>
          </cell>
          <cell r="K127" t="str">
            <v>FERTILISERS AND SOIL IMPROVERS</v>
          </cell>
          <cell r="L127" t="str">
            <v>FERTILISERS AND SOIL IMPROVERS</v>
          </cell>
          <cell r="M127" t="str">
            <v>ENGRAIS ET AMENDEMENTS</v>
          </cell>
          <cell r="N127" t="str">
            <v>FERTILISERS AND SOIL IMPROVERS</v>
          </cell>
          <cell r="O127" t="str">
            <v>FERTILISERS AND SOIL IMPROVERS</v>
          </cell>
          <cell r="P127" t="str">
            <v>FERTILISERS AND SOIL IMPROVERS</v>
          </cell>
          <cell r="Q127" t="str">
            <v>FERTILISERS AND SOIL IMPROVERS</v>
          </cell>
          <cell r="R127" t="str">
            <v>FERTILISERS AND SOIL IMPROVERS</v>
          </cell>
          <cell r="S127" t="str">
            <v>FERTILISERS AND SOIL IMPROVERS</v>
          </cell>
          <cell r="T127" t="str">
            <v>FERTILISERS AND SOIL IMPROVERS</v>
          </cell>
          <cell r="U127" t="str">
            <v>FERTILISERS AND SOIL IMPROVERS</v>
          </cell>
          <cell r="V127" t="str">
            <v>FERTILISERS AND SOIL IMPROVERS</v>
          </cell>
          <cell r="W127" t="str">
            <v>FERTILISERS AND SOIL IMPROVERS</v>
          </cell>
          <cell r="X127" t="str">
            <v>FERTILISERS AND SOIL IMPROVERS</v>
          </cell>
        </row>
        <row r="128">
          <cell r="A128" t="str">
            <v>203100</v>
          </cell>
          <cell r="B128" t="str">
            <v>'203100</v>
          </cell>
          <cell r="C128" t="str">
            <v>20.3.1</v>
          </cell>
          <cell r="D128" t="str">
            <v>A, M</v>
          </cell>
          <cell r="E128" t="str">
            <v>Straight fertilizers</v>
          </cell>
          <cell r="F128" t="str">
            <v>Straight fertilizers</v>
          </cell>
          <cell r="G128" t="str">
            <v>Einnährstoffdünger</v>
          </cell>
          <cell r="H128" t="str">
            <v>Straight fertilizers</v>
          </cell>
          <cell r="I128" t="str">
            <v>Straight fertilizers</v>
          </cell>
          <cell r="J128" t="str">
            <v>Engrais simples</v>
          </cell>
          <cell r="K128" t="str">
            <v>Straight fertilizers</v>
          </cell>
          <cell r="L128" t="str">
            <v>Straight fertilizers</v>
          </cell>
          <cell r="M128" t="str">
            <v>Engrais simples</v>
          </cell>
          <cell r="N128" t="str">
            <v>Straight fertilizers</v>
          </cell>
          <cell r="O128" t="str">
            <v>Straight fertilizers</v>
          </cell>
          <cell r="P128" t="str">
            <v>Straight fertilizers</v>
          </cell>
          <cell r="Q128" t="str">
            <v>Straight fertilizers</v>
          </cell>
          <cell r="R128" t="str">
            <v>Straight fertilizers</v>
          </cell>
          <cell r="S128" t="str">
            <v>Straight fertilizers</v>
          </cell>
          <cell r="T128" t="str">
            <v>Straight fertilizers</v>
          </cell>
          <cell r="U128" t="str">
            <v>Straight fertilizers</v>
          </cell>
          <cell r="V128" t="str">
            <v>Straight fertilizers</v>
          </cell>
          <cell r="W128" t="str">
            <v>Straight fertilizers</v>
          </cell>
          <cell r="X128" t="str">
            <v>Straight fertilizers</v>
          </cell>
        </row>
        <row r="129">
          <cell r="A129" t="str">
            <v>203110</v>
          </cell>
          <cell r="B129" t="str">
            <v>'203110</v>
          </cell>
          <cell r="C129" t="str">
            <v>20.3.1.1</v>
          </cell>
          <cell r="D129" t="str">
            <v>A, M</v>
          </cell>
          <cell r="E129" t="str">
            <v>Nitrogenous fertilizers</v>
          </cell>
          <cell r="F129" t="str">
            <v>Nitrogenous fertilizers</v>
          </cell>
          <cell r="G129" t="str">
            <v>Stickstoffdünger</v>
          </cell>
          <cell r="H129" t="str">
            <v>Nitrogenous fertilizers</v>
          </cell>
          <cell r="I129" t="str">
            <v>Nitrogenous fertilizers</v>
          </cell>
          <cell r="J129" t="str">
            <v>Engrais azotés</v>
          </cell>
          <cell r="K129" t="str">
            <v>Nitrogenous fertilizers</v>
          </cell>
          <cell r="L129" t="str">
            <v>Nitrogenous fertilizers</v>
          </cell>
          <cell r="M129" t="str">
            <v>Engrais azotés</v>
          </cell>
          <cell r="N129" t="str">
            <v>Nitrogenous fertilizers</v>
          </cell>
          <cell r="O129" t="str">
            <v>Nitrogenous fertilizers</v>
          </cell>
          <cell r="P129" t="str">
            <v>Nitrogenous fertilizers</v>
          </cell>
          <cell r="Q129" t="str">
            <v>Nitrogenous fertilizers</v>
          </cell>
          <cell r="R129" t="str">
            <v>Nitrogenous fertilizers</v>
          </cell>
          <cell r="S129" t="str">
            <v>Nitrogenous fertilizers</v>
          </cell>
          <cell r="T129" t="str">
            <v>Nitrogenous fertilizers</v>
          </cell>
          <cell r="U129" t="str">
            <v>Nitrogenous fertilizers</v>
          </cell>
          <cell r="V129" t="str">
            <v>Nitrogenous fertilizers</v>
          </cell>
          <cell r="W129" t="str">
            <v>Nitrogenous fertilizers</v>
          </cell>
          <cell r="X129" t="str">
            <v>Nitrogenous fertilizers</v>
          </cell>
        </row>
        <row r="130">
          <cell r="A130" t="str">
            <v>203120</v>
          </cell>
          <cell r="B130" t="str">
            <v>'203120</v>
          </cell>
          <cell r="C130" t="str">
            <v>20.3.1.2</v>
          </cell>
          <cell r="D130" t="str">
            <v>A, M</v>
          </cell>
          <cell r="E130" t="str">
            <v>Phosphatic fertilizers</v>
          </cell>
          <cell r="F130" t="str">
            <v>Phosphatic fertilizers</v>
          </cell>
          <cell r="G130" t="str">
            <v>Phosphatdünger</v>
          </cell>
          <cell r="H130" t="str">
            <v>Phosphatic fertilizers</v>
          </cell>
          <cell r="I130" t="str">
            <v>Phosphatic fertilizers</v>
          </cell>
          <cell r="J130" t="str">
            <v>Engrais phosphatés</v>
          </cell>
          <cell r="K130" t="str">
            <v>Phosphatic fertilizers</v>
          </cell>
          <cell r="L130" t="str">
            <v>Phosphatic fertilizers</v>
          </cell>
          <cell r="M130" t="str">
            <v>Engrais phosphatés</v>
          </cell>
          <cell r="N130" t="str">
            <v>Phosphatic fertilizers</v>
          </cell>
          <cell r="O130" t="str">
            <v>Phosphatic fertilizers</v>
          </cell>
          <cell r="P130" t="str">
            <v>Phosphatic fertilizers</v>
          </cell>
          <cell r="Q130" t="str">
            <v>Phosphatic fertilizers</v>
          </cell>
          <cell r="R130" t="str">
            <v>Phosphatic fertilizers</v>
          </cell>
          <cell r="S130" t="str">
            <v>Phosphatic fertilizers</v>
          </cell>
          <cell r="T130" t="str">
            <v>Phosphatic fertilizers</v>
          </cell>
          <cell r="U130" t="str">
            <v>Phosphatic fertilizers</v>
          </cell>
          <cell r="V130" t="str">
            <v>Phosphatic fertilizers</v>
          </cell>
          <cell r="W130" t="str">
            <v>Phosphatic fertilizers</v>
          </cell>
          <cell r="X130" t="str">
            <v>Phosphatic fertilizers</v>
          </cell>
        </row>
        <row r="131">
          <cell r="A131" t="str">
            <v>203130</v>
          </cell>
          <cell r="B131" t="str">
            <v>'203130</v>
          </cell>
          <cell r="C131" t="str">
            <v>20.3.1.3</v>
          </cell>
          <cell r="D131" t="str">
            <v>A, M</v>
          </cell>
          <cell r="E131" t="str">
            <v>Potassic fertilizers</v>
          </cell>
          <cell r="F131" t="str">
            <v>Potassic fertilizers</v>
          </cell>
          <cell r="G131" t="str">
            <v>Kalidünger</v>
          </cell>
          <cell r="H131" t="str">
            <v>Potassic fertilizers</v>
          </cell>
          <cell r="I131" t="str">
            <v>Potassic fertilizers</v>
          </cell>
          <cell r="J131" t="str">
            <v>Engrais potassiques</v>
          </cell>
          <cell r="K131" t="str">
            <v>Potassic fertilizers</v>
          </cell>
          <cell r="L131" t="str">
            <v>Potassic fertilizers</v>
          </cell>
          <cell r="M131" t="str">
            <v>Engrais potassiques</v>
          </cell>
          <cell r="N131" t="str">
            <v>Potassic fertilizers</v>
          </cell>
          <cell r="O131" t="str">
            <v>Potassic fertilizers</v>
          </cell>
          <cell r="P131" t="str">
            <v>Potassic fertilizers</v>
          </cell>
          <cell r="Q131" t="str">
            <v>Potassic fertilizers</v>
          </cell>
          <cell r="R131" t="str">
            <v>Potassic fertilizers</v>
          </cell>
          <cell r="S131" t="str">
            <v>Potassic fertilizers</v>
          </cell>
          <cell r="T131" t="str">
            <v>Potassic fertilizers</v>
          </cell>
          <cell r="U131" t="str">
            <v>Potassic fertilizers</v>
          </cell>
          <cell r="V131" t="str">
            <v>Potassic fertilizers</v>
          </cell>
          <cell r="W131" t="str">
            <v>Potassic fertilizers</v>
          </cell>
          <cell r="X131" t="str">
            <v>Potassic fertilizers</v>
          </cell>
        </row>
        <row r="132">
          <cell r="A132" t="str">
            <v>203200</v>
          </cell>
          <cell r="B132" t="str">
            <v>'203200</v>
          </cell>
          <cell r="C132" t="str">
            <v>20.3.2</v>
          </cell>
          <cell r="D132" t="str">
            <v>A, M</v>
          </cell>
          <cell r="E132" t="str">
            <v>Compound fertilizers</v>
          </cell>
          <cell r="F132" t="str">
            <v>Compound fertilizers</v>
          </cell>
          <cell r="G132" t="str">
            <v>Mehrnährstoffdünger</v>
          </cell>
          <cell r="H132" t="str">
            <v>Compound fertilizers</v>
          </cell>
          <cell r="I132" t="str">
            <v>Compound fertilizers</v>
          </cell>
          <cell r="J132" t="str">
            <v>Engrais composés</v>
          </cell>
          <cell r="K132" t="str">
            <v>Compound fertilizers</v>
          </cell>
          <cell r="L132" t="str">
            <v>Compound fertilizers</v>
          </cell>
          <cell r="M132" t="str">
            <v>Engrais composés</v>
          </cell>
          <cell r="N132" t="str">
            <v>Compound fertilizers</v>
          </cell>
          <cell r="O132" t="str">
            <v>Compound fertilizers</v>
          </cell>
          <cell r="P132" t="str">
            <v>Compound fertilizers</v>
          </cell>
          <cell r="Q132" t="str">
            <v>Compound fertilizers</v>
          </cell>
          <cell r="R132" t="str">
            <v>Compound fertilizers</v>
          </cell>
          <cell r="S132" t="str">
            <v>Compound fertilizers</v>
          </cell>
          <cell r="T132" t="str">
            <v>Compound fertilizers</v>
          </cell>
          <cell r="U132" t="str">
            <v>Compound fertilizers</v>
          </cell>
          <cell r="V132" t="str">
            <v>Compound fertilizers</v>
          </cell>
          <cell r="W132" t="str">
            <v>Compound fertilizers</v>
          </cell>
          <cell r="X132" t="str">
            <v>Compound fertilizers</v>
          </cell>
        </row>
        <row r="133">
          <cell r="A133" t="str">
            <v>203210</v>
          </cell>
          <cell r="B133" t="str">
            <v>'203210</v>
          </cell>
          <cell r="C133" t="str">
            <v>20.3.2.1</v>
          </cell>
          <cell r="D133" t="str">
            <v>A, M</v>
          </cell>
          <cell r="E133" t="str">
            <v>NP fertilizers</v>
          </cell>
          <cell r="F133" t="str">
            <v>NP fertilizers</v>
          </cell>
          <cell r="G133" t="str">
            <v>NP-Dünger</v>
          </cell>
          <cell r="H133" t="str">
            <v>NP fertilizers</v>
          </cell>
          <cell r="I133" t="str">
            <v>NP fertilizers</v>
          </cell>
          <cell r="J133" t="str">
            <v>Engrais NP</v>
          </cell>
          <cell r="K133" t="str">
            <v>NP fertilizers</v>
          </cell>
          <cell r="L133" t="str">
            <v>NP fertilizers</v>
          </cell>
          <cell r="M133" t="str">
            <v>Engrais NP</v>
          </cell>
          <cell r="N133" t="str">
            <v>NP fertilizers</v>
          </cell>
          <cell r="O133" t="str">
            <v>NP fertilizers</v>
          </cell>
          <cell r="P133" t="str">
            <v>NP fertilizers</v>
          </cell>
          <cell r="Q133" t="str">
            <v>NP fertilizers</v>
          </cell>
          <cell r="R133" t="str">
            <v>NP fertilizers</v>
          </cell>
          <cell r="S133" t="str">
            <v>NP fertilizers</v>
          </cell>
          <cell r="T133" t="str">
            <v>NP fertilizers</v>
          </cell>
          <cell r="U133" t="str">
            <v>NP fertilizers</v>
          </cell>
          <cell r="V133" t="str">
            <v>NP fertilizers</v>
          </cell>
          <cell r="W133" t="str">
            <v>NP fertilizers</v>
          </cell>
          <cell r="X133" t="str">
            <v>NP fertilizers</v>
          </cell>
        </row>
        <row r="134">
          <cell r="A134" t="str">
            <v>203220</v>
          </cell>
          <cell r="B134" t="str">
            <v>'203220</v>
          </cell>
          <cell r="C134" t="str">
            <v>20.3.2.2</v>
          </cell>
          <cell r="D134" t="str">
            <v>A, M</v>
          </cell>
          <cell r="E134" t="str">
            <v>PK fertilizers</v>
          </cell>
          <cell r="F134" t="str">
            <v>PK fertilizers</v>
          </cell>
          <cell r="G134" t="str">
            <v>PK-Dünger</v>
          </cell>
          <cell r="H134" t="str">
            <v>PK fertilizers</v>
          </cell>
          <cell r="I134" t="str">
            <v>PK fertilizers</v>
          </cell>
          <cell r="J134" t="str">
            <v>Engrais PK</v>
          </cell>
          <cell r="K134" t="str">
            <v>PK fertilizers</v>
          </cell>
          <cell r="L134" t="str">
            <v>PK fertilizers</v>
          </cell>
          <cell r="M134" t="str">
            <v>Engrais PK</v>
          </cell>
          <cell r="N134" t="str">
            <v>PK fertilizers</v>
          </cell>
          <cell r="O134" t="str">
            <v>PK fertilizers</v>
          </cell>
          <cell r="P134" t="str">
            <v>PK fertilizers</v>
          </cell>
          <cell r="Q134" t="str">
            <v>PK fertilizers</v>
          </cell>
          <cell r="R134" t="str">
            <v>PK fertilizers</v>
          </cell>
          <cell r="S134" t="str">
            <v>PK fertilizers</v>
          </cell>
          <cell r="T134" t="str">
            <v>PK fertilizers</v>
          </cell>
          <cell r="U134" t="str">
            <v>PK fertilizers</v>
          </cell>
          <cell r="V134" t="str">
            <v>PK fertilizers</v>
          </cell>
          <cell r="W134" t="str">
            <v>PK fertilizers</v>
          </cell>
          <cell r="X134" t="str">
            <v>PK fertilizers</v>
          </cell>
        </row>
        <row r="135">
          <cell r="A135" t="str">
            <v>203230</v>
          </cell>
          <cell r="B135" t="str">
            <v>'203230</v>
          </cell>
          <cell r="C135" t="str">
            <v>20.3.2.3</v>
          </cell>
          <cell r="D135" t="str">
            <v>A, M</v>
          </cell>
          <cell r="E135" t="str">
            <v>NPK fertilizers</v>
          </cell>
          <cell r="F135" t="str">
            <v>NPK fertilizers</v>
          </cell>
          <cell r="G135" t="str">
            <v>NPK-Dünger</v>
          </cell>
          <cell r="H135" t="str">
            <v>NPK fertilizers</v>
          </cell>
          <cell r="I135" t="str">
            <v>NPK fertilizers</v>
          </cell>
          <cell r="J135" t="str">
            <v>Engrais NPK</v>
          </cell>
          <cell r="K135" t="str">
            <v>NPK fertilizers</v>
          </cell>
          <cell r="L135" t="str">
            <v>NPK fertilizers</v>
          </cell>
          <cell r="M135" t="str">
            <v>Engrais NPK</v>
          </cell>
          <cell r="N135" t="str">
            <v>NPK fertilizers</v>
          </cell>
          <cell r="O135" t="str">
            <v>NPK fertilizers</v>
          </cell>
          <cell r="P135" t="str">
            <v>NPK fertilizers</v>
          </cell>
          <cell r="Q135" t="str">
            <v>NPK fertilizers</v>
          </cell>
          <cell r="R135" t="str">
            <v>NPK fertilizers</v>
          </cell>
          <cell r="S135" t="str">
            <v>NPK fertilizers</v>
          </cell>
          <cell r="T135" t="str">
            <v>NPK fertilizers</v>
          </cell>
          <cell r="U135" t="str">
            <v>NPK fertilizers</v>
          </cell>
          <cell r="V135" t="str">
            <v>NPK fertilizers</v>
          </cell>
          <cell r="W135" t="str">
            <v>NPK fertilizers</v>
          </cell>
          <cell r="X135" t="str">
            <v>NPK fertilizers</v>
          </cell>
        </row>
        <row r="136">
          <cell r="A136" t="str">
            <v>203900</v>
          </cell>
          <cell r="B136" t="str">
            <v>'203900</v>
          </cell>
          <cell r="C136" t="str">
            <v>20.3.9</v>
          </cell>
          <cell r="D136" t="str">
            <v>A, M</v>
          </cell>
          <cell r="E136" t="str">
            <v>Other fertilizers, soil improvers</v>
          </cell>
          <cell r="F136" t="str">
            <v>Other fertilizers, soil improvers</v>
          </cell>
          <cell r="G136" t="str">
            <v>Sonstige Dünge- und Bodenverbesserungsmittel</v>
          </cell>
          <cell r="H136" t="str">
            <v>Other fertilizers, soil improvers</v>
          </cell>
          <cell r="I136" t="str">
            <v>Other fertilizers, soil improvers</v>
          </cell>
          <cell r="J136" t="str">
            <v>Autres engrais, amendements</v>
          </cell>
          <cell r="K136" t="str">
            <v>Other fertilizers, soil improvers</v>
          </cell>
          <cell r="L136" t="str">
            <v>Other fertilizers, soil improvers</v>
          </cell>
          <cell r="M136" t="str">
            <v>Autres engrais, amendements</v>
          </cell>
          <cell r="N136" t="str">
            <v>Other fertilizers, soil improvers</v>
          </cell>
          <cell r="O136" t="str">
            <v>Other fertilizers, soil improvers</v>
          </cell>
          <cell r="P136" t="str">
            <v>Other fertilizers, soil improvers</v>
          </cell>
          <cell r="Q136" t="str">
            <v>Other fertilizers, soil improvers</v>
          </cell>
          <cell r="R136" t="str">
            <v>Other fertilizers, soil improvers</v>
          </cell>
          <cell r="S136" t="str">
            <v>Other fertilizers, soil improvers</v>
          </cell>
          <cell r="T136" t="str">
            <v>Other fertilizers, soil improvers</v>
          </cell>
          <cell r="U136" t="str">
            <v>Other fertilizers, soil improvers</v>
          </cell>
          <cell r="V136" t="str">
            <v>Other fertilizers, soil improvers</v>
          </cell>
          <cell r="W136" t="str">
            <v>Other fertilizers, soil improvers</v>
          </cell>
          <cell r="X136" t="str">
            <v>Other fertilizers, soil improvers</v>
          </cell>
        </row>
        <row r="137">
          <cell r="A137" t="str">
            <v>204000</v>
          </cell>
          <cell r="B137" t="str">
            <v>'204000</v>
          </cell>
          <cell r="C137">
            <v>20.399999999999999</v>
          </cell>
          <cell r="D137" t="str">
            <v>A, M</v>
          </cell>
          <cell r="E137" t="str">
            <v>PLANT PROTECTION PRODUCTS AND PESTICIDES</v>
          </cell>
          <cell r="F137" t="str">
            <v>PLANT PROTECTION PRODUCTS AND PESTICIDES</v>
          </cell>
          <cell r="G137" t="str">
            <v>Pflanzenschutz- und Schädlingsbekämpfungsmittel</v>
          </cell>
          <cell r="H137" t="str">
            <v>PLANT PROTECTION PRODUCTS AND PESTICIDES</v>
          </cell>
          <cell r="I137" t="str">
            <v>PLANT PROTECTION PRODUCTS AND PESTICIDES</v>
          </cell>
          <cell r="J137" t="str">
            <v>PRODUITS DE PROTECTION DES CULTURES ET ANTIPARASITAIRES</v>
          </cell>
          <cell r="K137" t="str">
            <v>PLANT PROTECTION PRODUCTS AND PESTICIDES</v>
          </cell>
          <cell r="L137" t="str">
            <v>PLANT PROTECTION PRODUCTS AND PESTICIDES</v>
          </cell>
          <cell r="M137" t="str">
            <v>PRODUITS DE PROTECTION DES CULTURES ET ANTIPARASITAIRES</v>
          </cell>
          <cell r="N137" t="str">
            <v>PLANT PROTECTION PRODUCTS AND PESTICIDES</v>
          </cell>
          <cell r="O137" t="str">
            <v>PLANT PROTECTION PRODUCTS AND PESTICIDES</v>
          </cell>
          <cell r="P137" t="str">
            <v>PLANT PROTECTION PRODUCTS AND PESTICIDES</v>
          </cell>
          <cell r="Q137" t="str">
            <v>PLANT PROTECTION PRODUCTS AND PESTICIDES</v>
          </cell>
          <cell r="R137" t="str">
            <v>PLANT PROTECTION PRODUCTS AND PESTICIDES</v>
          </cell>
          <cell r="S137" t="str">
            <v>PLANT PROTECTION PRODUCTS AND PESTICIDES</v>
          </cell>
          <cell r="T137" t="str">
            <v>PLANT PROTECTION PRODUCTS AND PESTICIDES</v>
          </cell>
          <cell r="U137" t="str">
            <v>PLANT PROTECTION PRODUCTS AND PESTICIDES</v>
          </cell>
          <cell r="V137" t="str">
            <v>PLANT PROTECTION PRODUCTS AND PESTICIDES</v>
          </cell>
          <cell r="W137" t="str">
            <v>PLANT PROTECTION PRODUCTS AND PESTICIDES</v>
          </cell>
          <cell r="X137" t="str">
            <v>PLANT PROTECTION PRODUCTS AND PESTICIDES</v>
          </cell>
        </row>
        <row r="138">
          <cell r="A138" t="str">
            <v>204100</v>
          </cell>
          <cell r="B138" t="str">
            <v>'204100</v>
          </cell>
          <cell r="C138" t="str">
            <v>20.4.1</v>
          </cell>
          <cell r="D138" t="str">
            <v>A, M</v>
          </cell>
          <cell r="E138" t="str">
            <v>Fungicides</v>
          </cell>
          <cell r="F138" t="str">
            <v>Fungicides</v>
          </cell>
          <cell r="G138" t="str">
            <v>Fungizide</v>
          </cell>
          <cell r="H138" t="str">
            <v>Fungicides</v>
          </cell>
          <cell r="I138" t="str">
            <v>Fungicides</v>
          </cell>
          <cell r="J138" t="str">
            <v>Fongicides</v>
          </cell>
          <cell r="K138" t="str">
            <v>Fungicides</v>
          </cell>
          <cell r="L138" t="str">
            <v>Fungicides</v>
          </cell>
          <cell r="M138" t="str">
            <v>Fongicides</v>
          </cell>
          <cell r="N138" t="str">
            <v>Fungicides</v>
          </cell>
          <cell r="O138" t="str">
            <v>Fungicides</v>
          </cell>
          <cell r="P138" t="str">
            <v>Fungicides</v>
          </cell>
          <cell r="Q138" t="str">
            <v>Fungicides</v>
          </cell>
          <cell r="R138" t="str">
            <v>Fungicides</v>
          </cell>
          <cell r="S138" t="str">
            <v>Fungicides</v>
          </cell>
          <cell r="T138" t="str">
            <v>Fungicides</v>
          </cell>
          <cell r="U138" t="str">
            <v>Fungicides</v>
          </cell>
          <cell r="V138" t="str">
            <v>Fungicides</v>
          </cell>
          <cell r="W138" t="str">
            <v>Fungicides</v>
          </cell>
          <cell r="X138" t="str">
            <v>Fungicides</v>
          </cell>
        </row>
        <row r="139">
          <cell r="A139" t="str">
            <v>204200</v>
          </cell>
          <cell r="B139" t="str">
            <v>'204200</v>
          </cell>
          <cell r="C139" t="str">
            <v>20.4.2</v>
          </cell>
          <cell r="D139" t="str">
            <v>A, M</v>
          </cell>
          <cell r="E139" t="str">
            <v>Insecticides</v>
          </cell>
          <cell r="F139" t="str">
            <v>Insecticides</v>
          </cell>
          <cell r="G139" t="str">
            <v>Insektizide</v>
          </cell>
          <cell r="H139" t="str">
            <v>Insecticides</v>
          </cell>
          <cell r="I139" t="str">
            <v>Insecticides</v>
          </cell>
          <cell r="J139" t="str">
            <v>Insecticides</v>
          </cell>
          <cell r="K139" t="str">
            <v>Insecticides</v>
          </cell>
          <cell r="L139" t="str">
            <v>Insecticides</v>
          </cell>
          <cell r="M139" t="str">
            <v>Insecticides</v>
          </cell>
          <cell r="N139" t="str">
            <v>Insecticides</v>
          </cell>
          <cell r="O139" t="str">
            <v>Insecticides</v>
          </cell>
          <cell r="P139" t="str">
            <v>Insecticides</v>
          </cell>
          <cell r="Q139" t="str">
            <v>Insecticides</v>
          </cell>
          <cell r="R139" t="str">
            <v>Insecticides</v>
          </cell>
          <cell r="S139" t="str">
            <v>Insecticides</v>
          </cell>
          <cell r="T139" t="str">
            <v>Insecticides</v>
          </cell>
          <cell r="U139" t="str">
            <v>Insecticides</v>
          </cell>
          <cell r="V139" t="str">
            <v>Insecticides</v>
          </cell>
          <cell r="W139" t="str">
            <v>Insecticides</v>
          </cell>
          <cell r="X139" t="str">
            <v>Insecticides</v>
          </cell>
        </row>
        <row r="140">
          <cell r="A140" t="str">
            <v>204300</v>
          </cell>
          <cell r="B140" t="str">
            <v>'204300</v>
          </cell>
          <cell r="C140" t="str">
            <v>20.4.3</v>
          </cell>
          <cell r="D140" t="str">
            <v>A, M</v>
          </cell>
          <cell r="E140" t="str">
            <v>Herbicides</v>
          </cell>
          <cell r="F140" t="str">
            <v>Herbicides</v>
          </cell>
          <cell r="G140" t="str">
            <v>Herbizide</v>
          </cell>
          <cell r="H140" t="str">
            <v>Herbicides</v>
          </cell>
          <cell r="I140" t="str">
            <v>Herbicides</v>
          </cell>
          <cell r="J140" t="str">
            <v>Herbicides</v>
          </cell>
          <cell r="K140" t="str">
            <v>Herbicides</v>
          </cell>
          <cell r="L140" t="str">
            <v>Herbicides</v>
          </cell>
          <cell r="M140" t="str">
            <v>Herbicides</v>
          </cell>
          <cell r="N140" t="str">
            <v>Herbicides</v>
          </cell>
          <cell r="O140" t="str">
            <v>Herbicides</v>
          </cell>
          <cell r="P140" t="str">
            <v>Herbicides</v>
          </cell>
          <cell r="Q140" t="str">
            <v>Herbicides</v>
          </cell>
          <cell r="R140" t="str">
            <v>Herbicides</v>
          </cell>
          <cell r="S140" t="str">
            <v>Herbicides</v>
          </cell>
          <cell r="T140" t="str">
            <v>Herbicides</v>
          </cell>
          <cell r="U140" t="str">
            <v>Herbicides</v>
          </cell>
          <cell r="V140" t="str">
            <v>Herbicides</v>
          </cell>
          <cell r="W140" t="str">
            <v>Herbicides</v>
          </cell>
          <cell r="X140" t="str">
            <v>Herbicides</v>
          </cell>
        </row>
        <row r="141">
          <cell r="A141" t="str">
            <v>204900</v>
          </cell>
          <cell r="B141" t="str">
            <v>'204900</v>
          </cell>
          <cell r="C141" t="str">
            <v>20.4.9</v>
          </cell>
          <cell r="D141" t="str">
            <v>A, M</v>
          </cell>
          <cell r="E141" t="str">
            <v>Other plant protection products</v>
          </cell>
          <cell r="F141" t="str">
            <v>Other plant protection products</v>
          </cell>
          <cell r="G141" t="str">
            <v>Sonstige Pflanzenschutzmittel</v>
          </cell>
          <cell r="H141" t="str">
            <v>Other plant protection products</v>
          </cell>
          <cell r="I141" t="str">
            <v>Other plant protection products</v>
          </cell>
          <cell r="J141" t="str">
            <v>Autres produits de protection des cultures</v>
          </cell>
          <cell r="K141" t="str">
            <v>Other plant protection products</v>
          </cell>
          <cell r="L141" t="str">
            <v>Other plant protection products</v>
          </cell>
          <cell r="M141" t="str">
            <v>Autres produits de protection des cultures</v>
          </cell>
          <cell r="N141" t="str">
            <v>Other plant protection products</v>
          </cell>
          <cell r="O141" t="str">
            <v>Other plant protection products</v>
          </cell>
          <cell r="P141" t="str">
            <v>Other plant protection products</v>
          </cell>
          <cell r="Q141" t="str">
            <v>Other plant protection products</v>
          </cell>
          <cell r="R141" t="str">
            <v>Other plant protection products</v>
          </cell>
          <cell r="S141" t="str">
            <v>Other plant protection products</v>
          </cell>
          <cell r="T141" t="str">
            <v>Other plant protection products</v>
          </cell>
          <cell r="U141" t="str">
            <v>Other plant protection products</v>
          </cell>
          <cell r="V141" t="str">
            <v>Other plant protection products</v>
          </cell>
          <cell r="W141" t="str">
            <v>Other plant protection products</v>
          </cell>
          <cell r="X141" t="str">
            <v>Other plant protection products</v>
          </cell>
        </row>
        <row r="142">
          <cell r="A142" t="str">
            <v>205000</v>
          </cell>
          <cell r="B142" t="str">
            <v>'205000</v>
          </cell>
          <cell r="C142">
            <v>20.5</v>
          </cell>
          <cell r="D142" t="str">
            <v>A, M</v>
          </cell>
          <cell r="E142" t="str">
            <v>VETERINARY EXPENSES</v>
          </cell>
          <cell r="F142" t="str">
            <v>VETERINARY EXPENSES</v>
          </cell>
          <cell r="G142" t="str">
            <v>TIERARZT UND MEDIKAMENTE</v>
          </cell>
          <cell r="H142" t="str">
            <v>VETERINARY EXPENSES</v>
          </cell>
          <cell r="I142" t="str">
            <v>VETERINARY EXPENSES</v>
          </cell>
          <cell r="J142" t="str">
            <v>DÉPENSES VÉTÉRINAIRES</v>
          </cell>
          <cell r="K142" t="str">
            <v>VETERINARY EXPENSES</v>
          </cell>
          <cell r="L142" t="str">
            <v>VETERINARY EXPENSES</v>
          </cell>
          <cell r="M142" t="str">
            <v>DÉPENSES VÉTÉRINAIRES</v>
          </cell>
          <cell r="N142" t="str">
            <v>VETERINARY EXPENSES</v>
          </cell>
          <cell r="O142" t="str">
            <v>VETERINARY EXPENSES</v>
          </cell>
          <cell r="P142" t="str">
            <v>VETERINARY EXPENSES</v>
          </cell>
          <cell r="Q142" t="str">
            <v>VETERINARY EXPENSES</v>
          </cell>
          <cell r="R142" t="str">
            <v>VETERINARY EXPENSES</v>
          </cell>
          <cell r="S142" t="str">
            <v>VETERINARY EXPENSES</v>
          </cell>
          <cell r="T142" t="str">
            <v>VETERINARY EXPENSES</v>
          </cell>
          <cell r="U142" t="str">
            <v>VETERINARY EXPENSES</v>
          </cell>
          <cell r="V142" t="str">
            <v>VETERINARY EXPENSES</v>
          </cell>
          <cell r="W142" t="str">
            <v>VETERINARY EXPENSES</v>
          </cell>
          <cell r="X142" t="str">
            <v>VETERINARY EXPENSES</v>
          </cell>
        </row>
        <row r="143">
          <cell r="A143" t="str">
            <v>206000</v>
          </cell>
          <cell r="B143" t="str">
            <v>'206000</v>
          </cell>
          <cell r="C143">
            <v>20.6</v>
          </cell>
          <cell r="D143" t="str">
            <v>A, M</v>
          </cell>
          <cell r="E143" t="str">
            <v>ANIMAL FEEDINGSTUFFS</v>
          </cell>
          <cell r="F143" t="str">
            <v>ANIMAL FEEDINGSTUFFS</v>
          </cell>
          <cell r="G143" t="str">
            <v>FUTTERMITTEL</v>
          </cell>
          <cell r="H143" t="str">
            <v>ANIMAL FEEDINGSTUFFS</v>
          </cell>
          <cell r="I143" t="str">
            <v>ANIMAL FEEDINGSTUFFS</v>
          </cell>
          <cell r="J143" t="str">
            <v>ALIMENTS POUR ANIMAUX</v>
          </cell>
          <cell r="K143" t="str">
            <v>ANIMAL FEEDINGSTUFFS</v>
          </cell>
          <cell r="L143" t="str">
            <v>ANIMAL FEEDINGSTUFFS</v>
          </cell>
          <cell r="M143" t="str">
            <v>ALIMENTS POUR ANIMAUX</v>
          </cell>
          <cell r="N143" t="str">
            <v>ANIMAL FEEDINGSTUFFS</v>
          </cell>
          <cell r="O143" t="str">
            <v>ANIMAL FEEDINGSTUFFS</v>
          </cell>
          <cell r="P143" t="str">
            <v>ANIMAL FEEDINGSTUFFS</v>
          </cell>
          <cell r="Q143" t="str">
            <v>ANIMAL FEEDINGSTUFFS</v>
          </cell>
          <cell r="R143" t="str">
            <v>ANIMAL FEEDINGSTUFFS</v>
          </cell>
          <cell r="S143" t="str">
            <v>ANIMAL FEEDINGSTUFFS</v>
          </cell>
          <cell r="T143" t="str">
            <v>ANIMAL FEEDINGSTUFFS</v>
          </cell>
          <cell r="U143" t="str">
            <v>ANIMAL FEEDINGSTUFFS</v>
          </cell>
          <cell r="V143" t="str">
            <v>ANIMAL FEEDINGSTUFFS</v>
          </cell>
          <cell r="W143" t="str">
            <v>ANIMAL FEEDINGSTUFFS</v>
          </cell>
          <cell r="X143" t="str">
            <v>ANIMAL FEEDINGSTUFFS</v>
          </cell>
        </row>
        <row r="144">
          <cell r="A144" t="str">
            <v>206100</v>
          </cell>
          <cell r="B144" t="str">
            <v>'206100</v>
          </cell>
          <cell r="C144" t="str">
            <v>20.6.1</v>
          </cell>
          <cell r="D144" t="str">
            <v>A, M</v>
          </cell>
          <cell r="E144" t="str">
            <v>Straight feeding stuffs</v>
          </cell>
          <cell r="F144" t="str">
            <v>Straight feeding stuffs</v>
          </cell>
          <cell r="G144" t="str">
            <v>Einzelfuttermittel</v>
          </cell>
          <cell r="H144" t="str">
            <v>Straight feeding stuffs</v>
          </cell>
          <cell r="I144" t="str">
            <v>Straight feeding stuffs</v>
          </cell>
          <cell r="J144" t="str">
            <v>Aliments simples</v>
          </cell>
          <cell r="K144" t="str">
            <v>Straight feeding stuffs</v>
          </cell>
          <cell r="L144" t="str">
            <v>Straight feeding stuffs</v>
          </cell>
          <cell r="M144" t="str">
            <v>Aliments simples</v>
          </cell>
          <cell r="N144" t="str">
            <v>Straight feeding stuffs</v>
          </cell>
          <cell r="O144" t="str">
            <v>Straight feeding stuffs</v>
          </cell>
          <cell r="P144" t="str">
            <v>Straight feeding stuffs</v>
          </cell>
          <cell r="Q144" t="str">
            <v>Straight feeding stuffs</v>
          </cell>
          <cell r="R144" t="str">
            <v>Straight feeding stuffs</v>
          </cell>
          <cell r="S144" t="str">
            <v>Straight feeding stuffs</v>
          </cell>
          <cell r="T144" t="str">
            <v>Straight feeding stuffs</v>
          </cell>
          <cell r="U144" t="str">
            <v>Straight feeding stuffs</v>
          </cell>
          <cell r="V144" t="str">
            <v>Straight feeding stuffs</v>
          </cell>
          <cell r="W144" t="str">
            <v>Straight feeding stuffs</v>
          </cell>
          <cell r="X144" t="str">
            <v>Straight feeding stuffs</v>
          </cell>
        </row>
        <row r="145">
          <cell r="A145" t="str">
            <v>206110</v>
          </cell>
          <cell r="B145" t="str">
            <v>'206110</v>
          </cell>
          <cell r="C145" t="str">
            <v>20.6.1.1</v>
          </cell>
          <cell r="D145" t="str">
            <v>A, M</v>
          </cell>
          <cell r="E145" t="str">
            <v>Cereals and milling by-products</v>
          </cell>
          <cell r="F145" t="str">
            <v>Cereals and milling by-products</v>
          </cell>
          <cell r="G145" t="str">
            <v>Getreide und Mühlennachprodukte</v>
          </cell>
          <cell r="H145" t="str">
            <v>Cereals and milling by-products</v>
          </cell>
          <cell r="I145" t="str">
            <v>Cereals and milling by-products</v>
          </cell>
          <cell r="J145" t="str">
            <v>Céréales et sous-produits de meunerie</v>
          </cell>
          <cell r="K145" t="str">
            <v>Cereals and milling by-products</v>
          </cell>
          <cell r="L145" t="str">
            <v>Cereals and milling by-products</v>
          </cell>
          <cell r="M145" t="str">
            <v>Céréales et sous-produits de meunerie</v>
          </cell>
          <cell r="N145" t="str">
            <v>Cereals and milling by-products</v>
          </cell>
          <cell r="O145" t="str">
            <v>Cereals and milling by-products</v>
          </cell>
          <cell r="P145" t="str">
            <v>Cereals and milling by-products</v>
          </cell>
          <cell r="Q145" t="str">
            <v>Cereals and milling by-products</v>
          </cell>
          <cell r="R145" t="str">
            <v>Cereals and milling by-products</v>
          </cell>
          <cell r="S145" t="str">
            <v>Cereals and milling by-products</v>
          </cell>
          <cell r="T145" t="str">
            <v>Cereals and milling by-products</v>
          </cell>
          <cell r="U145" t="str">
            <v>Cereals and milling by-products</v>
          </cell>
          <cell r="V145" t="str">
            <v>Cereals and milling by-products</v>
          </cell>
          <cell r="W145" t="str">
            <v>Cereals and milling by-products</v>
          </cell>
          <cell r="X145" t="str">
            <v>Cereals and milling by-products</v>
          </cell>
        </row>
        <row r="146">
          <cell r="A146" t="str">
            <v>206120</v>
          </cell>
          <cell r="B146" t="str">
            <v>'206120</v>
          </cell>
          <cell r="C146" t="str">
            <v>20.6.1.2</v>
          </cell>
          <cell r="D146" t="str">
            <v>A, M</v>
          </cell>
          <cell r="E146" t="str">
            <v>Oilcakes</v>
          </cell>
          <cell r="F146" t="str">
            <v>Oilcakes</v>
          </cell>
          <cell r="G146" t="str">
            <v>Ölkuchen</v>
          </cell>
          <cell r="H146" t="str">
            <v>Oilcakes</v>
          </cell>
          <cell r="I146" t="str">
            <v>Oilcakes</v>
          </cell>
          <cell r="J146" t="str">
            <v>Tourteaux d'oléagineux</v>
          </cell>
          <cell r="K146" t="str">
            <v>Oilcakes</v>
          </cell>
          <cell r="L146" t="str">
            <v>Oilcakes</v>
          </cell>
          <cell r="M146" t="str">
            <v>Tourteaux d'oléagineux</v>
          </cell>
          <cell r="N146" t="str">
            <v>Oilcakes</v>
          </cell>
          <cell r="O146" t="str">
            <v>Oilcakes</v>
          </cell>
          <cell r="P146" t="str">
            <v>Oilcakes</v>
          </cell>
          <cell r="Q146" t="str">
            <v>Oilcakes</v>
          </cell>
          <cell r="R146" t="str">
            <v>Oilcakes</v>
          </cell>
          <cell r="S146" t="str">
            <v>Oilcakes</v>
          </cell>
          <cell r="T146" t="str">
            <v>Oilcakes</v>
          </cell>
          <cell r="U146" t="str">
            <v>Oilcakes</v>
          </cell>
          <cell r="V146" t="str">
            <v>Oilcakes</v>
          </cell>
          <cell r="W146" t="str">
            <v>Oilcakes</v>
          </cell>
          <cell r="X146" t="str">
            <v>Oilcakes</v>
          </cell>
        </row>
        <row r="147">
          <cell r="A147" t="str">
            <v>206130</v>
          </cell>
          <cell r="B147" t="str">
            <v>'206130</v>
          </cell>
          <cell r="C147" t="str">
            <v>20.6.1.3</v>
          </cell>
          <cell r="D147" t="str">
            <v>A, M</v>
          </cell>
          <cell r="E147" t="str">
            <v>Products of animal origin</v>
          </cell>
          <cell r="F147" t="str">
            <v>Products of animal origin</v>
          </cell>
          <cell r="G147" t="str">
            <v>Futtermittel tierischer Herkunft</v>
          </cell>
          <cell r="H147" t="str">
            <v>Products of animal origin</v>
          </cell>
          <cell r="I147" t="str">
            <v>Products of animal origin</v>
          </cell>
          <cell r="J147" t="str">
            <v>Produits d’origine animale</v>
          </cell>
          <cell r="K147" t="str">
            <v>Products of animal origin</v>
          </cell>
          <cell r="L147" t="str">
            <v>Products of animal origin</v>
          </cell>
          <cell r="M147" t="str">
            <v>Produits d’origine animale</v>
          </cell>
          <cell r="N147" t="str">
            <v>Products of animal origin</v>
          </cell>
          <cell r="O147" t="str">
            <v>Products of animal origin</v>
          </cell>
          <cell r="P147" t="str">
            <v>Products of animal origin</v>
          </cell>
          <cell r="Q147" t="str">
            <v>Products of animal origin</v>
          </cell>
          <cell r="R147" t="str">
            <v>Products of animal origin</v>
          </cell>
          <cell r="S147" t="str">
            <v>Products of animal origin</v>
          </cell>
          <cell r="T147" t="str">
            <v>Products of animal origin</v>
          </cell>
          <cell r="U147" t="str">
            <v>Products of animal origin</v>
          </cell>
          <cell r="V147" t="str">
            <v>Products of animal origin</v>
          </cell>
          <cell r="W147" t="str">
            <v>Products of animal origin</v>
          </cell>
          <cell r="X147" t="str">
            <v>Products of animal origin</v>
          </cell>
        </row>
        <row r="148">
          <cell r="A148" t="str">
            <v>206190</v>
          </cell>
          <cell r="B148" t="str">
            <v>'206190</v>
          </cell>
          <cell r="C148" t="str">
            <v>20.6.1.9</v>
          </cell>
          <cell r="D148" t="str">
            <v>A, M</v>
          </cell>
          <cell r="E148" t="str">
            <v>Other straight feeding stuffs</v>
          </cell>
          <cell r="F148" t="str">
            <v>Other straight feeding stuffs</v>
          </cell>
          <cell r="G148" t="str">
            <v>Sonstige Einzelfuttermittel</v>
          </cell>
          <cell r="H148" t="str">
            <v>Other straight feeding stuffs</v>
          </cell>
          <cell r="I148" t="str">
            <v>Other straight feeding stuffs</v>
          </cell>
          <cell r="J148" t="str">
            <v>Autres aliments simples</v>
          </cell>
          <cell r="K148" t="str">
            <v>Other straight feeding stuffs</v>
          </cell>
          <cell r="L148" t="str">
            <v>Other straight feeding stuffs</v>
          </cell>
          <cell r="M148" t="str">
            <v>Autres aliments simples</v>
          </cell>
          <cell r="N148" t="str">
            <v>Other straight feeding stuffs</v>
          </cell>
          <cell r="O148" t="str">
            <v>Other straight feeding stuffs</v>
          </cell>
          <cell r="P148" t="str">
            <v>Other straight feeding stuffs</v>
          </cell>
          <cell r="Q148" t="str">
            <v>Other straight feeding stuffs</v>
          </cell>
          <cell r="R148" t="str">
            <v>Other straight feeding stuffs</v>
          </cell>
          <cell r="S148" t="str">
            <v>Other straight feeding stuffs</v>
          </cell>
          <cell r="T148" t="str">
            <v>Other straight feeding stuffs</v>
          </cell>
          <cell r="U148" t="str">
            <v>Other straight feeding stuffs</v>
          </cell>
          <cell r="V148" t="str">
            <v>Other straight feeding stuffs</v>
          </cell>
          <cell r="W148" t="str">
            <v>Other straight feeding stuffs</v>
          </cell>
          <cell r="X148" t="str">
            <v>Other straight feeding stuffs</v>
          </cell>
        </row>
        <row r="149">
          <cell r="A149" t="str">
            <v>206200</v>
          </cell>
          <cell r="B149" t="str">
            <v>'206200</v>
          </cell>
          <cell r="C149" t="str">
            <v>20.6.2</v>
          </cell>
          <cell r="D149" t="str">
            <v>A, M</v>
          </cell>
          <cell r="E149" t="str">
            <v>Compound feeding stuffs</v>
          </cell>
          <cell r="F149" t="str">
            <v>Compound feeding stuffs</v>
          </cell>
          <cell r="G149" t="str">
            <v>Mischfuttermittel</v>
          </cell>
          <cell r="H149" t="str">
            <v>Compound feeding stuffs</v>
          </cell>
          <cell r="I149" t="str">
            <v>Compound feeding stuffs</v>
          </cell>
          <cell r="J149" t="str">
            <v>Aliments composés</v>
          </cell>
          <cell r="K149" t="str">
            <v>Compound feeding stuffs</v>
          </cell>
          <cell r="L149" t="str">
            <v>Compound feeding stuffs</v>
          </cell>
          <cell r="M149" t="str">
            <v>Aliments composés</v>
          </cell>
          <cell r="N149" t="str">
            <v>Compound feeding stuffs</v>
          </cell>
          <cell r="O149" t="str">
            <v>Compound feeding stuffs</v>
          </cell>
          <cell r="P149" t="str">
            <v>Compound feeding stuffs</v>
          </cell>
          <cell r="Q149" t="str">
            <v>Compound feeding stuffs</v>
          </cell>
          <cell r="R149" t="str">
            <v>Compound feeding stuffs</v>
          </cell>
          <cell r="S149" t="str">
            <v>Compound feeding stuffs</v>
          </cell>
          <cell r="T149" t="str">
            <v>Compound feeding stuffs</v>
          </cell>
          <cell r="U149" t="str">
            <v>Compound feeding stuffs</v>
          </cell>
          <cell r="V149" t="str">
            <v>Compound feeding stuffs</v>
          </cell>
          <cell r="W149" t="str">
            <v>Compound feeding stuffs</v>
          </cell>
          <cell r="X149" t="str">
            <v>Compound feeding stuffs</v>
          </cell>
        </row>
        <row r="150">
          <cell r="A150" t="str">
            <v>206210</v>
          </cell>
          <cell r="B150" t="str">
            <v>'206210</v>
          </cell>
          <cell r="C150" t="str">
            <v>20.6.2.1</v>
          </cell>
          <cell r="D150" t="str">
            <v>A, M</v>
          </cell>
          <cell r="E150" t="str">
            <v>Compound feeding stuffs for calves</v>
          </cell>
          <cell r="F150" t="str">
            <v>Compound feeding stuffs for calves</v>
          </cell>
          <cell r="G150" t="str">
            <v>Mischfuttermittel für Kälber</v>
          </cell>
          <cell r="H150" t="str">
            <v>Compound feeding stuffs for calves</v>
          </cell>
          <cell r="I150" t="str">
            <v>Compound feeding stuffs for calves</v>
          </cell>
          <cell r="J150" t="str">
            <v>Aliments composés pour veaux</v>
          </cell>
          <cell r="K150" t="str">
            <v>Compound feeding stuffs for calves</v>
          </cell>
          <cell r="L150" t="str">
            <v>Compound feeding stuffs for calves</v>
          </cell>
          <cell r="M150" t="str">
            <v>Aliments composés pour veaux</v>
          </cell>
          <cell r="N150" t="str">
            <v>Compound feeding stuffs for calves</v>
          </cell>
          <cell r="O150" t="str">
            <v>Compound feeding stuffs for calves</v>
          </cell>
          <cell r="P150" t="str">
            <v>Compound feeding stuffs for calves</v>
          </cell>
          <cell r="Q150" t="str">
            <v>Compound feeding stuffs for calves</v>
          </cell>
          <cell r="R150" t="str">
            <v>Compound feeding stuffs for calves</v>
          </cell>
          <cell r="S150" t="str">
            <v>Compound feeding stuffs for calves</v>
          </cell>
          <cell r="T150" t="str">
            <v>Compound feeding stuffs for calves</v>
          </cell>
          <cell r="U150" t="str">
            <v>Compound feeding stuffs for calves</v>
          </cell>
          <cell r="V150" t="str">
            <v>Compound feeding stuffs for calves</v>
          </cell>
          <cell r="W150" t="str">
            <v>Compound feeding stuffs for calves</v>
          </cell>
          <cell r="X150" t="str">
            <v>Compound feeding stuffs for calves</v>
          </cell>
        </row>
        <row r="151">
          <cell r="A151" t="str">
            <v>206220</v>
          </cell>
          <cell r="B151" t="str">
            <v>'206220</v>
          </cell>
          <cell r="C151" t="str">
            <v>20.6.2.2</v>
          </cell>
          <cell r="D151" t="str">
            <v>A, M</v>
          </cell>
          <cell r="E151" t="str">
            <v>Compound feeding stuffs for cattle excluding calves</v>
          </cell>
          <cell r="F151" t="str">
            <v>Compound feeding stuffs for cattle excluding calves</v>
          </cell>
          <cell r="G151" t="str">
            <v>Mischfuttermittel für Rinder ohne Kälber</v>
          </cell>
          <cell r="H151" t="str">
            <v>Compound feeding stuffs for cattle excluding calves</v>
          </cell>
          <cell r="I151" t="str">
            <v>Compound feeding stuffs for cattle excluding calves</v>
          </cell>
          <cell r="J151" t="str">
            <v>Aliments composés pour bovins, autres que veaux</v>
          </cell>
          <cell r="K151" t="str">
            <v>Compound feeding stuffs for cattle excluding calves</v>
          </cell>
          <cell r="L151" t="str">
            <v>Compound feeding stuffs for cattle excluding calves</v>
          </cell>
          <cell r="M151" t="str">
            <v>Aliments composés pour bovins, autres que veaux</v>
          </cell>
          <cell r="N151" t="str">
            <v>Compound feeding stuffs for cattle excluding calves</v>
          </cell>
          <cell r="O151" t="str">
            <v>Compound feeding stuffs for cattle excluding calves</v>
          </cell>
          <cell r="P151" t="str">
            <v>Compound feeding stuffs for cattle excluding calves</v>
          </cell>
          <cell r="Q151" t="str">
            <v>Compound feeding stuffs for cattle excluding calves</v>
          </cell>
          <cell r="R151" t="str">
            <v>Compound feeding stuffs for cattle excluding calves</v>
          </cell>
          <cell r="S151" t="str">
            <v>Compound feeding stuffs for cattle excluding calves</v>
          </cell>
          <cell r="T151" t="str">
            <v>Compound feeding stuffs for cattle excluding calves</v>
          </cell>
          <cell r="U151" t="str">
            <v>Compound feeding stuffs for cattle excluding calves</v>
          </cell>
          <cell r="V151" t="str">
            <v>Compound feeding stuffs for cattle excluding calves</v>
          </cell>
          <cell r="W151" t="str">
            <v>Compound feeding stuffs for cattle excluding calves</v>
          </cell>
          <cell r="X151" t="str">
            <v>Compound feeding stuffs for cattle excluding calves</v>
          </cell>
        </row>
        <row r="152">
          <cell r="A152" t="str">
            <v>206230</v>
          </cell>
          <cell r="B152" t="str">
            <v>'206230</v>
          </cell>
          <cell r="C152" t="str">
            <v>20.6.2.3</v>
          </cell>
          <cell r="D152" t="str">
            <v>A, M</v>
          </cell>
          <cell r="E152" t="str">
            <v>Compound feeding stuffs for pigs</v>
          </cell>
          <cell r="F152" t="str">
            <v>Compound feeding stuffs for pigs</v>
          </cell>
          <cell r="G152" t="str">
            <v>Mischfuttermittel für Schweine</v>
          </cell>
          <cell r="H152" t="str">
            <v>Compound feeding stuffs for pigs</v>
          </cell>
          <cell r="I152" t="str">
            <v>Compound feeding stuffs for pigs</v>
          </cell>
          <cell r="J152" t="str">
            <v>Aliments composés pour porcins</v>
          </cell>
          <cell r="K152" t="str">
            <v>Compound feeding stuffs for pigs</v>
          </cell>
          <cell r="L152" t="str">
            <v>Compound feeding stuffs for pigs</v>
          </cell>
          <cell r="M152" t="str">
            <v>Aliments composés pour porcins</v>
          </cell>
          <cell r="N152" t="str">
            <v>Compound feeding stuffs for pigs</v>
          </cell>
          <cell r="O152" t="str">
            <v>Compound feeding stuffs for pigs</v>
          </cell>
          <cell r="P152" t="str">
            <v>Compound feeding stuffs for pigs</v>
          </cell>
          <cell r="Q152" t="str">
            <v>Compound feeding stuffs for pigs</v>
          </cell>
          <cell r="R152" t="str">
            <v>Compound feeding stuffs for pigs</v>
          </cell>
          <cell r="S152" t="str">
            <v>Compound feeding stuffs for pigs</v>
          </cell>
          <cell r="T152" t="str">
            <v>Compound feeding stuffs for pigs</v>
          </cell>
          <cell r="U152" t="str">
            <v>Compound feeding stuffs for pigs</v>
          </cell>
          <cell r="V152" t="str">
            <v>Compound feeding stuffs for pigs</v>
          </cell>
          <cell r="W152" t="str">
            <v>Compound feeding stuffs for pigs</v>
          </cell>
          <cell r="X152" t="str">
            <v>Compound feeding stuffs for pigs</v>
          </cell>
        </row>
        <row r="153">
          <cell r="A153" t="str">
            <v>206240</v>
          </cell>
          <cell r="B153" t="str">
            <v>'206240</v>
          </cell>
          <cell r="C153" t="str">
            <v>20.6.2.4</v>
          </cell>
          <cell r="D153" t="str">
            <v>A, M</v>
          </cell>
          <cell r="E153" t="str">
            <v>Compound feeding stuffs for poultry</v>
          </cell>
          <cell r="F153" t="str">
            <v>Compound feeding stuffs for poultry</v>
          </cell>
          <cell r="G153" t="str">
            <v>Mischfuttermittel für Geflügel</v>
          </cell>
          <cell r="H153" t="str">
            <v>Compound feeding stuffs for poultry</v>
          </cell>
          <cell r="I153" t="str">
            <v>Compound feeding stuffs for poultry</v>
          </cell>
          <cell r="J153" t="str">
            <v>Aliments composés pour volailles</v>
          </cell>
          <cell r="K153" t="str">
            <v>Compound feeding stuffs for poultry</v>
          </cell>
          <cell r="L153" t="str">
            <v>Compound feeding stuffs for poultry</v>
          </cell>
          <cell r="M153" t="str">
            <v>Aliments composés pour volailles</v>
          </cell>
          <cell r="N153" t="str">
            <v>Compound feeding stuffs for poultry</v>
          </cell>
          <cell r="O153" t="str">
            <v>Compound feeding stuffs for poultry</v>
          </cell>
          <cell r="P153" t="str">
            <v>Compound feeding stuffs for poultry</v>
          </cell>
          <cell r="Q153" t="str">
            <v>Compound feeding stuffs for poultry</v>
          </cell>
          <cell r="R153" t="str">
            <v>Compound feeding stuffs for poultry</v>
          </cell>
          <cell r="S153" t="str">
            <v>Compound feeding stuffs for poultry</v>
          </cell>
          <cell r="T153" t="str">
            <v>Compound feeding stuffs for poultry</v>
          </cell>
          <cell r="U153" t="str">
            <v>Compound feeding stuffs for poultry</v>
          </cell>
          <cell r="V153" t="str">
            <v>Compound feeding stuffs for poultry</v>
          </cell>
          <cell r="W153" t="str">
            <v>Compound feeding stuffs for poultry</v>
          </cell>
          <cell r="X153" t="str">
            <v>Compound feeding stuffs for poultry</v>
          </cell>
        </row>
        <row r="154">
          <cell r="A154" t="str">
            <v>206290</v>
          </cell>
          <cell r="B154" t="str">
            <v>'206290</v>
          </cell>
          <cell r="C154" t="str">
            <v>20.6.2.9</v>
          </cell>
          <cell r="D154" t="str">
            <v>A, M</v>
          </cell>
          <cell r="E154" t="str">
            <v>Other compound feeding stuffs</v>
          </cell>
          <cell r="F154" t="str">
            <v>Other compound feeding stuffs</v>
          </cell>
          <cell r="G154" t="str">
            <v>Sonstige Mischfuttermittel</v>
          </cell>
          <cell r="H154" t="str">
            <v>Other compound feeding stuffs</v>
          </cell>
          <cell r="I154" t="str">
            <v>Other compound feeding stuffs</v>
          </cell>
          <cell r="J154" t="str">
            <v>Autres aliments composés</v>
          </cell>
          <cell r="K154" t="str">
            <v>Other compound feeding stuffs</v>
          </cell>
          <cell r="L154" t="str">
            <v>Other compound feeding stuffs</v>
          </cell>
          <cell r="M154" t="str">
            <v>Autres aliments composés</v>
          </cell>
          <cell r="N154" t="str">
            <v>Other compound feeding stuffs</v>
          </cell>
          <cell r="O154" t="str">
            <v>Other compound feeding stuffs</v>
          </cell>
          <cell r="P154" t="str">
            <v>Other compound feeding stuffs</v>
          </cell>
          <cell r="Q154" t="str">
            <v>Other compound feeding stuffs</v>
          </cell>
          <cell r="R154" t="str">
            <v>Other compound feeding stuffs</v>
          </cell>
          <cell r="S154" t="str">
            <v>Other compound feeding stuffs</v>
          </cell>
          <cell r="T154" t="str">
            <v>Other compound feeding stuffs</v>
          </cell>
          <cell r="U154" t="str">
            <v>Other compound feeding stuffs</v>
          </cell>
          <cell r="V154" t="str">
            <v>Other compound feeding stuffs</v>
          </cell>
          <cell r="W154" t="str">
            <v>Other compound feeding stuffs</v>
          </cell>
          <cell r="X154" t="str">
            <v>Other compound feeding stuffs</v>
          </cell>
        </row>
        <row r="155">
          <cell r="A155" t="str">
            <v>207000</v>
          </cell>
          <cell r="B155" t="str">
            <v>'207000</v>
          </cell>
          <cell r="C155">
            <v>20.7</v>
          </cell>
          <cell r="D155" t="str">
            <v>A, M</v>
          </cell>
          <cell r="E155" t="str">
            <v>MAINTENANCE OF MATERIALS</v>
          </cell>
          <cell r="F155" t="str">
            <v>MAINTENANCE OF MATERIALS</v>
          </cell>
          <cell r="G155" t="str">
            <v>INSTANDHALTUNG VON MASCHINEN UND GERÄTEN</v>
          </cell>
          <cell r="H155" t="str">
            <v>MAINTENANCE OF MATERIALS</v>
          </cell>
          <cell r="I155" t="str">
            <v>MAINTENANCE OF MATERIALS</v>
          </cell>
          <cell r="J155" t="str">
            <v>ENTRETIEN DU MATÉRIEL</v>
          </cell>
          <cell r="K155" t="str">
            <v>MAINTENANCE OF MATERIALS</v>
          </cell>
          <cell r="L155" t="str">
            <v>MAINTENANCE OF MATERIALS</v>
          </cell>
          <cell r="M155" t="str">
            <v>ENTRETIEN DU MATÉRIEL</v>
          </cell>
          <cell r="N155" t="str">
            <v>MAINTENANCE OF MATERIALS</v>
          </cell>
          <cell r="O155" t="str">
            <v>MAINTENANCE OF MATERIALS</v>
          </cell>
          <cell r="P155" t="str">
            <v>MAINTENANCE OF MATERIALS</v>
          </cell>
          <cell r="Q155" t="str">
            <v>MAINTENANCE OF MATERIALS</v>
          </cell>
          <cell r="R155" t="str">
            <v>MAINTENANCE OF MATERIALS</v>
          </cell>
          <cell r="S155" t="str">
            <v>MAINTENANCE OF MATERIALS</v>
          </cell>
          <cell r="T155" t="str">
            <v>MAINTENANCE OF MATERIALS</v>
          </cell>
          <cell r="U155" t="str">
            <v>MAINTENANCE OF MATERIALS</v>
          </cell>
          <cell r="V155" t="str">
            <v>MAINTENANCE OF MATERIALS</v>
          </cell>
          <cell r="W155" t="str">
            <v>MAINTENANCE OF MATERIALS</v>
          </cell>
          <cell r="X155" t="str">
            <v>MAINTENANCE OF MATERIALS</v>
          </cell>
        </row>
        <row r="156">
          <cell r="A156" t="str">
            <v>208000</v>
          </cell>
          <cell r="B156" t="str">
            <v>'208000</v>
          </cell>
          <cell r="C156">
            <v>20.8</v>
          </cell>
          <cell r="D156" t="str">
            <v>A, M</v>
          </cell>
          <cell r="E156" t="str">
            <v>MAINTENANCE OF BUILDINGS</v>
          </cell>
          <cell r="F156" t="str">
            <v>MAINTENANCE OF BUILDINGS</v>
          </cell>
          <cell r="G156" t="str">
            <v>INSTANDHALTUNG VON BAUTEN</v>
          </cell>
          <cell r="H156" t="str">
            <v>MAINTENANCE OF BUILDINGS</v>
          </cell>
          <cell r="I156" t="str">
            <v>MAINTENANCE OF BUILDINGS</v>
          </cell>
          <cell r="J156" t="str">
            <v>ENTRETIEN DES BÂTIMENTS</v>
          </cell>
          <cell r="K156" t="str">
            <v>MAINTENANCE OF BUILDINGS</v>
          </cell>
          <cell r="L156" t="str">
            <v>MAINTENANCE OF BUILDINGS</v>
          </cell>
          <cell r="M156" t="str">
            <v>ENTRETIEN DES BÂTIMENTS</v>
          </cell>
          <cell r="N156" t="str">
            <v>MAINTENANCE OF BUILDINGS</v>
          </cell>
          <cell r="O156" t="str">
            <v>MAINTENANCE OF BUILDINGS</v>
          </cell>
          <cell r="P156" t="str">
            <v>MAINTENANCE OF BUILDINGS</v>
          </cell>
          <cell r="Q156" t="str">
            <v>MAINTENANCE OF BUILDINGS</v>
          </cell>
          <cell r="R156" t="str">
            <v>MAINTENANCE OF BUILDINGS</v>
          </cell>
          <cell r="S156" t="str">
            <v>MAINTENANCE OF BUILDINGS</v>
          </cell>
          <cell r="T156" t="str">
            <v>MAINTENANCE OF BUILDINGS</v>
          </cell>
          <cell r="U156" t="str">
            <v>MAINTENANCE OF BUILDINGS</v>
          </cell>
          <cell r="V156" t="str">
            <v>MAINTENANCE OF BUILDINGS</v>
          </cell>
          <cell r="W156" t="str">
            <v>MAINTENANCE OF BUILDINGS</v>
          </cell>
          <cell r="X156" t="str">
            <v>MAINTENANCE OF BUILDINGS</v>
          </cell>
        </row>
        <row r="157">
          <cell r="A157" t="str">
            <v>209000</v>
          </cell>
          <cell r="B157" t="str">
            <v>'209000</v>
          </cell>
          <cell r="C157">
            <v>20.9</v>
          </cell>
          <cell r="D157" t="str">
            <v>A, M</v>
          </cell>
          <cell r="E157" t="str">
            <v>OTHER GOODS AND SERVICES</v>
          </cell>
          <cell r="F157" t="str">
            <v>OTHER GOODS AND SERVICES</v>
          </cell>
          <cell r="G157" t="str">
            <v>SONSTIGE WAREN UND DIENSTLEISTUNGEN</v>
          </cell>
          <cell r="H157" t="str">
            <v>OTHER GOODS AND SERVICES</v>
          </cell>
          <cell r="I157" t="str">
            <v>OTHER GOODS AND SERVICES</v>
          </cell>
          <cell r="J157" t="str">
            <v>AUTRES BIENS ET SERVICES</v>
          </cell>
          <cell r="K157" t="str">
            <v>OTHER GOODS AND SERVICES</v>
          </cell>
          <cell r="L157" t="str">
            <v>OTHER GOODS AND SERVICES</v>
          </cell>
          <cell r="M157" t="str">
            <v>AUTRES BIENS ET SERVICES</v>
          </cell>
          <cell r="N157" t="str">
            <v>OTHER GOODS AND SERVICES</v>
          </cell>
          <cell r="O157" t="str">
            <v>OTHER GOODS AND SERVICES</v>
          </cell>
          <cell r="P157" t="str">
            <v>OTHER GOODS AND SERVICES</v>
          </cell>
          <cell r="Q157" t="str">
            <v>OTHER GOODS AND SERVICES</v>
          </cell>
          <cell r="R157" t="str">
            <v>OTHER GOODS AND SERVICES</v>
          </cell>
          <cell r="S157" t="str">
            <v>OTHER GOODS AND SERVICES</v>
          </cell>
          <cell r="T157" t="str">
            <v>OTHER GOODS AND SERVICES</v>
          </cell>
          <cell r="U157" t="str">
            <v>OTHER GOODS AND SERVICES</v>
          </cell>
          <cell r="V157" t="str">
            <v>OTHER GOODS AND SERVICES</v>
          </cell>
          <cell r="W157" t="str">
            <v>OTHER GOODS AND SERVICES</v>
          </cell>
          <cell r="X157" t="str">
            <v>OTHER GOODS AND SERVICES</v>
          </cell>
        </row>
        <row r="158">
          <cell r="A158" t="str">
            <v>210000</v>
          </cell>
          <cell r="B158" t="str">
            <v>'210000</v>
          </cell>
          <cell r="C158">
            <v>21</v>
          </cell>
          <cell r="D158" t="str">
            <v>A, M</v>
          </cell>
          <cell r="E158" t="str">
            <v>GOODS AND SERVICES CONTRIBUTING TO AGRICULTURAL INVESTMENT (INPUT 2)</v>
          </cell>
          <cell r="F158" t="str">
            <v>GOODS AND SERVICES CONTRIBUTING TO AGRICULTURAL INVESTMENT (INPUT 2)</v>
          </cell>
          <cell r="G158" t="str">
            <v>WAREN UND DIENSTLEISTUNGEN LANDWIRTSCHAFTLICHER INVESTITIONEN (INPUT 2)</v>
          </cell>
          <cell r="H158" t="str">
            <v>GOODS AND SERVICES CONTRIBUTING TO AGRICULTURAL INVESTMENT (INPUT 2)</v>
          </cell>
          <cell r="I158" t="str">
            <v>GOODS AND SERVICES CONTRIBUTING TO AGRICULTURAL INVESTMENT (INPUT 2)</v>
          </cell>
          <cell r="J158" t="str">
            <v>BIENS ET SERVICES CONTRIBUANT AUX INVESTISSEMENTS AGRICOLES (INPUT 2)</v>
          </cell>
          <cell r="K158" t="str">
            <v>GOODS AND SERVICES CONTRIBUTING TO AGRICULTURAL INVESTMENT (INPUT 2)</v>
          </cell>
          <cell r="L158" t="str">
            <v>GOODS AND SERVICES CONTRIBUTING TO AGRICULTURAL INVESTMENT (INPUT 2)</v>
          </cell>
          <cell r="M158" t="str">
            <v>BIENS ET SERVICES CONTRIBUANT AUX INVESTISSEMENTS AGRICOLES (INPUT 2)</v>
          </cell>
          <cell r="N158" t="str">
            <v>GOODS AND SERVICES CONTRIBUTING TO AGRICULTURAL INVESTMENT (INPUT 2)</v>
          </cell>
          <cell r="O158" t="str">
            <v>GOODS AND SERVICES CONTRIBUTING TO AGRICULTURAL INVESTMENT (INPUT 2)</v>
          </cell>
          <cell r="P158" t="str">
            <v>GOODS AND SERVICES CONTRIBUTING TO AGRICULTURAL INVESTMENT (INPUT 2)</v>
          </cell>
          <cell r="Q158" t="str">
            <v>GOODS AND SERVICES CONTRIBUTING TO AGRICULTURAL INVESTMENT (INPUT 2)</v>
          </cell>
          <cell r="R158" t="str">
            <v>GOODS AND SERVICES CONTRIBUTING TO AGRICULTURAL INVESTMENT (INPUT 2)</v>
          </cell>
          <cell r="S158" t="str">
            <v>GOODS AND SERVICES CONTRIBUTING TO AGRICULTURAL INVESTMENT (INPUT 2)</v>
          </cell>
          <cell r="T158" t="str">
            <v>GOODS AND SERVICES CONTRIBUTING TO AGRICULTURAL INVESTMENT (INPUT 2)</v>
          </cell>
          <cell r="U158" t="str">
            <v>GOODS AND SERVICES CONTRIBUTING TO AGRICULTURAL INVESTMENT (INPUT 2)</v>
          </cell>
          <cell r="V158" t="str">
            <v>GOODS AND SERVICES CONTRIBUTING TO AGRICULTURAL INVESTMENT (INPUT 2)</v>
          </cell>
          <cell r="W158" t="str">
            <v>GOODS AND SERVICES CONTRIBUTING TO AGRICULTURAL INVESTMENT (INPUT 2)</v>
          </cell>
          <cell r="X158" t="str">
            <v>GOODS AND SERVICES CONTRIBUTING TO AGRICULTURAL INVESTMENT (INPUT 2)</v>
          </cell>
        </row>
        <row r="159">
          <cell r="A159" t="str">
            <v>211000</v>
          </cell>
          <cell r="B159" t="str">
            <v>'211000</v>
          </cell>
          <cell r="C159">
            <v>21.1</v>
          </cell>
          <cell r="D159" t="str">
            <v>A, M</v>
          </cell>
          <cell r="E159" t="str">
            <v>MATERIALS</v>
          </cell>
          <cell r="F159" t="str">
            <v>MATERIALS</v>
          </cell>
          <cell r="G159" t="str">
            <v>MATERIAL</v>
          </cell>
          <cell r="H159" t="str">
            <v>MATERIALS</v>
          </cell>
          <cell r="I159" t="str">
            <v>MATERIALS</v>
          </cell>
          <cell r="J159" t="str">
            <v>MATÉRIEL</v>
          </cell>
          <cell r="K159" t="str">
            <v>MATERIALS</v>
          </cell>
          <cell r="L159" t="str">
            <v>MATERIALS</v>
          </cell>
          <cell r="M159" t="str">
            <v>MATÉRIEL</v>
          </cell>
          <cell r="N159" t="str">
            <v>MATERIALS</v>
          </cell>
          <cell r="O159" t="str">
            <v>MATERIALS</v>
          </cell>
          <cell r="P159" t="str">
            <v>MATERIALS</v>
          </cell>
          <cell r="Q159" t="str">
            <v>MATERIALS</v>
          </cell>
          <cell r="R159" t="str">
            <v>MATERIALS</v>
          </cell>
          <cell r="S159" t="str">
            <v>MATERIALS</v>
          </cell>
          <cell r="T159" t="str">
            <v>MATERIALS</v>
          </cell>
          <cell r="U159" t="str">
            <v>MATERIALS</v>
          </cell>
          <cell r="V159" t="str">
            <v>MATERIALS</v>
          </cell>
          <cell r="W159" t="str">
            <v>MATERIALS</v>
          </cell>
          <cell r="X159" t="str">
            <v>MATERIALS</v>
          </cell>
        </row>
        <row r="160">
          <cell r="A160" t="str">
            <v>211100</v>
          </cell>
          <cell r="B160" t="str">
            <v>'211100</v>
          </cell>
          <cell r="C160" t="str">
            <v>21.1.1</v>
          </cell>
          <cell r="D160" t="str">
            <v>A, M</v>
          </cell>
          <cell r="E160" t="str">
            <v>MACHINERY AND OTHER EQUIPMENT</v>
          </cell>
          <cell r="F160" t="str">
            <v>MACHINERY AND OTHER EQUIPMENT</v>
          </cell>
          <cell r="G160" t="str">
            <v>MASCHINEN UND SONSTIGE AUSRÜSTUNGSGÜTER</v>
          </cell>
          <cell r="H160" t="str">
            <v>MACHINERY AND OTHER EQUIPMENT</v>
          </cell>
          <cell r="I160" t="str">
            <v>MACHINERY AND OTHER EQUIPMENT</v>
          </cell>
          <cell r="J160" t="str">
            <v>MACHINES ET AUTRES BIENS D'ÉQUIPEMENT</v>
          </cell>
          <cell r="K160" t="str">
            <v>MACHINERY AND OTHER EQUIPMENT</v>
          </cell>
          <cell r="L160" t="str">
            <v>MACHINERY AND OTHER EQUIPMENT</v>
          </cell>
          <cell r="M160" t="str">
            <v>MACHINES ET AUTRES BIENS D'ÉQUIPEMENT</v>
          </cell>
          <cell r="N160" t="str">
            <v>MACHINERY AND OTHER EQUIPMENT</v>
          </cell>
          <cell r="O160" t="str">
            <v>MACHINERY AND OTHER EQUIPMENT</v>
          </cell>
          <cell r="P160" t="str">
            <v>MACHINERY AND OTHER EQUIPMENT</v>
          </cell>
          <cell r="Q160" t="str">
            <v>MACHINERY AND OTHER EQUIPMENT</v>
          </cell>
          <cell r="R160" t="str">
            <v>MACHINERY AND OTHER EQUIPMENT</v>
          </cell>
          <cell r="S160" t="str">
            <v>MACHINERY AND OTHER EQUIPMENT</v>
          </cell>
          <cell r="T160" t="str">
            <v>MACHINERY AND OTHER EQUIPMENT</v>
          </cell>
          <cell r="U160" t="str">
            <v>MACHINERY AND OTHER EQUIPMENT</v>
          </cell>
          <cell r="V160" t="str">
            <v>MACHINERY AND OTHER EQUIPMENT</v>
          </cell>
          <cell r="W160" t="str">
            <v>MACHINERY AND OTHER EQUIPMENT</v>
          </cell>
          <cell r="X160" t="str">
            <v>MACHINERY AND OTHER EQUIPMENT</v>
          </cell>
        </row>
        <row r="161">
          <cell r="A161" t="str">
            <v>211110</v>
          </cell>
          <cell r="B161" t="str">
            <v>'211110</v>
          </cell>
          <cell r="C161" t="str">
            <v>21.1.1.1</v>
          </cell>
          <cell r="D161" t="str">
            <v>A, M</v>
          </cell>
          <cell r="E161" t="str">
            <v>Rotovators and other 2 wheel equipment</v>
          </cell>
          <cell r="F161" t="str">
            <v>Rotovators and other 2 wheel equipment</v>
          </cell>
          <cell r="G161" t="str">
            <v>Einachsschlepper und andere einachsige Motorgeräte</v>
          </cell>
          <cell r="H161" t="str">
            <v>Rotovators and other 2 wheel equipment</v>
          </cell>
          <cell r="I161" t="str">
            <v>Rotovators and other 2 wheel equipment</v>
          </cell>
          <cell r="J161" t="str">
            <v>Motoculteurs et autres matériaux à 2 roues</v>
          </cell>
          <cell r="K161" t="str">
            <v>Rotovators and other 2 wheel equipment</v>
          </cell>
          <cell r="L161" t="str">
            <v>Rotovators and other 2 wheel equipment</v>
          </cell>
          <cell r="M161" t="str">
            <v>Motoculteurs et autres matériaux à 2 roues</v>
          </cell>
          <cell r="N161" t="str">
            <v>Rotovators and other 2 wheel equipment</v>
          </cell>
          <cell r="O161" t="str">
            <v>Rotovators and other 2 wheel equipment</v>
          </cell>
          <cell r="P161" t="str">
            <v>Rotovators and other 2 wheel equipment</v>
          </cell>
          <cell r="Q161" t="str">
            <v>Rotovators and other 2 wheel equipment</v>
          </cell>
          <cell r="R161" t="str">
            <v>Rotovators and other 2 wheel equipment</v>
          </cell>
          <cell r="S161" t="str">
            <v>Rotovators and other 2 wheel equipment</v>
          </cell>
          <cell r="T161" t="str">
            <v>Rotovators and other 2 wheel equipment</v>
          </cell>
          <cell r="U161" t="str">
            <v>Rotovators and other 2 wheel equipment</v>
          </cell>
          <cell r="V161" t="str">
            <v>Rotovators and other 2 wheel equipment</v>
          </cell>
          <cell r="W161" t="str">
            <v>Rotovators and other 2 wheel equipment</v>
          </cell>
          <cell r="X161" t="str">
            <v>Rotovators and other 2 wheel equipment</v>
          </cell>
        </row>
        <row r="162">
          <cell r="A162" t="str">
            <v>211120</v>
          </cell>
          <cell r="B162" t="str">
            <v>'211120</v>
          </cell>
          <cell r="C162" t="str">
            <v>21.1.1.2</v>
          </cell>
          <cell r="D162" t="str">
            <v>A, M</v>
          </cell>
          <cell r="E162" t="str">
            <v>Machinery and plant for cultivation</v>
          </cell>
          <cell r="F162" t="str">
            <v>Machinery and plant for cultivation</v>
          </cell>
          <cell r="G162" t="str">
            <v>Maschinen und Geräte für die Bodenbearbeitung</v>
          </cell>
          <cell r="H162" t="str">
            <v>Machinery and plant for cultivation</v>
          </cell>
          <cell r="I162" t="str">
            <v>Machinery and plant for cultivation</v>
          </cell>
          <cell r="J162" t="str">
            <v>Machines et matériel pour la culture</v>
          </cell>
          <cell r="K162" t="str">
            <v>Machinery and plant for cultivation</v>
          </cell>
          <cell r="L162" t="str">
            <v>Machinery and plant for cultivation</v>
          </cell>
          <cell r="M162" t="str">
            <v>Machines et matériel pour la culture</v>
          </cell>
          <cell r="N162" t="str">
            <v>Machinery and plant for cultivation</v>
          </cell>
          <cell r="O162" t="str">
            <v>Machinery and plant for cultivation</v>
          </cell>
          <cell r="P162" t="str">
            <v>Machinery and plant for cultivation</v>
          </cell>
          <cell r="Q162" t="str">
            <v>Machinery and plant for cultivation</v>
          </cell>
          <cell r="R162" t="str">
            <v>Machinery and plant for cultivation</v>
          </cell>
          <cell r="S162" t="str">
            <v>Machinery and plant for cultivation</v>
          </cell>
          <cell r="T162" t="str">
            <v>Machinery and plant for cultivation</v>
          </cell>
          <cell r="U162" t="str">
            <v>Machinery and plant for cultivation</v>
          </cell>
          <cell r="V162" t="str">
            <v>Machinery and plant for cultivation</v>
          </cell>
          <cell r="W162" t="str">
            <v>Machinery and plant for cultivation</v>
          </cell>
          <cell r="X162" t="str">
            <v>Machinery and plant for cultivation</v>
          </cell>
        </row>
        <row r="163">
          <cell r="A163" t="str">
            <v>211130</v>
          </cell>
          <cell r="B163" t="str">
            <v>'211130</v>
          </cell>
          <cell r="C163" t="str">
            <v>21.1.1.3</v>
          </cell>
          <cell r="D163" t="str">
            <v>A, M</v>
          </cell>
          <cell r="E163" t="str">
            <v>Machinery and plant for harvesting</v>
          </cell>
          <cell r="F163" t="str">
            <v>Machinery and plant for harvesting</v>
          </cell>
          <cell r="G163" t="str">
            <v>Maschinen und Geräte für die Erntebergung</v>
          </cell>
          <cell r="H163" t="str">
            <v>Machinery and plant for harvesting</v>
          </cell>
          <cell r="I163" t="str">
            <v>Machinery and plant for harvesting</v>
          </cell>
          <cell r="J163" t="str">
            <v>Machines et matériel pour la récolte</v>
          </cell>
          <cell r="K163" t="str">
            <v>Machinery and plant for harvesting</v>
          </cell>
          <cell r="L163" t="str">
            <v>Machinery and plant for harvesting</v>
          </cell>
          <cell r="M163" t="str">
            <v>Machines et matériel pour la récolte</v>
          </cell>
          <cell r="N163" t="str">
            <v>Machinery and plant for harvesting</v>
          </cell>
          <cell r="O163" t="str">
            <v>Machinery and plant for harvesting</v>
          </cell>
          <cell r="P163" t="str">
            <v>Machinery and plant for harvesting</v>
          </cell>
          <cell r="Q163" t="str">
            <v>Machinery and plant for harvesting</v>
          </cell>
          <cell r="R163" t="str">
            <v>Machinery and plant for harvesting</v>
          </cell>
          <cell r="S163" t="str">
            <v>Machinery and plant for harvesting</v>
          </cell>
          <cell r="T163" t="str">
            <v>Machinery and plant for harvesting</v>
          </cell>
          <cell r="U163" t="str">
            <v>Machinery and plant for harvesting</v>
          </cell>
          <cell r="V163" t="str">
            <v>Machinery and plant for harvesting</v>
          </cell>
          <cell r="W163" t="str">
            <v>Machinery and plant for harvesting</v>
          </cell>
          <cell r="X163" t="str">
            <v>Machinery and plant for harvesting</v>
          </cell>
        </row>
        <row r="164">
          <cell r="A164" t="str">
            <v>211140</v>
          </cell>
          <cell r="B164" t="str">
            <v>'211140</v>
          </cell>
          <cell r="C164" t="str">
            <v>21.1.1.4</v>
          </cell>
          <cell r="D164" t="str">
            <v>A, M</v>
          </cell>
          <cell r="E164" t="str">
            <v>Farm machinery and installations</v>
          </cell>
          <cell r="F164" t="str">
            <v>Farm machinery and installations</v>
          </cell>
          <cell r="G164" t="str">
            <v>Maschinen und Einrichtungen der Innenwirtschaft</v>
          </cell>
          <cell r="H164" t="str">
            <v>Farm machinery and installations</v>
          </cell>
          <cell r="I164" t="str">
            <v>Farm machinery and installations</v>
          </cell>
          <cell r="J164" t="str">
            <v>Machines et installations à la ferme</v>
          </cell>
          <cell r="K164" t="str">
            <v>Farm machinery and installations</v>
          </cell>
          <cell r="L164" t="str">
            <v>Farm machinery and installations</v>
          </cell>
          <cell r="M164" t="str">
            <v>Machines et installations à la ferme</v>
          </cell>
          <cell r="N164" t="str">
            <v>Farm machinery and installations</v>
          </cell>
          <cell r="O164" t="str">
            <v>Farm machinery and installations</v>
          </cell>
          <cell r="P164" t="str">
            <v>Farm machinery and installations</v>
          </cell>
          <cell r="Q164" t="str">
            <v>Farm machinery and installations</v>
          </cell>
          <cell r="R164" t="str">
            <v>Farm machinery and installations</v>
          </cell>
          <cell r="S164" t="str">
            <v>Farm machinery and installations</v>
          </cell>
          <cell r="T164" t="str">
            <v>Farm machinery and installations</v>
          </cell>
          <cell r="U164" t="str">
            <v>Farm machinery and installations</v>
          </cell>
          <cell r="V164" t="str">
            <v>Farm machinery and installations</v>
          </cell>
          <cell r="W164" t="str">
            <v>Farm machinery and installations</v>
          </cell>
          <cell r="X164" t="str">
            <v>Farm machinery and installations</v>
          </cell>
        </row>
        <row r="165">
          <cell r="A165" t="str">
            <v>211141</v>
          </cell>
          <cell r="B165" t="str">
            <v>'211141</v>
          </cell>
          <cell r="C165" t="str">
            <v>21.1.1.4.1</v>
          </cell>
          <cell r="D165" t="str">
            <v>A, M</v>
          </cell>
          <cell r="E165" t="str">
            <v>Farm machinery and installations for crop production</v>
          </cell>
          <cell r="F165" t="str">
            <v>Farm machinery and installations for crop production</v>
          </cell>
          <cell r="G165" t="str">
            <v>Maschinen und Einrichtungen der Innenwirtschaft fürdie pflanzliche Erzeugung</v>
          </cell>
          <cell r="H165" t="str">
            <v>Farm machinery and installations for crop production</v>
          </cell>
          <cell r="I165" t="str">
            <v>Farm machinery and installations for crop production</v>
          </cell>
          <cell r="J165" t="str">
            <v>Machines et installations à la ferme pour la production végétale</v>
          </cell>
          <cell r="K165" t="str">
            <v>Farm machinery and installations for crop production</v>
          </cell>
          <cell r="L165" t="str">
            <v>Farm machinery and installations for crop production</v>
          </cell>
          <cell r="M165" t="str">
            <v>Machines et installations à la ferme pour la production végétale</v>
          </cell>
          <cell r="N165" t="str">
            <v>Farm machinery and installations for crop production</v>
          </cell>
          <cell r="O165" t="str">
            <v>Farm machinery and installations for crop production</v>
          </cell>
          <cell r="P165" t="str">
            <v>Farm machinery and installations for crop production</v>
          </cell>
          <cell r="Q165" t="str">
            <v>Farm machinery and installations for crop production</v>
          </cell>
          <cell r="R165" t="str">
            <v>Farm machinery and installations for crop production</v>
          </cell>
          <cell r="S165" t="str">
            <v>Farm machinery and installations for crop production</v>
          </cell>
          <cell r="T165" t="str">
            <v>Farm machinery and installations for crop production</v>
          </cell>
          <cell r="U165" t="str">
            <v>Farm machinery and installations for crop production</v>
          </cell>
          <cell r="V165" t="str">
            <v>Farm machinery and installations for crop production</v>
          </cell>
          <cell r="W165" t="str">
            <v>Farm machinery and installations for crop production</v>
          </cell>
          <cell r="X165" t="str">
            <v>Farm machinery and installations for crop production</v>
          </cell>
        </row>
        <row r="166">
          <cell r="A166" t="str">
            <v>211142</v>
          </cell>
          <cell r="B166" t="str">
            <v>'211142</v>
          </cell>
          <cell r="C166" t="str">
            <v>21.1.1.4.2</v>
          </cell>
          <cell r="D166" t="str">
            <v>A, M</v>
          </cell>
          <cell r="E166" t="str">
            <v>Farm machinery and installations for animal production</v>
          </cell>
          <cell r="F166" t="str">
            <v>Farm machinery and installations for animal production</v>
          </cell>
          <cell r="G166" t="str">
            <v>Maschinen und Einrichtungen der Innenwirtschaft fürdie tierische Erzeugung</v>
          </cell>
          <cell r="H166" t="str">
            <v>Farm machinery and installations for animal production</v>
          </cell>
          <cell r="I166" t="str">
            <v>Farm machinery and installations for animal production</v>
          </cell>
          <cell r="J166" t="str">
            <v>Machines et installations à la ferme pour la production animale</v>
          </cell>
          <cell r="K166" t="str">
            <v>Farm machinery and installations for animal production</v>
          </cell>
          <cell r="L166" t="str">
            <v>Farm machinery and installations for animal production</v>
          </cell>
          <cell r="M166" t="str">
            <v>Machines et installations à la ferme pour la production animale</v>
          </cell>
          <cell r="N166" t="str">
            <v>Farm machinery and installations for animal production</v>
          </cell>
          <cell r="O166" t="str">
            <v>Farm machinery and installations for animal production</v>
          </cell>
          <cell r="P166" t="str">
            <v>Farm machinery and installations for animal production</v>
          </cell>
          <cell r="Q166" t="str">
            <v>Farm machinery and installations for animal production</v>
          </cell>
          <cell r="R166" t="str">
            <v>Farm machinery and installations for animal production</v>
          </cell>
          <cell r="S166" t="str">
            <v>Farm machinery and installations for animal production</v>
          </cell>
          <cell r="T166" t="str">
            <v>Farm machinery and installations for animal production</v>
          </cell>
          <cell r="U166" t="str">
            <v>Farm machinery and installations for animal production</v>
          </cell>
          <cell r="V166" t="str">
            <v>Farm machinery and installations for animal production</v>
          </cell>
          <cell r="W166" t="str">
            <v>Farm machinery and installations for animal production</v>
          </cell>
          <cell r="X166" t="str">
            <v>Farm machinery and installations for animal production</v>
          </cell>
        </row>
        <row r="167">
          <cell r="A167" t="str">
            <v>211149</v>
          </cell>
          <cell r="B167" t="str">
            <v>'211149</v>
          </cell>
          <cell r="C167" t="str">
            <v>21.1.1.4.9</v>
          </cell>
          <cell r="D167" t="str">
            <v>A, M</v>
          </cell>
          <cell r="E167" t="str">
            <v>Other farm machinery and installations</v>
          </cell>
          <cell r="F167" t="str">
            <v>Other farm machinery and installations</v>
          </cell>
          <cell r="G167" t="str">
            <v>Sonstige Maschinen und Einrichtungen der Innenwirtschaft</v>
          </cell>
          <cell r="H167" t="str">
            <v>Other farm machinery and installations</v>
          </cell>
          <cell r="I167" t="str">
            <v>Other farm machinery and installations</v>
          </cell>
          <cell r="J167" t="str">
            <v>Autres machines et installations agricoles</v>
          </cell>
          <cell r="K167" t="str">
            <v>Other farm machinery and installations</v>
          </cell>
          <cell r="L167" t="str">
            <v>Other farm machinery and installations</v>
          </cell>
          <cell r="M167" t="str">
            <v>Autres machines et installations agricoles</v>
          </cell>
          <cell r="N167" t="str">
            <v>Other farm machinery and installations</v>
          </cell>
          <cell r="O167" t="str">
            <v>Other farm machinery and installations</v>
          </cell>
          <cell r="P167" t="str">
            <v>Other farm machinery and installations</v>
          </cell>
          <cell r="Q167" t="str">
            <v>Other farm machinery and installations</v>
          </cell>
          <cell r="R167" t="str">
            <v>Other farm machinery and installations</v>
          </cell>
          <cell r="S167" t="str">
            <v>Other farm machinery and installations</v>
          </cell>
          <cell r="T167" t="str">
            <v>Other farm machinery and installations</v>
          </cell>
          <cell r="U167" t="str">
            <v>Other farm machinery and installations</v>
          </cell>
          <cell r="V167" t="str">
            <v>Other farm machinery and installations</v>
          </cell>
          <cell r="W167" t="str">
            <v>Other farm machinery and installations</v>
          </cell>
          <cell r="X167" t="str">
            <v>Other farm machinery and installations</v>
          </cell>
        </row>
        <row r="168">
          <cell r="A168" t="str">
            <v>211200</v>
          </cell>
          <cell r="B168" t="str">
            <v>'211200</v>
          </cell>
          <cell r="C168" t="str">
            <v>21.1.2</v>
          </cell>
          <cell r="D168" t="str">
            <v>A, M</v>
          </cell>
          <cell r="E168" t="str">
            <v>TRANSPORT EQUIPMENT</v>
          </cell>
          <cell r="F168" t="str">
            <v>TRANSPORT EQUIPMENT</v>
          </cell>
          <cell r="G168" t="str">
            <v>FAHRZEUGE</v>
          </cell>
          <cell r="H168" t="str">
            <v>TRANSPORT EQUIPMENT</v>
          </cell>
          <cell r="I168" t="str">
            <v>TRANSPORT EQUIPMENT</v>
          </cell>
          <cell r="J168" t="str">
            <v>ÉQUIPEMENTS DE TRANSPORT</v>
          </cell>
          <cell r="K168" t="str">
            <v>TRANSPORT EQUIPMENT</v>
          </cell>
          <cell r="L168" t="str">
            <v>TRANSPORT EQUIPMENT</v>
          </cell>
          <cell r="M168" t="str">
            <v>ÉQUIPEMENTS DE TRANSPORT</v>
          </cell>
          <cell r="N168" t="str">
            <v>TRANSPORT EQUIPMENT</v>
          </cell>
          <cell r="O168" t="str">
            <v>TRANSPORT EQUIPMENT</v>
          </cell>
          <cell r="P168" t="str">
            <v>TRANSPORT EQUIPMENT</v>
          </cell>
          <cell r="Q168" t="str">
            <v>TRANSPORT EQUIPMENT</v>
          </cell>
          <cell r="R168" t="str">
            <v>TRANSPORT EQUIPMENT</v>
          </cell>
          <cell r="S168" t="str">
            <v>TRANSPORT EQUIPMENT</v>
          </cell>
          <cell r="T168" t="str">
            <v>TRANSPORT EQUIPMENT</v>
          </cell>
          <cell r="U168" t="str">
            <v>TRANSPORT EQUIPMENT</v>
          </cell>
          <cell r="V168" t="str">
            <v>TRANSPORT EQUIPMENT</v>
          </cell>
          <cell r="W168" t="str">
            <v>TRANSPORT EQUIPMENT</v>
          </cell>
          <cell r="X168" t="str">
            <v>TRANSPORT EQUIPMENT</v>
          </cell>
        </row>
        <row r="169">
          <cell r="A169" t="str">
            <v>211210</v>
          </cell>
          <cell r="B169" t="str">
            <v>'211210</v>
          </cell>
          <cell r="C169" t="str">
            <v>21.1.2.1</v>
          </cell>
          <cell r="D169" t="str">
            <v>A, M</v>
          </cell>
          <cell r="E169" t="str">
            <v>Tractors</v>
          </cell>
          <cell r="F169" t="str">
            <v>Tractors</v>
          </cell>
          <cell r="G169" t="str">
            <v>Zugmaschinen</v>
          </cell>
          <cell r="H169" t="str">
            <v>Tractors</v>
          </cell>
          <cell r="I169" t="str">
            <v>Tractors</v>
          </cell>
          <cell r="J169" t="str">
            <v>Tracteurs</v>
          </cell>
          <cell r="K169" t="str">
            <v>Tractors</v>
          </cell>
          <cell r="L169" t="str">
            <v>Tractors</v>
          </cell>
          <cell r="M169" t="str">
            <v>Tracteurs</v>
          </cell>
          <cell r="N169" t="str">
            <v>Tractors</v>
          </cell>
          <cell r="O169" t="str">
            <v>Tractors</v>
          </cell>
          <cell r="P169" t="str">
            <v>Tractors</v>
          </cell>
          <cell r="Q169" t="str">
            <v>Tractors</v>
          </cell>
          <cell r="R169" t="str">
            <v>Tractors</v>
          </cell>
          <cell r="S169" t="str">
            <v>Tractors</v>
          </cell>
          <cell r="T169" t="str">
            <v>Tractors</v>
          </cell>
          <cell r="U169" t="str">
            <v>Tractors</v>
          </cell>
          <cell r="V169" t="str">
            <v>Tractors</v>
          </cell>
          <cell r="W169" t="str">
            <v>Tractors</v>
          </cell>
          <cell r="X169" t="str">
            <v>Tractors</v>
          </cell>
        </row>
        <row r="170">
          <cell r="A170" t="str">
            <v>211290</v>
          </cell>
          <cell r="B170" t="str">
            <v>'211290</v>
          </cell>
          <cell r="C170" t="str">
            <v>21.1.2.9</v>
          </cell>
          <cell r="D170" t="str">
            <v>A, M</v>
          </cell>
          <cell r="E170" t="str">
            <v>Other vehicles</v>
          </cell>
          <cell r="F170" t="str">
            <v>Other vehicles</v>
          </cell>
          <cell r="G170" t="str">
            <v>Sonstige Fahrzeuge</v>
          </cell>
          <cell r="H170" t="str">
            <v>Other vehicles</v>
          </cell>
          <cell r="I170" t="str">
            <v>Other vehicles</v>
          </cell>
          <cell r="J170" t="str">
            <v>Autres véhicules</v>
          </cell>
          <cell r="K170" t="str">
            <v>Other vehicles</v>
          </cell>
          <cell r="L170" t="str">
            <v>Other vehicles</v>
          </cell>
          <cell r="M170" t="str">
            <v>Autres véhicules</v>
          </cell>
          <cell r="N170" t="str">
            <v>Other vehicles</v>
          </cell>
          <cell r="O170" t="str">
            <v>Other vehicles</v>
          </cell>
          <cell r="P170" t="str">
            <v>Other vehicles</v>
          </cell>
          <cell r="Q170" t="str">
            <v>Other vehicles</v>
          </cell>
          <cell r="R170" t="str">
            <v>Other vehicles</v>
          </cell>
          <cell r="S170" t="str">
            <v>Other vehicles</v>
          </cell>
          <cell r="T170" t="str">
            <v>Other vehicles</v>
          </cell>
          <cell r="U170" t="str">
            <v>Other vehicles</v>
          </cell>
          <cell r="V170" t="str">
            <v>Other vehicles</v>
          </cell>
          <cell r="W170" t="str">
            <v>Other vehicles</v>
          </cell>
          <cell r="X170" t="str">
            <v>Other vehicles</v>
          </cell>
        </row>
        <row r="171">
          <cell r="A171" t="str">
            <v>212000</v>
          </cell>
          <cell r="B171" t="str">
            <v>'212000</v>
          </cell>
          <cell r="C171">
            <v>21.2</v>
          </cell>
          <cell r="D171" t="str">
            <v>A, M</v>
          </cell>
          <cell r="E171" t="str">
            <v>BUILDINGS</v>
          </cell>
          <cell r="F171" t="str">
            <v>BUILDINGS</v>
          </cell>
          <cell r="G171" t="str">
            <v>BAUTEN</v>
          </cell>
          <cell r="H171" t="str">
            <v>BUILDINGS</v>
          </cell>
          <cell r="I171" t="str">
            <v>BUILDINGS</v>
          </cell>
          <cell r="J171" t="str">
            <v>CONSTRUCTIONS</v>
          </cell>
          <cell r="K171" t="str">
            <v>BUILDINGS</v>
          </cell>
          <cell r="L171" t="str">
            <v>BUILDINGS</v>
          </cell>
          <cell r="M171" t="str">
            <v>CONSTRUCTIONS</v>
          </cell>
          <cell r="N171" t="str">
            <v>BUILDINGS</v>
          </cell>
          <cell r="O171" t="str">
            <v>BUILDINGS</v>
          </cell>
          <cell r="P171" t="str">
            <v>BUILDINGS</v>
          </cell>
          <cell r="Q171" t="str">
            <v>BUILDINGS</v>
          </cell>
          <cell r="R171" t="str">
            <v>BUILDINGS</v>
          </cell>
          <cell r="S171" t="str">
            <v>BUILDINGS</v>
          </cell>
          <cell r="T171" t="str">
            <v>BUILDINGS</v>
          </cell>
          <cell r="U171" t="str">
            <v>BUILDINGS</v>
          </cell>
          <cell r="V171" t="str">
            <v>BUILDINGS</v>
          </cell>
          <cell r="W171" t="str">
            <v>BUILDINGS</v>
          </cell>
          <cell r="X171" t="str">
            <v>BUILDINGS</v>
          </cell>
        </row>
        <row r="172">
          <cell r="A172" t="str">
            <v>212100</v>
          </cell>
          <cell r="B172" t="str">
            <v>'212100</v>
          </cell>
          <cell r="C172" t="str">
            <v>21.2.1</v>
          </cell>
          <cell r="D172" t="str">
            <v>A, M</v>
          </cell>
          <cell r="E172" t="str">
            <v>FARM BUILDINGS (NON-RESIDENTIAL)</v>
          </cell>
          <cell r="F172" t="str">
            <v>FARM BUILDINGS (NON-RESIDENTIAL)</v>
          </cell>
          <cell r="G172" t="str">
            <v>WIRTSCHAFTSGEBÄUDE (KEINE WOHNGEBÄUDE)</v>
          </cell>
          <cell r="H172" t="str">
            <v>FARM BUILDINGS (NON-RESIDENTIAL)</v>
          </cell>
          <cell r="I172" t="str">
            <v>FARM BUILDINGS (NON-RESIDENTIAL)</v>
          </cell>
          <cell r="J172" t="str">
            <v>CONSTRUCTIONS AGRICOLES (NON RÉSIDENTIELLES)</v>
          </cell>
          <cell r="K172" t="str">
            <v>FARM BUILDINGS (NON-RESIDENTIAL)</v>
          </cell>
          <cell r="L172" t="str">
            <v>FARM BUILDINGS (NON-RESIDENTIAL)</v>
          </cell>
          <cell r="M172" t="str">
            <v>CONSTRUCTIONS AGRICOLES (NON RÉSIDENTIELLES)</v>
          </cell>
          <cell r="N172" t="str">
            <v>FARM BUILDINGS (NON-RESIDENTIAL)</v>
          </cell>
          <cell r="O172" t="str">
            <v>FARM BUILDINGS (NON-RESIDENTIAL)</v>
          </cell>
          <cell r="P172" t="str">
            <v>FARM BUILDINGS (NON-RESIDENTIAL)</v>
          </cell>
          <cell r="Q172" t="str">
            <v>FARM BUILDINGS (NON-RESIDENTIAL)</v>
          </cell>
          <cell r="R172" t="str">
            <v>FARM BUILDINGS (NON-RESIDENTIAL)</v>
          </cell>
          <cell r="S172" t="str">
            <v>FARM BUILDINGS (NON-RESIDENTIAL)</v>
          </cell>
          <cell r="T172" t="str">
            <v>FARM BUILDINGS (NON-RESIDENTIAL)</v>
          </cell>
          <cell r="U172" t="str">
            <v>FARM BUILDINGS (NON-RESIDENTIAL)</v>
          </cell>
          <cell r="V172" t="str">
            <v>FARM BUILDINGS (NON-RESIDENTIAL)</v>
          </cell>
          <cell r="W172" t="str">
            <v>FARM BUILDINGS (NON-RESIDENTIAL)</v>
          </cell>
          <cell r="X172" t="str">
            <v>FARM BUILDINGS (NON-RESIDENTIAL)</v>
          </cell>
        </row>
        <row r="173">
          <cell r="A173" t="str">
            <v>212900</v>
          </cell>
          <cell r="B173" t="str">
            <v>'212900</v>
          </cell>
          <cell r="C173" t="str">
            <v>21.2.9</v>
          </cell>
          <cell r="D173" t="str">
            <v>A, M</v>
          </cell>
          <cell r="E173" t="str">
            <v>OTHER WORKS EXCEPT LAND IMPROVEMENTS (OTHER BUILDINGS, STRUCTURES, ETC.)</v>
          </cell>
          <cell r="F173" t="str">
            <v>OTHER WORKS EXCEPT LAND IMPROVEMENTS (OTHER BUILDINGS, STRUCTURES, ETC.)</v>
          </cell>
          <cell r="G173" t="str">
            <v>SONSTIGE BAUTEN UND BAULICHE EINRICHTUNGEN (OHNE BODENVERBESSERUNGEN)</v>
          </cell>
          <cell r="H173" t="str">
            <v>OTHER WORKS EXCEPT LAND IMPROVEMENTS (OTHER BUILDINGS, STRUCTURES, ETC.)</v>
          </cell>
          <cell r="I173" t="str">
            <v>OTHER WORKS EXCEPT LAND IMPROVEMENTS (OTHER BUILDINGS, STRUCTURES, ETC.)</v>
          </cell>
          <cell r="J173" t="str">
            <v>AUTRES TRAVAUX À L’EXCEPTION DES TRAVAUX DE GÉNIE RURALE (AUTRES CONSTRUCTIONS, STRUCTURES, ETC.)</v>
          </cell>
          <cell r="K173" t="str">
            <v>OTHER WORKS EXCEPT LAND IMPROVEMENTS (OTHER BUILDINGS, STRUCTURES, ETC.)</v>
          </cell>
          <cell r="L173" t="str">
            <v>OTHER WORKS EXCEPT LAND IMPROVEMENTS (OTHER BUILDINGS, STRUCTURES, ETC.)</v>
          </cell>
          <cell r="M173" t="str">
            <v>AUTRES TRAVAUX À L’EXCEPTION DES TRAVAUX DE GÉNIE RURALE (AUTRES CONSTRUCTIONS, STRUCTURES, ETC.)</v>
          </cell>
          <cell r="N173" t="str">
            <v>OTHER WORKS EXCEPT LAND IMPROVEMENTS (OTHER BUILDINGS, STRUCTURES, ETC.)</v>
          </cell>
          <cell r="O173" t="str">
            <v>OTHER WORKS EXCEPT LAND IMPROVEMENTS (OTHER BUILDINGS, STRUCTURES, ETC.)</v>
          </cell>
          <cell r="P173" t="str">
            <v>OTHER WORKS EXCEPT LAND IMPROVEMENTS (OTHER BUILDINGS, STRUCTURES, ETC.)</v>
          </cell>
          <cell r="Q173" t="str">
            <v>OTHER WORKS EXCEPT LAND IMPROVEMENTS (OTHER BUILDINGS, STRUCTURES, ETC.)</v>
          </cell>
          <cell r="R173" t="str">
            <v>OTHER WORKS EXCEPT LAND IMPROVEMENTS (OTHER BUILDINGS, STRUCTURES, ETC.)</v>
          </cell>
          <cell r="S173" t="str">
            <v>OTHER WORKS EXCEPT LAND IMPROVEMENTS (OTHER BUILDINGS, STRUCTURES, ETC.)</v>
          </cell>
          <cell r="T173" t="str">
            <v>OTHER WORKS EXCEPT LAND IMPROVEMENTS (OTHER BUILDINGS, STRUCTURES, ETC.)</v>
          </cell>
          <cell r="U173" t="str">
            <v>OTHER WORKS EXCEPT LAND IMPROVEMENTS (OTHER BUILDINGS, STRUCTURES, ETC.)</v>
          </cell>
          <cell r="V173" t="str">
            <v>OTHER WORKS EXCEPT LAND IMPROVEMENTS (OTHER BUILDINGS, STRUCTURES, ETC.)</v>
          </cell>
          <cell r="W173" t="str">
            <v>OTHER WORKS EXCEPT LAND IMPROVEMENTS (OTHER BUILDINGS, STRUCTURES, ETC.)</v>
          </cell>
          <cell r="X173" t="str">
            <v>OTHER WORKS EXCEPT LAND IMPROVEMENTS (OTHER BUILDINGS, STRUCTURES, ETC.)</v>
          </cell>
        </row>
        <row r="174">
          <cell r="A174" t="str">
            <v>219000</v>
          </cell>
          <cell r="B174" t="str">
            <v>'219000</v>
          </cell>
          <cell r="C174">
            <v>21.9</v>
          </cell>
          <cell r="D174" t="str">
            <v>A, M</v>
          </cell>
          <cell r="E174" t="str">
            <v>OTHER</v>
          </cell>
          <cell r="F174" t="str">
            <v>OTHER</v>
          </cell>
          <cell r="G174" t="str">
            <v>SONSTIGE</v>
          </cell>
          <cell r="H174" t="str">
            <v>OTHER</v>
          </cell>
          <cell r="I174" t="str">
            <v>OTHER</v>
          </cell>
          <cell r="J174" t="str">
            <v>AUTRES</v>
          </cell>
          <cell r="K174" t="str">
            <v>OTHER</v>
          </cell>
          <cell r="L174" t="str">
            <v>OTHER</v>
          </cell>
          <cell r="M174" t="str">
            <v>AUTRES</v>
          </cell>
          <cell r="N174" t="str">
            <v>OTHER</v>
          </cell>
          <cell r="O174" t="str">
            <v>OTHER</v>
          </cell>
          <cell r="P174" t="str">
            <v>OTHER</v>
          </cell>
          <cell r="Q174" t="str">
            <v>OTHER</v>
          </cell>
          <cell r="R174" t="str">
            <v>OTHER</v>
          </cell>
          <cell r="S174" t="str">
            <v>OTHER</v>
          </cell>
          <cell r="T174" t="str">
            <v>OTHER</v>
          </cell>
          <cell r="U174" t="str">
            <v>OTHER</v>
          </cell>
          <cell r="V174" t="str">
            <v>OTHER</v>
          </cell>
          <cell r="W174" t="str">
            <v>OTHER</v>
          </cell>
          <cell r="X174" t="str">
            <v>OTHER</v>
          </cell>
        </row>
        <row r="175">
          <cell r="A175" t="str">
            <v>220000</v>
          </cell>
          <cell r="B175" t="str">
            <v>'220000</v>
          </cell>
          <cell r="C175">
            <v>22</v>
          </cell>
          <cell r="D175" t="str">
            <v>A, M</v>
          </cell>
          <cell r="E175" t="str">
            <v>INPUT TOTAL (INPUT 1 + INPUT 2)</v>
          </cell>
          <cell r="F175" t="str">
            <v>INPUT TOTAL (INPUT 1 + INPUT 2)</v>
          </cell>
          <cell r="G175" t="str">
            <v>GESAMTINPUT (INPUT 1 + INPUT 2)</v>
          </cell>
          <cell r="H175" t="str">
            <v>INPUT TOTAL (INPUT 1 + INPUT 2)</v>
          </cell>
          <cell r="I175" t="str">
            <v>INPUT TOTAL (INPUT 1 + INPUT 2)</v>
          </cell>
          <cell r="J175" t="str">
            <v>INPUT TOTAL (INPUT 1 + INPUT 2)</v>
          </cell>
          <cell r="K175" t="str">
            <v>INPUT TOTAL (INPUT 1 + INPUT 2)</v>
          </cell>
          <cell r="L175" t="str">
            <v>INPUT TOTAL (INPUT 1 + INPUT 2)</v>
          </cell>
          <cell r="M175" t="str">
            <v>INPUT TOTAL (INPUT 1 + INPUT 2)</v>
          </cell>
          <cell r="N175" t="str">
            <v>INPUT TOTAL (INPUT 1 + INPUT 2)</v>
          </cell>
          <cell r="O175" t="str">
            <v>INPUT TOTAL (INPUT 1 + INPUT 2)</v>
          </cell>
          <cell r="P175" t="str">
            <v>INPUT TOTAL (INPUT 1 + INPUT 2)</v>
          </cell>
          <cell r="Q175" t="str">
            <v>INPUT TOTAL (INPUT 1 + INPUT 2)</v>
          </cell>
          <cell r="R175" t="str">
            <v>INPUT TOTAL (INPUT 1 + INPUT 2)</v>
          </cell>
          <cell r="S175" t="str">
            <v>INPUT TOTAL (INPUT 1 + INPUT 2)</v>
          </cell>
          <cell r="T175" t="str">
            <v>INPUT TOTAL (INPUT 1 + INPUT 2)</v>
          </cell>
          <cell r="U175" t="str">
            <v>INPUT TOTAL (INPUT 1 + INPUT 2)</v>
          </cell>
          <cell r="V175" t="str">
            <v>INPUT TOTAL (INPUT 1 + INPUT 2)</v>
          </cell>
          <cell r="W175" t="str">
            <v>INPUT TOTAL (INPUT 1 + INPUT 2)</v>
          </cell>
          <cell r="X175" t="str">
            <v>INPUT TOTAL (INPUT 1 + INPUT 2)</v>
          </cell>
        </row>
        <row r="176">
          <cell r="A176" t="str">
            <v>9</v>
          </cell>
          <cell r="E176">
            <v>0</v>
          </cell>
          <cell r="F176">
            <v>0</v>
          </cell>
          <cell r="H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</row>
        <row r="179">
          <cell r="A179">
            <v>1</v>
          </cell>
          <cell r="E179" t="str">
            <v>INPUT: QUARTERLY agricultural price indices (2000=100)</v>
          </cell>
          <cell r="F179" t="str">
            <v>INPUT: QUARTERLY agricultural price indices (2000=100)</v>
          </cell>
          <cell r="G179" t="str">
            <v>INPUT : Vierteljahrliche Agrarpreisindizes (API) (2000 = 100)</v>
          </cell>
          <cell r="H179" t="str">
            <v>INPUT: QUARTERLY agricultural price indices (2000=100)</v>
          </cell>
          <cell r="I179" t="str">
            <v>INPUT: QUARTERLY agricultural price indices (2000=100)</v>
          </cell>
          <cell r="J179" t="str">
            <v>INPUT: Indices trimestriels des prix agricoles (2000=100)</v>
          </cell>
          <cell r="K179" t="str">
            <v>INPUT: QUARTERLY agricultural price indices (2000=100)</v>
          </cell>
          <cell r="L179" t="str">
            <v>INPUT: QUARTERLY agricultural price indices (2000=100)</v>
          </cell>
          <cell r="M179" t="str">
            <v>INPUT: Indices trimestriels des prix agricoles (2000=100)</v>
          </cell>
          <cell r="N179" t="str">
            <v>INPUT: QUARTERLY agricultural price indices (2000=100)</v>
          </cell>
          <cell r="O179" t="str">
            <v>INPUT: QUARTERLY agricultural price indices (2000=100)</v>
          </cell>
          <cell r="P179" t="str">
            <v>INPUT: QUARTERLY agricultural price indices (2000=100)</v>
          </cell>
          <cell r="Q179" t="str">
            <v>INPUT: QUARTERLY agricultural price indices (2000=100)</v>
          </cell>
          <cell r="R179" t="str">
            <v>INPUT: QUARTERLY agricultural price indices (2000=100)</v>
          </cell>
          <cell r="S179" t="str">
            <v>INPUT: QUARTERLY agricultural price indices (2000=100)</v>
          </cell>
          <cell r="T179" t="str">
            <v>INPUT: QUARTERLY agricultural price indices (2000=100)</v>
          </cell>
          <cell r="U179" t="str">
            <v>INPUT: QUARTERLY agricultural price indices (2000=100)</v>
          </cell>
          <cell r="V179" t="str">
            <v>INPUT: QUARTERLY agricultural price indices (2000=100)</v>
          </cell>
          <cell r="W179" t="str">
            <v>INPUT: QUARTERLY agricultural price indices (2000=100)</v>
          </cell>
          <cell r="X179" t="str">
            <v>INPUT: QUARTERLY agricultural price indices (2000=100)</v>
          </cell>
        </row>
        <row r="180">
          <cell r="A180">
            <v>2</v>
          </cell>
          <cell r="E180" t="str">
            <v>OUTPUT: QUARTERLY agricultural price indices (2000=100)</v>
          </cell>
          <cell r="F180" t="str">
            <v>OUTPUT: QUARTERLY agricultural price indices (2000=100)</v>
          </cell>
          <cell r="G180" t="str">
            <v>OUTPUT: Vierteljahrliche Agrarpreisindizes (API) (2000 = 100)</v>
          </cell>
          <cell r="H180" t="str">
            <v>OUTPUT: QUARTERLY agricultural price indices (2000=100)</v>
          </cell>
          <cell r="I180" t="str">
            <v>OUTPUT: QUARTERLY agricultural price indices (2000=100)</v>
          </cell>
          <cell r="J180" t="str">
            <v>OUTPUT: indices trimestriels des prix agricoles (2000=100)</v>
          </cell>
          <cell r="K180" t="str">
            <v>OUTPUT: QUARTERLY agricultural price indices (2000=100)</v>
          </cell>
          <cell r="L180" t="str">
            <v>OUTPUT: QUARTERLY agricultural price indices (2000=100)</v>
          </cell>
          <cell r="M180" t="str">
            <v>OUTPUT: indices trimestriels des prix agricoles (2000=100)</v>
          </cell>
          <cell r="N180" t="str">
            <v>OUTPUT: QUARTERLY agricultural price indices (2000=100)</v>
          </cell>
          <cell r="O180" t="str">
            <v>OUTPUT: QUARTERLY agricultural price indices (2000=100)</v>
          </cell>
          <cell r="P180" t="str">
            <v>OUTPUT: QUARTERLY agricultural price indices (2000=100)</v>
          </cell>
          <cell r="Q180" t="str">
            <v>OUTPUT: QUARTERLY agricultural price indices (2000=100)</v>
          </cell>
          <cell r="R180" t="str">
            <v>OUTPUT: QUARTERLY agricultural price indices (2000=100)</v>
          </cell>
          <cell r="S180" t="str">
            <v>OUTPUT: QUARTERLY agricultural price indices (2000=100)</v>
          </cell>
          <cell r="T180" t="str">
            <v>OUTPUT: QUARTERLY agricultural price indices (2000=100)</v>
          </cell>
          <cell r="U180" t="str">
            <v>OUTPUT: QUARTERLY agricultural price indices (2000=100)</v>
          </cell>
          <cell r="V180" t="str">
            <v>OUTPUT: QUARTERLY agricultural price indices (2000=100)</v>
          </cell>
          <cell r="W180" t="str">
            <v>OUTPUT: QUARTERLY agricultural price indices (2000=100)</v>
          </cell>
          <cell r="X180" t="str">
            <v>OUTPUT: QUARTERLY agricultural price indices (2000=100)</v>
          </cell>
        </row>
        <row r="181">
          <cell r="A181">
            <v>3</v>
          </cell>
          <cell r="E181" t="str">
            <v>WEIGHTS: Input and Output</v>
          </cell>
          <cell r="F181" t="str">
            <v>WEIGHTS: Input and Output</v>
          </cell>
          <cell r="G181" t="str">
            <v>GEWICHTUNG: Input und Output</v>
          </cell>
          <cell r="H181" t="str">
            <v>WEIGHTS: Input and Output</v>
          </cell>
          <cell r="I181" t="str">
            <v>WEIGHTS: Input and Output</v>
          </cell>
          <cell r="J181" t="str">
            <v>Pondération : Input et Output</v>
          </cell>
          <cell r="K181" t="str">
            <v>WEIGHTS: Input and Output</v>
          </cell>
          <cell r="L181" t="str">
            <v>WEIGHTS: Input and Output</v>
          </cell>
          <cell r="M181" t="str">
            <v>Pondération : Input et Output</v>
          </cell>
          <cell r="N181" t="str">
            <v>WEIGHTS: Input and Output</v>
          </cell>
          <cell r="O181" t="str">
            <v>WEIGHTS: Input and Output</v>
          </cell>
          <cell r="P181" t="str">
            <v>WEIGHTS: Input and Output</v>
          </cell>
          <cell r="Q181" t="str">
            <v>WEIGHTS: Input and Output</v>
          </cell>
          <cell r="R181" t="str">
            <v>WEIGHTS: Input and Output</v>
          </cell>
          <cell r="S181" t="str">
            <v>WEIGHTS: Input and Output</v>
          </cell>
          <cell r="T181" t="str">
            <v>WEIGHTS: Input and Output</v>
          </cell>
          <cell r="U181" t="str">
            <v>WEIGHTS: Input and Output</v>
          </cell>
          <cell r="V181" t="str">
            <v>WEIGHTS: Input and Output</v>
          </cell>
          <cell r="W181" t="str">
            <v>WEIGHTS: Input and Output</v>
          </cell>
          <cell r="X181" t="str">
            <v>WEIGHTS: Input and Output</v>
          </cell>
        </row>
        <row r="182">
          <cell r="A182">
            <v>4</v>
          </cell>
          <cell r="E182" t="str">
            <v>(Data in millions of the National Currency)</v>
          </cell>
          <cell r="F182" t="str">
            <v>(Data in millions of the National Currency)</v>
          </cell>
          <cell r="G182" t="str">
            <v>(Angabe in millionen Landeswährung)</v>
          </cell>
          <cell r="H182" t="str">
            <v>(Data in millions of the National Currency)</v>
          </cell>
          <cell r="I182" t="str">
            <v>(Data in millions of the National Currency)</v>
          </cell>
          <cell r="J182" t="str">
            <v>(Données en millions d'unités monétaires nationales)</v>
          </cell>
          <cell r="K182" t="str">
            <v>(Data in millions of the National Currency)</v>
          </cell>
          <cell r="L182" t="str">
            <v>(Data in millions of the National Currency)</v>
          </cell>
          <cell r="M182" t="str">
            <v>(Données en millions d'unités monétaires nationales)</v>
          </cell>
          <cell r="N182" t="str">
            <v>(Data in millions of the National Currency)</v>
          </cell>
          <cell r="O182" t="str">
            <v>(Data in millions of the National Currency)</v>
          </cell>
          <cell r="P182" t="str">
            <v>(Data in millions of the National Currency)</v>
          </cell>
          <cell r="Q182" t="str">
            <v>(Data in millions of the National Currency)</v>
          </cell>
          <cell r="R182" t="str">
            <v>(Data in millions of the National Currency)</v>
          </cell>
          <cell r="S182" t="str">
            <v>(Data in millions of the National Currency)</v>
          </cell>
          <cell r="T182" t="str">
            <v>(Data in millions of the National Currency)</v>
          </cell>
          <cell r="U182" t="str">
            <v>(Data in millions of the National Currency)</v>
          </cell>
          <cell r="V182" t="str">
            <v>(Data in millions of the National Currency)</v>
          </cell>
          <cell r="W182" t="str">
            <v>(Data in millions of the National Currency)</v>
          </cell>
          <cell r="X182" t="str">
            <v>(Data in millions of the National Currency)</v>
          </cell>
        </row>
        <row r="183">
          <cell r="A183">
            <v>5</v>
          </cell>
          <cell r="E183" t="str">
            <v>Please indicate the national currency :  ===&gt;</v>
          </cell>
          <cell r="F183" t="str">
            <v>Please indicate the national currency :  ===&gt;</v>
          </cell>
          <cell r="G183" t="str">
            <v>Bitte Landeswährung eintippen :  ===&gt;</v>
          </cell>
          <cell r="H183" t="str">
            <v>Please indicate the national currency :  ===&gt;</v>
          </cell>
          <cell r="I183" t="str">
            <v>Please indicate the national currency :  ===&gt;</v>
          </cell>
          <cell r="J183" t="str">
            <v xml:space="preserve">Veuillez indiquer la monnaie nationale : ===&gt; </v>
          </cell>
          <cell r="K183" t="str">
            <v>Please indicate the national currency :  ===&gt;</v>
          </cell>
          <cell r="L183" t="str">
            <v>Please indicate the national currency :  ===&gt;</v>
          </cell>
          <cell r="M183" t="str">
            <v xml:space="preserve">Veuillez indiquer la monnaie nationale : ===&gt; </v>
          </cell>
          <cell r="N183" t="str">
            <v>Please indicate the national currency :  ===&gt;</v>
          </cell>
          <cell r="O183" t="str">
            <v>Please indicate the national currency :  ===&gt;</v>
          </cell>
          <cell r="P183" t="str">
            <v>Please indicate the national currency :  ===&gt;</v>
          </cell>
          <cell r="Q183" t="str">
            <v>Please indicate the national currency :  ===&gt;</v>
          </cell>
          <cell r="R183" t="str">
            <v>Please indicate the national currency :  ===&gt;</v>
          </cell>
          <cell r="S183" t="str">
            <v>Please indicate the national currency :  ===&gt;</v>
          </cell>
          <cell r="T183" t="str">
            <v>Please indicate the national currency :  ===&gt;</v>
          </cell>
          <cell r="U183" t="str">
            <v>Please indicate the national currency :  ===&gt;</v>
          </cell>
          <cell r="V183" t="str">
            <v>Please indicate the national currency :  ===&gt;</v>
          </cell>
          <cell r="W183" t="str">
            <v>Please indicate the national currency :  ===&gt;</v>
          </cell>
          <cell r="X183" t="str">
            <v>Please indicate the national currency :  ===&gt;</v>
          </cell>
        </row>
        <row r="184">
          <cell r="A184">
            <v>6</v>
          </cell>
          <cell r="E184" t="str">
            <v>If the base year is other than 2000, please subtitute 2000 for the real base year : ===&gt;</v>
          </cell>
          <cell r="F184" t="str">
            <v>If the base year is other than 2000, please subtitute 2000 for the real base year : ===&gt;</v>
          </cell>
          <cell r="G184" t="str">
            <v>Ob das Basisjahr nicht 2000 ist, bitte Basisjahr eintippen : ===&gt;</v>
          </cell>
          <cell r="H184" t="str">
            <v>If the base year is other than 2000, please subtitute 2000 for the real base year : ===&gt;</v>
          </cell>
          <cell r="I184" t="str">
            <v>If the base year is other than 2000, please subtitute 2000 for the real base year : ===&gt;</v>
          </cell>
          <cell r="J184" t="str">
            <v>Si l'année de base est différente de 2000, veuillez indiquer l'année de base : ===&gt;</v>
          </cell>
          <cell r="K184" t="str">
            <v>If the base year is other than 2000, please subtitute 2000 for the real base year : ===&gt;</v>
          </cell>
          <cell r="L184" t="str">
            <v>If the base year is other than 2000, please subtitute 2000 for the real base year : ===&gt;</v>
          </cell>
          <cell r="M184" t="str">
            <v>Si l'année de base est différente de 2000, veuillez indiquer l'année de base : ===&gt;</v>
          </cell>
          <cell r="N184" t="str">
            <v>If the base year is other than 2000, please subtitute 2000 for the real base year : ===&gt;</v>
          </cell>
          <cell r="O184" t="str">
            <v>If the base year is other than 2000, please subtitute 2000 for the real base year : ===&gt;</v>
          </cell>
          <cell r="P184" t="str">
            <v>If the base year is other than 2000, please subtitute 2000 for the real base year : ===&gt;</v>
          </cell>
          <cell r="Q184" t="str">
            <v>If the base year is other than 2000, please subtitute 2000 for the real base year : ===&gt;</v>
          </cell>
          <cell r="R184" t="str">
            <v>If the base year is other than 2000, please subtitute 2000 for the real base year : ===&gt;</v>
          </cell>
          <cell r="S184" t="str">
            <v>If the base year is other than 2000, please subtitute 2000 for the real base year : ===&gt;</v>
          </cell>
          <cell r="T184" t="str">
            <v>If the base year is other than 2000, please subtitute 2000 for the real base year : ===&gt;</v>
          </cell>
          <cell r="U184" t="str">
            <v>If the base year is other than 2000, please subtitute 2000 for the real base year : ===&gt;</v>
          </cell>
          <cell r="V184" t="str">
            <v>If the base year is other than 2000, please subtitute 2000 for the real base year : ===&gt;</v>
          </cell>
          <cell r="W184" t="str">
            <v>If the base year is other than 2000, please subtitute 2000 for the real base year : ===&gt;</v>
          </cell>
          <cell r="X184" t="str">
            <v>If the base year is other than 2000, please subtitute 2000 for the real base year : ===&gt;</v>
          </cell>
        </row>
        <row r="185">
          <cell r="A185">
            <v>7</v>
          </cell>
          <cell r="E185" t="str">
            <v>Input 1 (Goods and services currently consumed in agriculture)</v>
          </cell>
          <cell r="F185" t="str">
            <v>Input 1 (Goods and services currently consumed in agriculture)</v>
          </cell>
          <cell r="G185" t="str">
            <v>Input 1 (Waren und Dienstleistungen des laufenden landwirtschaftlichen Verbrauchs)</v>
          </cell>
          <cell r="H185" t="str">
            <v>Input 1 (Goods and services currently consumed in agriculture)</v>
          </cell>
          <cell r="I185" t="str">
            <v>Input 1 (Goods and services currently consumed in agriculture)</v>
          </cell>
          <cell r="J185" t="str">
            <v>Input 1 (Biens et services habituellement consommés dans l’agriculture)</v>
          </cell>
          <cell r="K185" t="str">
            <v>Input 1 (Goods and services currently consumed in agriculture)</v>
          </cell>
          <cell r="L185" t="str">
            <v>Input 1 (Goods and services currently consumed in agriculture)</v>
          </cell>
          <cell r="M185" t="str">
            <v>Input 1 (Biens et services habituellement consommés dans l’agriculture)</v>
          </cell>
          <cell r="N185" t="str">
            <v>Input 1 (Goods and services currently consumed in agriculture)</v>
          </cell>
          <cell r="O185" t="str">
            <v>Input 1 (Goods and services currently consumed in agriculture)</v>
          </cell>
          <cell r="P185" t="str">
            <v>Input 1 (Goods and services currently consumed in agriculture)</v>
          </cell>
          <cell r="Q185" t="str">
            <v>Input 1 (Goods and services currently consumed in agriculture)</v>
          </cell>
          <cell r="R185" t="str">
            <v>Input 1 (Goods and services currently consumed in agriculture)</v>
          </cell>
          <cell r="S185" t="str">
            <v>Input 1 (Goods and services currently consumed in agriculture)</v>
          </cell>
          <cell r="T185" t="str">
            <v>Input 1 (Goods and services currently consumed in agriculture)</v>
          </cell>
          <cell r="U185" t="str">
            <v>Input 1 (Goods and services currently consumed in agriculture)</v>
          </cell>
          <cell r="V185" t="str">
            <v>Input 1 (Goods and services currently consumed in agriculture)</v>
          </cell>
          <cell r="W185" t="str">
            <v>Input 1 (Goods and services currently consumed in agriculture)</v>
          </cell>
          <cell r="X185" t="str">
            <v>Input 1 (Goods and services currently consumed in agriculture)</v>
          </cell>
        </row>
        <row r="186">
          <cell r="A186">
            <v>8</v>
          </cell>
          <cell r="E186" t="str">
            <v>Input 2 (Goods and services contributing to agricultural investment)</v>
          </cell>
          <cell r="F186" t="str">
            <v>Input 2 (Goods and services contributing to agricultural investment)</v>
          </cell>
          <cell r="G186" t="str">
            <v>Input 2 (Waren und Dienstleistungen landwirtschaftlicher Investitionen)</v>
          </cell>
          <cell r="H186" t="str">
            <v>Input 2 (Goods and services contributing to agricultural investment)</v>
          </cell>
          <cell r="I186" t="str">
            <v>Input 2 (Goods and services contributing to agricultural investment)</v>
          </cell>
          <cell r="J186" t="str">
            <v>Input2 (Biens et services d'investissement en agriculture)</v>
          </cell>
          <cell r="K186" t="str">
            <v>Input 2 (Goods and services contributing to agricultural investment)</v>
          </cell>
          <cell r="L186" t="str">
            <v>Input 2 (Goods and services contributing to agricultural investment)</v>
          </cell>
          <cell r="M186" t="str">
            <v>Input2 (Biens et services d'investissement en agriculture)</v>
          </cell>
          <cell r="N186" t="str">
            <v>Input 2 (Goods and services contributing to agricultural investment)</v>
          </cell>
          <cell r="O186" t="str">
            <v>Input 2 (Goods and services contributing to agricultural investment)</v>
          </cell>
          <cell r="P186" t="str">
            <v>Input 2 (Goods and services contributing to agricultural investment)</v>
          </cell>
          <cell r="Q186" t="str">
            <v>Input 2 (Goods and services contributing to agricultural investment)</v>
          </cell>
          <cell r="R186" t="str">
            <v>Input 2 (Goods and services contributing to agricultural investment)</v>
          </cell>
          <cell r="S186" t="str">
            <v>Input 2 (Goods and services contributing to agricultural investment)</v>
          </cell>
          <cell r="T186" t="str">
            <v>Input 2 (Goods and services contributing to agricultural investment)</v>
          </cell>
          <cell r="U186" t="str">
            <v>Input 2 (Goods and services contributing to agricultural investment)</v>
          </cell>
          <cell r="V186" t="str">
            <v>Input 2 (Goods and services contributing to agricultural investment)</v>
          </cell>
          <cell r="W186" t="str">
            <v>Input 2 (Goods and services contributing to agricultural investment)</v>
          </cell>
          <cell r="X186" t="str">
            <v>Input 2 (Goods and services contributing to agricultural investment)</v>
          </cell>
        </row>
        <row r="187">
          <cell r="A187">
            <v>9</v>
          </cell>
          <cell r="E187" t="str">
            <v>Input total (Input 1 + Input 2)</v>
          </cell>
          <cell r="F187" t="str">
            <v>Input total (Input 1 + Input 2)</v>
          </cell>
          <cell r="G187" t="str">
            <v>Gesamtinput (Input 1 + Input 2)</v>
          </cell>
          <cell r="H187" t="str">
            <v>Input total (Input 1 + Input 2)</v>
          </cell>
          <cell r="I187" t="str">
            <v>Input total (Input 1 + Input 2)</v>
          </cell>
          <cell r="J187" t="str">
            <v>Input total (Input 1 + Input 2)</v>
          </cell>
          <cell r="K187" t="str">
            <v>Input total (Input 1 + Input 2)</v>
          </cell>
          <cell r="L187" t="str">
            <v>Input total (Input 1 + Input 2)</v>
          </cell>
          <cell r="M187" t="str">
            <v>Input total (Input 1 + Input 2)</v>
          </cell>
          <cell r="N187" t="str">
            <v>Input total (Input 1 + Input 2)</v>
          </cell>
          <cell r="O187" t="str">
            <v>Input total (Input 1 + Input 2)</v>
          </cell>
          <cell r="P187" t="str">
            <v>Input total (Input 1 + Input 2)</v>
          </cell>
          <cell r="Q187" t="str">
            <v>Input total (Input 1 + Input 2)</v>
          </cell>
          <cell r="R187" t="str">
            <v>Input total (Input 1 + Input 2)</v>
          </cell>
          <cell r="S187" t="str">
            <v>Input total (Input 1 + Input 2)</v>
          </cell>
          <cell r="T187" t="str">
            <v>Input total (Input 1 + Input 2)</v>
          </cell>
          <cell r="U187" t="str">
            <v>Input total (Input 1 + Input 2)</v>
          </cell>
          <cell r="V187" t="str">
            <v>Input total (Input 1 + Input 2)</v>
          </cell>
          <cell r="W187" t="str">
            <v>Input total (Input 1 + Input 2)</v>
          </cell>
          <cell r="X187" t="str">
            <v>Input total (Input 1 + Input 2)</v>
          </cell>
        </row>
        <row r="188">
          <cell r="A188">
            <v>12</v>
          </cell>
          <cell r="E188" t="str">
            <v>Description</v>
          </cell>
          <cell r="F188" t="str">
            <v>Description</v>
          </cell>
          <cell r="G188" t="str">
            <v>Beschreibung</v>
          </cell>
          <cell r="H188" t="str">
            <v>Description</v>
          </cell>
          <cell r="I188" t="str">
            <v>Description</v>
          </cell>
          <cell r="J188" t="str">
            <v>Description</v>
          </cell>
          <cell r="K188" t="str">
            <v>Description</v>
          </cell>
          <cell r="L188" t="str">
            <v>Description</v>
          </cell>
          <cell r="M188" t="str">
            <v>Description</v>
          </cell>
          <cell r="N188" t="str">
            <v>Description</v>
          </cell>
          <cell r="O188" t="str">
            <v>Description</v>
          </cell>
          <cell r="P188" t="str">
            <v>Description</v>
          </cell>
          <cell r="Q188" t="str">
            <v>Description</v>
          </cell>
          <cell r="R188" t="str">
            <v>Description</v>
          </cell>
          <cell r="S188" t="str">
            <v>Description</v>
          </cell>
          <cell r="T188" t="str">
            <v>Description</v>
          </cell>
          <cell r="U188" t="str">
            <v>Description</v>
          </cell>
          <cell r="V188" t="str">
            <v>Description</v>
          </cell>
          <cell r="W188" t="str">
            <v>Description</v>
          </cell>
          <cell r="X188" t="str">
            <v>Description</v>
          </cell>
        </row>
        <row r="189">
          <cell r="A189">
            <v>13</v>
          </cell>
          <cell r="E189" t="str">
            <v>Frequency</v>
          </cell>
          <cell r="F189" t="str">
            <v>Frequency</v>
          </cell>
          <cell r="G189" t="str">
            <v>Frequenz</v>
          </cell>
          <cell r="H189" t="str">
            <v>Frequency</v>
          </cell>
          <cell r="I189" t="str">
            <v>Frequency</v>
          </cell>
          <cell r="J189" t="str">
            <v>Fréquence</v>
          </cell>
          <cell r="K189" t="str">
            <v>Frequency</v>
          </cell>
          <cell r="L189" t="str">
            <v>Frequency</v>
          </cell>
          <cell r="M189" t="str">
            <v>Fréquence</v>
          </cell>
          <cell r="N189" t="str">
            <v>Frequency</v>
          </cell>
          <cell r="O189" t="str">
            <v>Frequency</v>
          </cell>
          <cell r="P189" t="str">
            <v>Frequency</v>
          </cell>
          <cell r="Q189" t="str">
            <v>Frequency</v>
          </cell>
          <cell r="R189" t="str">
            <v>Frequency</v>
          </cell>
          <cell r="S189" t="str">
            <v>Frequency</v>
          </cell>
          <cell r="T189" t="str">
            <v>Frequency</v>
          </cell>
          <cell r="U189" t="str">
            <v>Frequency</v>
          </cell>
          <cell r="V189" t="str">
            <v>Frequency</v>
          </cell>
          <cell r="W189" t="str">
            <v>Frequency</v>
          </cell>
          <cell r="X189" t="str">
            <v>Frequency</v>
          </cell>
        </row>
        <row r="190">
          <cell r="A190">
            <v>14</v>
          </cell>
          <cell r="E190" t="str">
            <v>Country</v>
          </cell>
          <cell r="F190" t="str">
            <v>Country</v>
          </cell>
          <cell r="G190" t="str">
            <v>Staat</v>
          </cell>
          <cell r="H190" t="str">
            <v>Country</v>
          </cell>
          <cell r="I190" t="str">
            <v>Country</v>
          </cell>
          <cell r="J190" t="str">
            <v>Pays :</v>
          </cell>
          <cell r="K190" t="str">
            <v>Country</v>
          </cell>
          <cell r="L190" t="str">
            <v>Country</v>
          </cell>
          <cell r="M190" t="str">
            <v>Pays :</v>
          </cell>
          <cell r="N190" t="str">
            <v>Country</v>
          </cell>
          <cell r="O190" t="str">
            <v>Country</v>
          </cell>
          <cell r="P190" t="str">
            <v>Country</v>
          </cell>
          <cell r="Q190" t="str">
            <v>Country</v>
          </cell>
          <cell r="R190" t="str">
            <v>Country</v>
          </cell>
          <cell r="S190" t="str">
            <v>Country</v>
          </cell>
          <cell r="T190" t="str">
            <v>Country</v>
          </cell>
          <cell r="U190" t="str">
            <v>Country</v>
          </cell>
          <cell r="V190" t="str">
            <v>Country</v>
          </cell>
          <cell r="W190" t="str">
            <v>Country</v>
          </cell>
          <cell r="X190" t="str">
            <v>Country</v>
          </cell>
        </row>
        <row r="191">
          <cell r="A191">
            <v>15</v>
          </cell>
          <cell r="E191" t="str">
            <v>Table &amp; base year</v>
          </cell>
          <cell r="F191" t="str">
            <v>Table &amp; base year</v>
          </cell>
          <cell r="G191" t="str">
            <v>Tabelle &amp; Basisjahr</v>
          </cell>
          <cell r="H191" t="str">
            <v>Table &amp; base year</v>
          </cell>
          <cell r="I191" t="str">
            <v>Table &amp; base year</v>
          </cell>
          <cell r="J191" t="str">
            <v>Tableau &amp; année de base</v>
          </cell>
          <cell r="K191" t="str">
            <v>Table &amp; base year</v>
          </cell>
          <cell r="L191" t="str">
            <v>Table &amp; base year</v>
          </cell>
          <cell r="M191" t="str">
            <v>Tableau &amp; année de base</v>
          </cell>
          <cell r="N191" t="str">
            <v>Table &amp; base year</v>
          </cell>
          <cell r="O191" t="str">
            <v>Table &amp; base year</v>
          </cell>
          <cell r="P191" t="str">
            <v>Table &amp; base year</v>
          </cell>
          <cell r="Q191" t="str">
            <v>Table &amp; base year</v>
          </cell>
          <cell r="R191" t="str">
            <v>Table &amp; base year</v>
          </cell>
          <cell r="S191" t="str">
            <v>Table &amp; base year</v>
          </cell>
          <cell r="T191" t="str">
            <v>Table &amp; base year</v>
          </cell>
          <cell r="U191" t="str">
            <v>Table &amp; base year</v>
          </cell>
          <cell r="V191" t="str">
            <v>Table &amp; base year</v>
          </cell>
          <cell r="W191" t="str">
            <v>Table &amp; base year</v>
          </cell>
          <cell r="X191" t="str">
            <v>Table &amp; base year</v>
          </cell>
        </row>
        <row r="192">
          <cell r="A192">
            <v>16</v>
          </cell>
          <cell r="E192" t="str">
            <v>Quarter</v>
          </cell>
          <cell r="F192" t="str">
            <v>Quarter</v>
          </cell>
          <cell r="G192" t="str">
            <v>Quartal</v>
          </cell>
          <cell r="H192" t="str">
            <v>Quarter</v>
          </cell>
          <cell r="I192" t="str">
            <v>Quarter</v>
          </cell>
          <cell r="J192" t="str">
            <v>Trimestre</v>
          </cell>
          <cell r="K192" t="str">
            <v>Quarter</v>
          </cell>
          <cell r="L192" t="str">
            <v>Quarter</v>
          </cell>
          <cell r="M192" t="str">
            <v>Trimestre</v>
          </cell>
          <cell r="N192" t="str">
            <v>Quarter</v>
          </cell>
          <cell r="O192" t="str">
            <v>Quarter</v>
          </cell>
          <cell r="P192" t="str">
            <v>Quarter</v>
          </cell>
          <cell r="Q192" t="str">
            <v>Quarter</v>
          </cell>
          <cell r="R192" t="str">
            <v>Quarter</v>
          </cell>
          <cell r="S192" t="str">
            <v>Quarter</v>
          </cell>
          <cell r="T192" t="str">
            <v>Quarter</v>
          </cell>
          <cell r="U192" t="str">
            <v>Quarter</v>
          </cell>
          <cell r="V192" t="str">
            <v>Quarter</v>
          </cell>
          <cell r="W192" t="str">
            <v>Quarter</v>
          </cell>
          <cell r="X192" t="str">
            <v>Quarter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ício"/>
      <sheetName val="1"/>
      <sheetName val="2"/>
      <sheetName val="2_1"/>
      <sheetName val="3"/>
      <sheetName val="Dados_Grafs"/>
      <sheetName val="Tabela_CFC_HCFC"/>
      <sheetName val="Tabela_HFC"/>
      <sheetName val="Equip_Crit1"/>
      <sheetName val="ODP_GWP"/>
      <sheetName val="Equi_Pot"/>
      <sheetName val="Equi_Ano"/>
      <sheetName val="Equip_Tipo"/>
      <sheetName val="ODP_CC"/>
      <sheetName val="GWP_CC"/>
      <sheetName val="COP_CC"/>
      <sheetName val="Equip_CC_Crono"/>
      <sheetName val="Pot_CC"/>
      <sheetName val="PotEsp_CC"/>
      <sheetName val="TipoFR"/>
      <sheetName val="TipoFR (2)"/>
      <sheetName val="Equip_CC_CargaEsp"/>
      <sheetName val="AGR_Fuels"/>
    </sheetNames>
    <sheetDataSet>
      <sheetData sheetId="0">
        <row r="113">
          <cell r="A113" t="str">
            <v>"Chiller" de compressão água-água</v>
          </cell>
        </row>
        <row r="114">
          <cell r="A114" t="str">
            <v>"Chiller" de compressão ar-água</v>
          </cell>
        </row>
        <row r="115">
          <cell r="A115" t="str">
            <v>"Chiller" de absorção</v>
          </cell>
        </row>
        <row r="116">
          <cell r="A116" t="str">
            <v>Outros tipos</v>
          </cell>
        </row>
        <row r="117">
          <cell r="A117" t="str">
            <v>Unidade de expansão directa tipo "roof-top"</v>
          </cell>
        </row>
        <row r="118">
          <cell r="A118" t="str">
            <v>Unidade de expansão directa tipo "split"</v>
          </cell>
        </row>
        <row r="119">
          <cell r="A119" t="str">
            <v>Unidade de expansão directa tipo VRV</v>
          </cell>
        </row>
        <row r="120">
          <cell r="A120" t="str">
            <v>Equipamento reversível (bomba de calor)</v>
          </cell>
        </row>
        <row r="121">
          <cell r="A121" t="str">
            <v>Equipamento não reversível (só arrefecimento)</v>
          </cell>
        </row>
        <row r="123">
          <cell r="A123" t="str">
            <v>Só será detectada uma fuga quando o equipamento deixar de funcionar adequadamente.</v>
          </cell>
        </row>
        <row r="124">
          <cell r="A124" t="str">
            <v>A detecção implica a intervenção da manutenção, que períodicamente verifica a carga dos equipamentos.</v>
          </cell>
        </row>
        <row r="125">
          <cell r="A125" t="str">
            <v>Existe um sistema de detecção de fugas associado a este equipamento mas não está ligado à GTC.</v>
          </cell>
        </row>
        <row r="126">
          <cell r="A126" t="str">
            <v>Existe um sistema de detecção de fugas associado a este equipamento que está ligado à GTC.</v>
          </cell>
        </row>
        <row r="128">
          <cell r="A128" t="str">
            <v>Da responsabilidade exclusiva da empresa que realizou a operação de substituição.</v>
          </cell>
        </row>
        <row r="129">
          <cell r="A129" t="str">
            <v>Entregues para reciclagem, valorização ou destruição pela empresa que realizou a substituição.</v>
          </cell>
        </row>
        <row r="130">
          <cell r="A130" t="str">
            <v>Entregues para reciclagem, valorização ou destruição pelo Centro Comercial.</v>
          </cell>
        </row>
        <row r="131">
          <cell r="A131" t="str">
            <v>Libertado para a atmosfera.</v>
          </cell>
        </row>
        <row r="132">
          <cell r="A132" t="str">
            <v>Desconhecido</v>
          </cell>
        </row>
        <row r="133">
          <cell r="A133" t="str">
            <v>Outro</v>
          </cell>
        </row>
        <row r="135">
          <cell r="A135" t="str">
            <v>Entregues para reciclagem, valorização ou destruição ecológica.</v>
          </cell>
        </row>
        <row r="136">
          <cell r="A136" t="str">
            <v>Libertados para a atmosfera</v>
          </cell>
        </row>
        <row r="137">
          <cell r="A137" t="str">
            <v>Desconheço</v>
          </cell>
        </row>
        <row r="138">
          <cell r="A138" t="str">
            <v>Outro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B1:F34"/>
  <sheetViews>
    <sheetView showGridLines="0" tabSelected="1" zoomScaleNormal="100" workbookViewId="0">
      <selection activeCell="D1" sqref="D1:F1"/>
    </sheetView>
  </sheetViews>
  <sheetFormatPr defaultRowHeight="14.5"/>
  <cols>
    <col min="1" max="1" width="1.6328125" customWidth="1"/>
    <col min="2" max="2" width="4" customWidth="1"/>
    <col min="3" max="3" width="2" customWidth="1"/>
    <col min="4" max="4" width="65" customWidth="1"/>
  </cols>
  <sheetData>
    <row r="1" spans="2:6" ht="18">
      <c r="D1" s="522" t="s">
        <v>538</v>
      </c>
      <c r="E1" s="522"/>
      <c r="F1" s="522"/>
    </row>
    <row r="3" spans="2:6">
      <c r="B3">
        <v>1</v>
      </c>
      <c r="D3" s="1" t="s">
        <v>246</v>
      </c>
    </row>
    <row r="4" spans="2:6">
      <c r="B4">
        <v>2</v>
      </c>
      <c r="D4" s="1" t="s">
        <v>158</v>
      </c>
    </row>
    <row r="5" spans="2:6">
      <c r="B5">
        <v>3</v>
      </c>
      <c r="D5" s="1" t="s">
        <v>269</v>
      </c>
    </row>
    <row r="6" spans="2:6">
      <c r="B6">
        <v>4</v>
      </c>
      <c r="D6" s="1" t="s">
        <v>302</v>
      </c>
    </row>
    <row r="7" spans="2:6">
      <c r="B7">
        <v>5</v>
      </c>
      <c r="D7" s="8" t="s">
        <v>161</v>
      </c>
    </row>
    <row r="8" spans="2:6">
      <c r="B8">
        <v>6</v>
      </c>
      <c r="D8" s="1" t="s">
        <v>0</v>
      </c>
    </row>
    <row r="9" spans="2:6">
      <c r="B9">
        <v>7</v>
      </c>
      <c r="D9" s="1" t="s">
        <v>162</v>
      </c>
    </row>
    <row r="10" spans="2:6">
      <c r="B10">
        <v>8</v>
      </c>
      <c r="D10" s="1" t="s">
        <v>163</v>
      </c>
    </row>
    <row r="11" spans="2:6">
      <c r="B11">
        <v>9</v>
      </c>
      <c r="D11" s="1" t="s">
        <v>167</v>
      </c>
    </row>
    <row r="12" spans="2:6">
      <c r="B12">
        <v>10</v>
      </c>
      <c r="D12" s="1" t="s">
        <v>222</v>
      </c>
    </row>
    <row r="13" spans="2:6">
      <c r="B13">
        <v>11</v>
      </c>
      <c r="D13" s="1" t="s">
        <v>60</v>
      </c>
    </row>
    <row r="14" spans="2:6">
      <c r="B14">
        <v>12</v>
      </c>
      <c r="D14" s="1" t="s">
        <v>59</v>
      </c>
    </row>
    <row r="15" spans="2:6">
      <c r="B15">
        <v>13</v>
      </c>
      <c r="D15" s="1" t="s">
        <v>66</v>
      </c>
    </row>
    <row r="16" spans="2:6">
      <c r="B16">
        <v>14</v>
      </c>
      <c r="D16" s="1" t="s">
        <v>70</v>
      </c>
    </row>
    <row r="17" spans="2:4">
      <c r="B17">
        <v>15</v>
      </c>
      <c r="D17" s="1" t="s">
        <v>223</v>
      </c>
    </row>
    <row r="18" spans="2:4">
      <c r="B18">
        <v>16</v>
      </c>
      <c r="D18" s="1" t="s">
        <v>334</v>
      </c>
    </row>
    <row r="19" spans="2:4">
      <c r="B19">
        <v>17</v>
      </c>
      <c r="D19" s="1" t="s">
        <v>79</v>
      </c>
    </row>
    <row r="20" spans="2:4">
      <c r="B20">
        <v>18</v>
      </c>
      <c r="D20" s="1" t="s">
        <v>493</v>
      </c>
    </row>
    <row r="21" spans="2:4">
      <c r="B21">
        <v>19</v>
      </c>
      <c r="D21" s="1" t="s">
        <v>85</v>
      </c>
    </row>
    <row r="22" spans="2:4">
      <c r="B22">
        <v>20</v>
      </c>
      <c r="D22" s="1" t="s">
        <v>90</v>
      </c>
    </row>
    <row r="23" spans="2:4">
      <c r="B23">
        <v>21</v>
      </c>
      <c r="D23" s="1" t="s">
        <v>393</v>
      </c>
    </row>
    <row r="24" spans="2:4">
      <c r="B24">
        <v>22</v>
      </c>
      <c r="D24" s="1" t="s">
        <v>376</v>
      </c>
    </row>
    <row r="25" spans="2:4">
      <c r="B25">
        <v>23</v>
      </c>
      <c r="D25" s="1" t="s">
        <v>100</v>
      </c>
    </row>
    <row r="26" spans="2:4">
      <c r="B26">
        <v>24</v>
      </c>
      <c r="D26" s="1" t="s">
        <v>106</v>
      </c>
    </row>
    <row r="27" spans="2:4">
      <c r="B27">
        <v>25</v>
      </c>
      <c r="D27" s="1" t="s">
        <v>224</v>
      </c>
    </row>
    <row r="28" spans="2:4">
      <c r="B28">
        <v>26</v>
      </c>
      <c r="D28" s="1" t="s">
        <v>1</v>
      </c>
    </row>
    <row r="29" spans="2:4">
      <c r="B29">
        <v>27</v>
      </c>
      <c r="D29" s="1" t="s">
        <v>132</v>
      </c>
    </row>
    <row r="30" spans="2:4">
      <c r="B30">
        <v>28</v>
      </c>
      <c r="D30" s="1" t="s">
        <v>147</v>
      </c>
    </row>
    <row r="31" spans="2:4">
      <c r="B31">
        <v>29</v>
      </c>
      <c r="D31" s="1" t="s">
        <v>290</v>
      </c>
    </row>
    <row r="32" spans="2:4">
      <c r="B32">
        <v>30</v>
      </c>
      <c r="D32" s="1" t="s">
        <v>146</v>
      </c>
    </row>
    <row r="33" spans="2:4">
      <c r="B33">
        <v>31</v>
      </c>
      <c r="D33" s="1" t="s">
        <v>149</v>
      </c>
    </row>
    <row r="34" spans="2:4">
      <c r="B34">
        <v>32</v>
      </c>
      <c r="D34" s="1" t="s">
        <v>394</v>
      </c>
    </row>
  </sheetData>
  <mergeCells count="1">
    <mergeCell ref="D1:F1"/>
  </mergeCells>
  <hyperlinks>
    <hyperlink ref="D5" location="'3'!A1" display="Mercado de Trabalho" xr:uid="{00000000-0004-0000-0000-000000000000}"/>
    <hyperlink ref="D7" location="'5'!A1" display="Índice de Preços no Consumidor" xr:uid="{00000000-0004-0000-0000-000001000000}"/>
    <hyperlink ref="D8" location="'6'!A1" display="Indicador Regional de Atividade Económica" xr:uid="{00000000-0004-0000-0000-000002000000}"/>
    <hyperlink ref="D9" location="'7'!A1" display="Comercialização de banana" xr:uid="{00000000-0004-0000-0000-000003000000}"/>
    <hyperlink ref="D10" location="'8'!A1" display="Produção animal e pesca" xr:uid="{00000000-0004-0000-0000-000004000000}"/>
    <hyperlink ref="D11" location="'9'!A1" display="Introdução no consumo de combustíveis" xr:uid="{00000000-0004-0000-0000-000005000000}"/>
    <hyperlink ref="D12" location="'10'!A1" display="Mix de produção de energia elétrica" xr:uid="{00000000-0004-0000-0000-000006000000}"/>
    <hyperlink ref="D13" location="'11'!A1" display="Construção" xr:uid="{00000000-0004-0000-0000-000007000000}"/>
    <hyperlink ref="D14" location="'12'!A1" display="Avaliação bancária de habitação" xr:uid="{00000000-0004-0000-0000-000008000000}"/>
    <hyperlink ref="D15" location="'13'!A1" display="Crédito à habitação" xr:uid="{00000000-0004-0000-0000-000009000000}"/>
    <hyperlink ref="D16" location="'14'!A1" display="Vendas de alojamentos familiares" xr:uid="{00000000-0004-0000-0000-00000A000000}"/>
    <hyperlink ref="D17" location="'15'!A1" display="Valor mediano das vendas de alojamentos familiares_x0009_" xr:uid="{00000000-0004-0000-0000-00000B000000}"/>
    <hyperlink ref="D19" location="'17'!A1" display="Comércio Internacional" xr:uid="{00000000-0004-0000-0000-00000C000000}"/>
    <hyperlink ref="D20" location="'18'!A1" display="Comercialização de vinho “Madeira” e de bordados" xr:uid="{00000000-0004-0000-0000-00000D000000}"/>
    <hyperlink ref="D21" location="'19'!A1" display="Transportes terrestres" xr:uid="{00000000-0004-0000-0000-00000E000000}"/>
    <hyperlink ref="D22" location="'20'!A1" display="Registo de venda de veículos automóveis" xr:uid="{00000000-0004-0000-0000-00000F000000}"/>
    <hyperlink ref="D24" location="'22'!A1" display="Vítimas em acidentes de viação" xr:uid="{00000000-0004-0000-0000-000010000000}"/>
    <hyperlink ref="D25" location="'23'!A1" display="Transportes aéreos" xr:uid="{00000000-0004-0000-0000-000011000000}"/>
    <hyperlink ref="D26" location="'24'!A1" display="Transportes marítimos" xr:uid="{00000000-0004-0000-0000-000012000000}"/>
    <hyperlink ref="D27" location="'25'!A1" display="Redes e serviços de alta velocidade em local fixo" xr:uid="{00000000-0004-0000-0000-000013000000}"/>
    <hyperlink ref="D28" location="'26'!A1" display="Turismo" xr:uid="{00000000-0004-0000-0000-000014000000}"/>
    <hyperlink ref="D29" location="'27'!A1" display="Sociedades constituídas e dissolvidas" xr:uid="{00000000-0004-0000-0000-000015000000}"/>
    <hyperlink ref="D30" location="'28'!A1" display="Estatísticas monetárias e financeiras" xr:uid="{00000000-0004-0000-0000-000016000000}"/>
    <hyperlink ref="D31" location="'29'!A1" display="Atividade da rede Multibanco" xr:uid="{00000000-0004-0000-0000-000017000000}"/>
    <hyperlink ref="D32" location="'30'!A1" display="Dívida trimestral" xr:uid="{00000000-0004-0000-0000-000018000000}"/>
    <hyperlink ref="D33" location="'31'!A1" display="Emprego, Remunerações e Ganhos na Administração Pública da RAM" xr:uid="{00000000-0004-0000-0000-000019000000}"/>
    <hyperlink ref="D3" location="'1'!A1" display="Demografia " xr:uid="{00000000-0004-0000-0000-00001A000000}"/>
    <hyperlink ref="D4" location="'2'!A1" display="Cinema" xr:uid="{00000000-0004-0000-0000-00001B000000}"/>
    <hyperlink ref="D34" location="'32'!A1" display="Processos de Falência, Insolvência e Recuperação de Empresas" xr:uid="{00000000-0004-0000-0000-00001C000000}"/>
    <hyperlink ref="D23" location="'21'!A1" display="Tráfego Rodoviário" xr:uid="{00000000-0004-0000-0000-00001D000000}"/>
    <hyperlink ref="D6" location="'4'!A1" display="Remunerações" xr:uid="{C0733211-8DAB-4B10-B678-F486C8736DE1}"/>
    <hyperlink ref="D18" location="'16'!A1" display="Rendas de Habitação" xr:uid="{F713BD51-56EF-49A1-A6C0-90B07F5421E8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10"/>
  <dimension ref="B1:CE15"/>
  <sheetViews>
    <sheetView showGridLines="0" zoomScaleNormal="100" workbookViewId="0">
      <selection activeCell="B1" sqref="B1"/>
    </sheetView>
  </sheetViews>
  <sheetFormatPr defaultRowHeight="14.5" outlineLevelCol="1"/>
  <cols>
    <col min="1" max="1" width="6.6328125" customWidth="1"/>
    <col min="2" max="2" width="18" customWidth="1"/>
    <col min="3" max="3" width="8" customWidth="1"/>
    <col min="4" max="7" width="5.6328125" hidden="1" customWidth="1" outlineLevel="1"/>
    <col min="8" max="8" width="6" bestFit="1" customWidth="1" collapsed="1"/>
    <col min="9" max="12" width="6" hidden="1" customWidth="1" outlineLevel="1"/>
    <col min="13" max="13" width="6" bestFit="1" customWidth="1" collapsed="1"/>
    <col min="14" max="17" width="6" hidden="1" customWidth="1" outlineLevel="1"/>
    <col min="18" max="18" width="6.54296875" bestFit="1" customWidth="1" collapsed="1"/>
    <col min="19" max="22" width="6" hidden="1" customWidth="1" outlineLevel="1"/>
    <col min="23" max="23" width="6.6328125" bestFit="1" customWidth="1" collapsed="1"/>
    <col min="24" max="27" width="6" hidden="1" customWidth="1" outlineLevel="1"/>
    <col min="28" max="28" width="6.6328125" bestFit="1" customWidth="1" collapsed="1"/>
    <col min="29" max="32" width="6" hidden="1" customWidth="1" outlineLevel="1"/>
    <col min="33" max="33" width="6" bestFit="1" customWidth="1" collapsed="1"/>
    <col min="34" max="36" width="6" hidden="1" customWidth="1" outlineLevel="1"/>
    <col min="37" max="37" width="6.6328125" hidden="1" customWidth="1" outlineLevel="1"/>
    <col min="38" max="38" width="6.6328125" customWidth="1" collapsed="1"/>
    <col min="39" max="42" width="6.6328125" hidden="1" customWidth="1" outlineLevel="1"/>
    <col min="43" max="43" width="6.6328125" customWidth="1" collapsed="1"/>
    <col min="44" max="47" width="6.6328125" hidden="1" customWidth="1" outlineLevel="1"/>
    <col min="48" max="48" width="6.6328125" customWidth="1" collapsed="1"/>
    <col min="49" max="50" width="6.6328125" hidden="1" customWidth="1" outlineLevel="1"/>
    <col min="51" max="52" width="7.6328125" hidden="1" customWidth="1" outlineLevel="1"/>
    <col min="53" max="53" width="6.6328125" customWidth="1" collapsed="1"/>
    <col min="54" max="54" width="6.6328125" hidden="1" customWidth="1" outlineLevel="1"/>
    <col min="55" max="56" width="8" hidden="1" customWidth="1" outlineLevel="1"/>
    <col min="57" max="57" width="6.6328125" hidden="1" customWidth="1" outlineLevel="1"/>
    <col min="58" max="58" width="6.6328125" customWidth="1" collapsed="1"/>
    <col min="59" max="59" width="8.1796875" customWidth="1"/>
    <col min="60" max="60" width="6.6328125" customWidth="1"/>
  </cols>
  <sheetData>
    <row r="1" spans="2:83" ht="20.25" customHeight="1" thickBot="1">
      <c r="B1" s="273" t="s">
        <v>167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3"/>
      <c r="BH1" s="572"/>
      <c r="BI1" s="349" t="s">
        <v>225</v>
      </c>
    </row>
    <row r="2" spans="2:83" ht="15" customHeight="1" thickTop="1">
      <c r="B2" s="19"/>
      <c r="C2" s="524" t="s">
        <v>159</v>
      </c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7"/>
      <c r="AC2" s="537"/>
      <c r="AD2" s="537"/>
      <c r="AE2" s="537"/>
      <c r="AF2" s="537"/>
      <c r="AG2" s="537"/>
      <c r="AH2" s="537"/>
      <c r="AI2" s="537"/>
      <c r="AJ2" s="537"/>
      <c r="AK2" s="537"/>
      <c r="AL2" s="537"/>
      <c r="AM2" s="537"/>
      <c r="AN2" s="537"/>
      <c r="AO2" s="537"/>
      <c r="AP2" s="537"/>
      <c r="AQ2" s="537"/>
      <c r="AR2" s="537"/>
      <c r="AS2" s="537"/>
      <c r="AT2" s="537"/>
      <c r="AU2" s="537"/>
      <c r="AV2" s="537"/>
      <c r="AW2" s="537"/>
      <c r="AX2" s="537"/>
      <c r="AY2" s="537"/>
      <c r="AZ2" s="537"/>
      <c r="BA2" s="537"/>
      <c r="BB2" s="537"/>
      <c r="BC2" s="537"/>
      <c r="BD2" s="537"/>
      <c r="BE2" s="537"/>
      <c r="BF2" s="537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</row>
    <row r="3" spans="2:83" ht="19.5" customHeight="1">
      <c r="B3" s="26"/>
      <c r="C3" s="525"/>
      <c r="D3" s="29" t="s">
        <v>236</v>
      </c>
      <c r="E3" s="29" t="s">
        <v>237</v>
      </c>
      <c r="F3" s="29" t="s">
        <v>238</v>
      </c>
      <c r="G3" s="29" t="s">
        <v>239</v>
      </c>
      <c r="H3" s="29">
        <v>2015</v>
      </c>
      <c r="I3" s="29" t="s">
        <v>235</v>
      </c>
      <c r="J3" s="29" t="s">
        <v>234</v>
      </c>
      <c r="K3" s="29" t="s">
        <v>233</v>
      </c>
      <c r="L3" s="29" t="s">
        <v>232</v>
      </c>
      <c r="M3" s="29">
        <v>2016</v>
      </c>
      <c r="N3" s="29" t="s">
        <v>228</v>
      </c>
      <c r="O3" s="29" t="s">
        <v>229</v>
      </c>
      <c r="P3" s="29" t="s">
        <v>230</v>
      </c>
      <c r="Q3" s="29" t="s">
        <v>231</v>
      </c>
      <c r="R3" s="29">
        <v>2017</v>
      </c>
      <c r="S3" s="70" t="s">
        <v>211</v>
      </c>
      <c r="T3" s="111" t="s">
        <v>212</v>
      </c>
      <c r="U3" s="70" t="s">
        <v>71</v>
      </c>
      <c r="V3" s="70" t="s">
        <v>10</v>
      </c>
      <c r="W3" s="29">
        <v>2018</v>
      </c>
      <c r="X3" s="70" t="s">
        <v>17</v>
      </c>
      <c r="Y3" s="70" t="s">
        <v>18</v>
      </c>
      <c r="Z3" s="111" t="s">
        <v>19</v>
      </c>
      <c r="AA3" s="111" t="s">
        <v>11</v>
      </c>
      <c r="AB3" s="111">
        <v>2019</v>
      </c>
      <c r="AC3" s="111" t="s">
        <v>240</v>
      </c>
      <c r="AD3" s="111" t="s">
        <v>251</v>
      </c>
      <c r="AE3" s="111" t="s">
        <v>254</v>
      </c>
      <c r="AF3" s="111" t="s">
        <v>263</v>
      </c>
      <c r="AG3" s="111">
        <v>2020</v>
      </c>
      <c r="AH3" s="111" t="s">
        <v>270</v>
      </c>
      <c r="AI3" s="111" t="s">
        <v>289</v>
      </c>
      <c r="AJ3" s="111" t="s">
        <v>294</v>
      </c>
      <c r="AK3" s="111" t="s">
        <v>300</v>
      </c>
      <c r="AL3" s="111">
        <v>2021</v>
      </c>
      <c r="AM3" s="111" t="s">
        <v>309</v>
      </c>
      <c r="AN3" s="111" t="s">
        <v>310</v>
      </c>
      <c r="AO3" s="111" t="s">
        <v>325</v>
      </c>
      <c r="AP3" s="111" t="s">
        <v>335</v>
      </c>
      <c r="AQ3" s="111">
        <v>2022</v>
      </c>
      <c r="AR3" s="111" t="s">
        <v>345</v>
      </c>
      <c r="AS3" s="420" t="s">
        <v>346</v>
      </c>
      <c r="AT3" s="420" t="s">
        <v>354</v>
      </c>
      <c r="AU3" s="420" t="s">
        <v>360</v>
      </c>
      <c r="AV3" s="111">
        <v>2023</v>
      </c>
      <c r="AW3" s="111" t="s">
        <v>365</v>
      </c>
      <c r="AX3" s="111" t="s">
        <v>380</v>
      </c>
      <c r="AY3" s="111" t="s">
        <v>395</v>
      </c>
      <c r="AZ3" s="111" t="s">
        <v>403</v>
      </c>
      <c r="BA3" s="111">
        <v>2024</v>
      </c>
      <c r="BB3" s="111" t="s">
        <v>425</v>
      </c>
      <c r="BC3" s="111" t="s">
        <v>448</v>
      </c>
      <c r="BD3" s="111" t="s">
        <v>470</v>
      </c>
      <c r="BE3" s="111" t="s">
        <v>482</v>
      </c>
      <c r="BF3" s="111">
        <v>2025</v>
      </c>
      <c r="BG3" s="111" t="s">
        <v>539</v>
      </c>
      <c r="BH3" s="573"/>
    </row>
    <row r="4" spans="2:83" ht="16.5" customHeight="1">
      <c r="B4" s="2" t="s">
        <v>43</v>
      </c>
      <c r="C4" s="10" t="s">
        <v>35</v>
      </c>
      <c r="D4" s="194">
        <v>1720.9490000000001</v>
      </c>
      <c r="E4" s="194">
        <v>920.66499999999996</v>
      </c>
      <c r="F4" s="194">
        <v>1617.2270000000001</v>
      </c>
      <c r="G4" s="194">
        <v>1586.69</v>
      </c>
      <c r="H4" s="74">
        <v>5845.5309999999999</v>
      </c>
      <c r="I4" s="74">
        <v>1840.2660000000001</v>
      </c>
      <c r="J4" s="74">
        <v>915.40300000000002</v>
      </c>
      <c r="K4" s="74">
        <v>1664.723</v>
      </c>
      <c r="L4" s="74">
        <v>1302.6610000000001</v>
      </c>
      <c r="M4" s="74">
        <v>5723.0529999999999</v>
      </c>
      <c r="N4" s="74">
        <v>1810.7460000000001</v>
      </c>
      <c r="O4" s="74">
        <v>1818.374</v>
      </c>
      <c r="P4" s="74">
        <v>1651.7670000000001</v>
      </c>
      <c r="Q4" s="74">
        <v>901.702</v>
      </c>
      <c r="R4" s="74">
        <v>6182.5889999999999</v>
      </c>
      <c r="S4" s="74">
        <v>1555.6569999999999</v>
      </c>
      <c r="T4" s="74">
        <v>1946.2919999999999</v>
      </c>
      <c r="U4" s="74">
        <v>982.77499999999998</v>
      </c>
      <c r="V4" s="74">
        <v>1254.981</v>
      </c>
      <c r="W4" s="74">
        <v>5739.7049999999999</v>
      </c>
      <c r="X4" s="74">
        <v>1811.3340000000001</v>
      </c>
      <c r="Y4" s="74">
        <v>1510.9559999999999</v>
      </c>
      <c r="Z4" s="74">
        <v>1263.973</v>
      </c>
      <c r="AA4" s="74">
        <v>925.15300000000002</v>
      </c>
      <c r="AB4" s="74">
        <v>5511.4160000000002</v>
      </c>
      <c r="AC4" s="74">
        <v>1801.317</v>
      </c>
      <c r="AD4" s="74">
        <v>1619.1890000000001</v>
      </c>
      <c r="AE4" s="108">
        <v>804.08600000000001</v>
      </c>
      <c r="AF4" s="108">
        <v>1803.1780000000001</v>
      </c>
      <c r="AG4" s="108">
        <v>6027.77</v>
      </c>
      <c r="AH4" s="108">
        <v>1737.279</v>
      </c>
      <c r="AI4" s="108">
        <v>1706.0630000000001</v>
      </c>
      <c r="AJ4" s="108">
        <v>726.11300000000006</v>
      </c>
      <c r="AK4" s="108">
        <v>1512.4459999999999</v>
      </c>
      <c r="AL4" s="108">
        <v>5681.9009999999998</v>
      </c>
      <c r="AM4" s="108">
        <v>1803.127</v>
      </c>
      <c r="AN4" s="108">
        <v>798.33199999999999</v>
      </c>
      <c r="AO4" s="108">
        <v>1491.8920000000001</v>
      </c>
      <c r="AP4" s="108">
        <v>1504.6949999999999</v>
      </c>
      <c r="AQ4" s="108">
        <v>5598.0460000000003</v>
      </c>
      <c r="AR4" s="108">
        <v>900.25300000000004</v>
      </c>
      <c r="AS4" s="309">
        <v>1246.9670000000001</v>
      </c>
      <c r="AT4" s="309">
        <v>798.93</v>
      </c>
      <c r="AU4" s="309">
        <v>894.60699999999997</v>
      </c>
      <c r="AV4" s="108">
        <v>3840.7570000000001</v>
      </c>
      <c r="AW4" s="108">
        <v>1805.7339999999999</v>
      </c>
      <c r="AX4" s="108">
        <v>903.57100000000003</v>
      </c>
      <c r="AY4" s="108">
        <v>1315.259</v>
      </c>
      <c r="AZ4" s="108">
        <v>896.94299999999998</v>
      </c>
      <c r="BA4" s="108">
        <v>4921.5069999999996</v>
      </c>
      <c r="BB4" s="108">
        <v>898.07100000000003</v>
      </c>
      <c r="BC4" s="108">
        <v>852.10599999999999</v>
      </c>
      <c r="BD4" s="108">
        <v>1745.5820000000001</v>
      </c>
      <c r="BE4" s="108">
        <v>902.31</v>
      </c>
      <c r="BF4" s="108">
        <v>4398.0690000000004</v>
      </c>
      <c r="BG4" s="108">
        <v>845.34100000000001</v>
      </c>
      <c r="BH4" s="108"/>
    </row>
    <row r="5" spans="2:83">
      <c r="B5" s="2" t="s">
        <v>44</v>
      </c>
      <c r="C5" s="10" t="s">
        <v>35</v>
      </c>
      <c r="D5" s="194">
        <v>4760.2269999999999</v>
      </c>
      <c r="E5" s="194">
        <v>3945.46</v>
      </c>
      <c r="F5" s="194">
        <v>2999.2510000000002</v>
      </c>
      <c r="G5" s="194">
        <v>3147.3359999999998</v>
      </c>
      <c r="H5" s="74">
        <v>14852.273999999999</v>
      </c>
      <c r="I5" s="74">
        <v>3185.1889999999999</v>
      </c>
      <c r="J5" s="74">
        <v>3941.84</v>
      </c>
      <c r="K5" s="74">
        <v>3082.69</v>
      </c>
      <c r="L5" s="74">
        <v>3029.6179999999999</v>
      </c>
      <c r="M5" s="74">
        <v>13239.337</v>
      </c>
      <c r="N5" s="74">
        <v>4793.0550000000003</v>
      </c>
      <c r="O5" s="74">
        <v>3076.1770000000001</v>
      </c>
      <c r="P5" s="74">
        <v>2995.6089999999999</v>
      </c>
      <c r="Q5" s="74">
        <v>1652.4466</v>
      </c>
      <c r="R5" s="74">
        <v>12517.2876</v>
      </c>
      <c r="S5" s="74">
        <v>4809.28</v>
      </c>
      <c r="T5" s="74">
        <v>3328.308</v>
      </c>
      <c r="U5" s="74">
        <v>3859.9839999999999</v>
      </c>
      <c r="V5" s="74">
        <v>3176.0569999999998</v>
      </c>
      <c r="W5" s="74">
        <v>15173.629000000001</v>
      </c>
      <c r="X5" s="74">
        <v>3353.424</v>
      </c>
      <c r="Y5" s="74">
        <v>4370.1480000000001</v>
      </c>
      <c r="Z5" s="74">
        <v>1655.704</v>
      </c>
      <c r="AA5" s="74">
        <v>4124.1030000000001</v>
      </c>
      <c r="AB5" s="74">
        <v>13503.379000000001</v>
      </c>
      <c r="AC5" s="74">
        <v>3878.1179999999999</v>
      </c>
      <c r="AD5" s="74">
        <v>1203.751</v>
      </c>
      <c r="AE5" s="108">
        <v>2127.5839999999998</v>
      </c>
      <c r="AF5" s="108">
        <v>3004.72</v>
      </c>
      <c r="AG5" s="108">
        <v>10214.173000000001</v>
      </c>
      <c r="AH5" s="108">
        <v>3287.643</v>
      </c>
      <c r="AI5" s="108">
        <v>1678.35</v>
      </c>
      <c r="AJ5" s="108">
        <v>2501.7570000000001</v>
      </c>
      <c r="AK5" s="108">
        <v>3261.1790000000001</v>
      </c>
      <c r="AL5" s="108">
        <v>10728.929</v>
      </c>
      <c r="AM5" s="108">
        <v>3361.4340000000002</v>
      </c>
      <c r="AN5" s="108">
        <v>3543.402</v>
      </c>
      <c r="AO5" s="108">
        <v>1660.2170000000001</v>
      </c>
      <c r="AP5" s="108">
        <v>3351.2040000000002</v>
      </c>
      <c r="AQ5" s="108">
        <v>11916.257</v>
      </c>
      <c r="AR5" s="108">
        <v>2524.1819999999998</v>
      </c>
      <c r="AS5" s="309">
        <v>3303.1559999999999</v>
      </c>
      <c r="AT5" s="309">
        <v>3626.2469999999998</v>
      </c>
      <c r="AU5" s="309">
        <v>2297.2040000000002</v>
      </c>
      <c r="AV5" s="108">
        <v>11750.789000000001</v>
      </c>
      <c r="AW5" s="108">
        <v>3170.7359999999999</v>
      </c>
      <c r="AX5" s="108">
        <v>2311.1419999999998</v>
      </c>
      <c r="AY5" s="108">
        <v>3247.23</v>
      </c>
      <c r="AZ5" s="108">
        <v>2192.8150000000001</v>
      </c>
      <c r="BA5" s="108">
        <v>10921.923000000001</v>
      </c>
      <c r="BB5" s="108">
        <v>4165.7380000000003</v>
      </c>
      <c r="BC5" s="108">
        <v>2376.616</v>
      </c>
      <c r="BD5" s="108">
        <v>2911.2570000000001</v>
      </c>
      <c r="BE5" s="108">
        <v>2266.8330000000001</v>
      </c>
      <c r="BF5" s="108">
        <v>11720.444</v>
      </c>
      <c r="BG5" s="108">
        <v>4118.1530000000002</v>
      </c>
      <c r="BH5" s="108"/>
    </row>
    <row r="6" spans="2:83">
      <c r="B6" s="2" t="s">
        <v>45</v>
      </c>
      <c r="C6" s="14" t="s">
        <v>37</v>
      </c>
      <c r="D6" s="194">
        <v>7748.2579999999998</v>
      </c>
      <c r="E6" s="194">
        <v>8374.9699999999993</v>
      </c>
      <c r="F6" s="194">
        <v>8980.7060000000001</v>
      </c>
      <c r="G6" s="194">
        <v>8431.5630000000001</v>
      </c>
      <c r="H6" s="74">
        <v>33535.497000000003</v>
      </c>
      <c r="I6" s="74">
        <v>7897.5789999999997</v>
      </c>
      <c r="J6" s="74">
        <v>8541.3940000000002</v>
      </c>
      <c r="K6" s="74">
        <v>9036.6270000000004</v>
      </c>
      <c r="L6" s="74">
        <v>8305.4830000000002</v>
      </c>
      <c r="M6" s="74">
        <v>33781.082999999999</v>
      </c>
      <c r="N6" s="74">
        <v>7795.6168599999992</v>
      </c>
      <c r="O6" s="74">
        <v>8523.16</v>
      </c>
      <c r="P6" s="74">
        <v>9121.0310000000009</v>
      </c>
      <c r="Q6" s="74">
        <v>8213.1479999999992</v>
      </c>
      <c r="R6" s="74">
        <v>33652.955860000002</v>
      </c>
      <c r="S6" s="74">
        <v>7642.1880000000001</v>
      </c>
      <c r="T6" s="74">
        <v>8138.32</v>
      </c>
      <c r="U6" s="74">
        <v>8476.6679999999997</v>
      </c>
      <c r="V6" s="74">
        <v>8160.9470000000001</v>
      </c>
      <c r="W6" s="74">
        <v>32418.123</v>
      </c>
      <c r="X6" s="74">
        <v>7696.57</v>
      </c>
      <c r="Y6" s="74">
        <v>8153.6059999999998</v>
      </c>
      <c r="Z6" s="74">
        <v>8917.2669999999998</v>
      </c>
      <c r="AA6" s="74">
        <v>8065.0479999999998</v>
      </c>
      <c r="AB6" s="74">
        <v>32832.491000000002</v>
      </c>
      <c r="AC6" s="74">
        <v>7020.7389999999996</v>
      </c>
      <c r="AD6" s="74">
        <v>4196.6540000000005</v>
      </c>
      <c r="AE6" s="108">
        <v>7224.9759999999997</v>
      </c>
      <c r="AF6" s="108">
        <v>6904.3069999999998</v>
      </c>
      <c r="AG6" s="108">
        <v>25346.675999999999</v>
      </c>
      <c r="AH6" s="108">
        <v>5400.7460000000001</v>
      </c>
      <c r="AI6" s="108">
        <v>7134.5889999999999</v>
      </c>
      <c r="AJ6" s="108">
        <v>8872.1880000000001</v>
      </c>
      <c r="AK6" s="108">
        <v>8515.4470000000001</v>
      </c>
      <c r="AL6" s="108">
        <v>29922.97</v>
      </c>
      <c r="AM6" s="108">
        <v>7679.4049999999997</v>
      </c>
      <c r="AN6" s="108">
        <v>8876.8610000000008</v>
      </c>
      <c r="AO6" s="108">
        <v>10046.68</v>
      </c>
      <c r="AP6" s="108">
        <v>9381.384</v>
      </c>
      <c r="AQ6" s="108">
        <v>35984.33</v>
      </c>
      <c r="AR6" s="108">
        <v>9274.1360000000004</v>
      </c>
      <c r="AS6" s="309">
        <v>10179.407999999999</v>
      </c>
      <c r="AT6" s="309">
        <v>11509.647000000001</v>
      </c>
      <c r="AU6" s="309">
        <v>10336.198</v>
      </c>
      <c r="AV6" s="108">
        <v>41299.389000000003</v>
      </c>
      <c r="AW6" s="108">
        <v>9931.6170000000002</v>
      </c>
      <c r="AX6" s="108">
        <v>11465.092000000001</v>
      </c>
      <c r="AY6" s="108">
        <v>12549.096</v>
      </c>
      <c r="AZ6" s="108">
        <v>11118.210999999999</v>
      </c>
      <c r="BA6" s="108">
        <v>45064.016000000003</v>
      </c>
      <c r="BB6" s="108">
        <v>10465.998</v>
      </c>
      <c r="BC6" s="108">
        <v>12560.111000000001</v>
      </c>
      <c r="BD6" s="108">
        <v>13778.227000000001</v>
      </c>
      <c r="BE6" s="108">
        <v>11772.331</v>
      </c>
      <c r="BF6" s="108">
        <v>48576.667000000001</v>
      </c>
      <c r="BG6" s="108">
        <v>11246.866</v>
      </c>
      <c r="BH6" s="108"/>
    </row>
    <row r="7" spans="2:83">
      <c r="B7" s="2"/>
      <c r="C7" s="10" t="s">
        <v>16</v>
      </c>
      <c r="D7" s="72">
        <v>1.4423555555555552</v>
      </c>
      <c r="E7" s="72">
        <v>1.5486483516483518</v>
      </c>
      <c r="F7" s="72">
        <v>1.5329673913043482</v>
      </c>
      <c r="G7" s="72">
        <v>1.4281413043478264</v>
      </c>
      <c r="H7" s="72">
        <v>1.4881123287671232</v>
      </c>
      <c r="I7" s="72">
        <v>1.3376153846153849</v>
      </c>
      <c r="J7" s="72">
        <v>1.3796263736263739</v>
      </c>
      <c r="K7" s="72">
        <v>1.3741521739130436</v>
      </c>
      <c r="L7" s="72">
        <v>1.3969565217391302</v>
      </c>
      <c r="M7" s="72">
        <v>1.3721612021857923</v>
      </c>
      <c r="N7" s="72">
        <v>1.4616444444444445</v>
      </c>
      <c r="O7" s="72">
        <v>1.4422527472527471</v>
      </c>
      <c r="P7" s="72">
        <v>1.4326956521739131</v>
      </c>
      <c r="Q7" s="72">
        <v>1.4605760869565216</v>
      </c>
      <c r="R7" s="72">
        <v>1.4492438356164381</v>
      </c>
      <c r="S7" s="72">
        <v>1.4648444444444444</v>
      </c>
      <c r="T7" s="72">
        <v>1.5206593406593405</v>
      </c>
      <c r="U7" s="72">
        <v>1.5253695652173911</v>
      </c>
      <c r="V7" s="72">
        <v>1.5141304347826086</v>
      </c>
      <c r="W7" s="72">
        <v>1.5064383561643837</v>
      </c>
      <c r="X7" s="72">
        <v>1.4100333333333335</v>
      </c>
      <c r="Y7" s="72">
        <v>1.5160769230769231</v>
      </c>
      <c r="Z7" s="72">
        <v>1.4900978260869566</v>
      </c>
      <c r="AA7" s="72">
        <v>1.4811195652173914</v>
      </c>
      <c r="AB7" s="72">
        <v>1.474569863013699</v>
      </c>
      <c r="AC7" s="72">
        <v>1.4716373626373629</v>
      </c>
      <c r="AD7" s="72">
        <v>1.3008241758241756</v>
      </c>
      <c r="AE7" s="72">
        <v>1.3596195652173912</v>
      </c>
      <c r="AF7" s="72">
        <v>1.3602717391304351</v>
      </c>
      <c r="AG7" s="72">
        <v>1.3733542234332425</v>
      </c>
      <c r="AH7" s="72">
        <v>1.4514555555555555</v>
      </c>
      <c r="AI7" s="72">
        <v>1.5620109890109892</v>
      </c>
      <c r="AJ7" s="72">
        <v>1.6453478260869565</v>
      </c>
      <c r="AK7" s="72">
        <v>1.702608695652174</v>
      </c>
      <c r="AL7" s="72">
        <v>1.5911945205479447</v>
      </c>
      <c r="AM7" s="72">
        <v>1.7567666666666666</v>
      </c>
      <c r="AN7" s="72">
        <v>1.9147802197802197</v>
      </c>
      <c r="AO7" s="72">
        <v>1.8112282608695653</v>
      </c>
      <c r="AP7" s="72">
        <v>1.6693478260869565</v>
      </c>
      <c r="AQ7" s="72">
        <v>1.7878547945205483</v>
      </c>
      <c r="AR7" s="72">
        <v>1.5929555555555555</v>
      </c>
      <c r="AS7" s="310">
        <v>1.6140989010989011</v>
      </c>
      <c r="AT7" s="310">
        <v>1.6716630434782607</v>
      </c>
      <c r="AU7" s="310">
        <v>1.6209239130434778</v>
      </c>
      <c r="AV7" s="72">
        <v>1.625115068493151</v>
      </c>
      <c r="AW7" s="72">
        <v>1.5838461538461539</v>
      </c>
      <c r="AX7" s="72">
        <v>1.6524615384615384</v>
      </c>
      <c r="AY7" s="72">
        <v>1.5802608695652176</v>
      </c>
      <c r="AZ7" s="72">
        <v>1.5354239130434784</v>
      </c>
      <c r="BA7" s="72">
        <v>1.587998118729097</v>
      </c>
      <c r="BB7" s="72">
        <v>1.5899032258064516</v>
      </c>
      <c r="BC7" s="72">
        <v>1.557917562724014</v>
      </c>
      <c r="BD7" s="72">
        <v>1.5729673913043474</v>
      </c>
      <c r="BE7" s="72">
        <v>1.5829891304347827</v>
      </c>
      <c r="BF7" s="72">
        <v>1.5460997304582209</v>
      </c>
      <c r="BG7" s="72">
        <v>1.5788999999999997</v>
      </c>
      <c r="BH7" s="72"/>
    </row>
    <row r="8" spans="2:83">
      <c r="B8" s="2" t="s">
        <v>46</v>
      </c>
      <c r="C8" s="14" t="s">
        <v>37</v>
      </c>
      <c r="D8" s="194">
        <v>1690.3420000000001</v>
      </c>
      <c r="E8" s="194">
        <v>1690.3240000000001</v>
      </c>
      <c r="F8" s="194">
        <v>1879.6769999999999</v>
      </c>
      <c r="G8" s="194">
        <v>1863.4960000000001</v>
      </c>
      <c r="H8" s="74">
        <v>7123.8389999999999</v>
      </c>
      <c r="I8" s="74">
        <v>1786.663</v>
      </c>
      <c r="J8" s="74">
        <v>1906.7260000000001</v>
      </c>
      <c r="K8" s="74">
        <v>2064.692</v>
      </c>
      <c r="L8" s="74">
        <v>1913.7819999999999</v>
      </c>
      <c r="M8" s="74">
        <v>7671.8630000000003</v>
      </c>
      <c r="N8" s="74">
        <v>1799.4908599999999</v>
      </c>
      <c r="O8" s="74">
        <v>2116.261</v>
      </c>
      <c r="P8" s="74">
        <v>2317.973</v>
      </c>
      <c r="Q8" s="74">
        <v>2204.567</v>
      </c>
      <c r="R8" s="74">
        <v>8438.2918599999994</v>
      </c>
      <c r="S8" s="74">
        <v>2103.0740000000001</v>
      </c>
      <c r="T8" s="74">
        <v>2208.6190000000001</v>
      </c>
      <c r="U8" s="74">
        <v>2422.7330000000002</v>
      </c>
      <c r="V8" s="74">
        <v>2245.5</v>
      </c>
      <c r="W8" s="74">
        <v>8979.9259999999995</v>
      </c>
      <c r="X8" s="74">
        <v>2252.9740000000002</v>
      </c>
      <c r="Y8" s="74">
        <v>2374.0160000000001</v>
      </c>
      <c r="Z8" s="74">
        <v>2618.0140000000001</v>
      </c>
      <c r="AA8" s="74">
        <v>2499.2420000000002</v>
      </c>
      <c r="AB8" s="74">
        <v>9744.2459999999992</v>
      </c>
      <c r="AC8" s="74">
        <v>2181.8220000000001</v>
      </c>
      <c r="AD8" s="74">
        <v>1715.607</v>
      </c>
      <c r="AE8" s="108">
        <v>2706.5839999999998</v>
      </c>
      <c r="AF8" s="108">
        <v>2517.1239999999998</v>
      </c>
      <c r="AG8" s="108">
        <v>9121.1370000000006</v>
      </c>
      <c r="AH8" s="108">
        <v>2077.107</v>
      </c>
      <c r="AI8" s="108">
        <v>2405.451</v>
      </c>
      <c r="AJ8" s="108">
        <v>2641.7710000000002</v>
      </c>
      <c r="AK8" s="108">
        <v>2443.741</v>
      </c>
      <c r="AL8" s="108">
        <v>9568.07</v>
      </c>
      <c r="AM8" s="108">
        <v>2156.0529999999999</v>
      </c>
      <c r="AN8" s="108">
        <v>2054.857</v>
      </c>
      <c r="AO8" s="108">
        <v>2427.9657999999999</v>
      </c>
      <c r="AP8" s="108">
        <v>2349.5340000000001</v>
      </c>
      <c r="AQ8" s="108">
        <v>8988.4098000000013</v>
      </c>
      <c r="AR8" s="108">
        <v>2326.3910000000001</v>
      </c>
      <c r="AS8" s="309">
        <v>2562.0810000000001</v>
      </c>
      <c r="AT8" s="309">
        <v>2775.82</v>
      </c>
      <c r="AU8" s="309">
        <v>2637.3133199999997</v>
      </c>
      <c r="AV8" s="108">
        <v>10301.605109999999</v>
      </c>
      <c r="AW8" s="108">
        <v>2669.6950000000002</v>
      </c>
      <c r="AX8" s="108">
        <v>2779</v>
      </c>
      <c r="AY8" s="108">
        <v>3105.375</v>
      </c>
      <c r="AZ8" s="108">
        <v>3059.3530000000001</v>
      </c>
      <c r="BA8" s="108">
        <v>11613.423000000001</v>
      </c>
      <c r="BB8" s="108">
        <v>2920.3097199999997</v>
      </c>
      <c r="BC8" s="108">
        <v>3239.5749999999998</v>
      </c>
      <c r="BD8" s="108">
        <v>3568.9349999999999</v>
      </c>
      <c r="BE8" s="108">
        <v>3373.1210000000001</v>
      </c>
      <c r="BF8" s="108">
        <v>13101.940719999999</v>
      </c>
      <c r="BG8" s="108">
        <v>3417.68</v>
      </c>
      <c r="BH8" s="108"/>
    </row>
    <row r="9" spans="2:83">
      <c r="B9" s="2" t="s">
        <v>630</v>
      </c>
      <c r="C9" s="14" t="s">
        <v>37</v>
      </c>
      <c r="D9" s="194">
        <v>21945.931</v>
      </c>
      <c r="E9" s="194">
        <v>23531.274000000001</v>
      </c>
      <c r="F9" s="194">
        <v>24157.274000000001</v>
      </c>
      <c r="G9" s="194">
        <v>24338.111000000001</v>
      </c>
      <c r="H9" s="74">
        <v>93972.59</v>
      </c>
      <c r="I9" s="74">
        <v>22598.793353999998</v>
      </c>
      <c r="J9" s="74">
        <v>24731.411</v>
      </c>
      <c r="K9" s="74">
        <v>24827.741999999998</v>
      </c>
      <c r="L9" s="74">
        <v>24086.574000000001</v>
      </c>
      <c r="M9" s="74">
        <v>96244.520354000008</v>
      </c>
      <c r="N9" s="74">
        <v>23471.104380000001</v>
      </c>
      <c r="O9" s="74">
        <v>25119.383000000002</v>
      </c>
      <c r="P9" s="74">
        <v>27406.880000000001</v>
      </c>
      <c r="Q9" s="74">
        <v>24954.929</v>
      </c>
      <c r="R9" s="74">
        <v>100952.29638</v>
      </c>
      <c r="S9" s="74">
        <v>24682.945</v>
      </c>
      <c r="T9" s="74">
        <v>26301.535</v>
      </c>
      <c r="U9" s="74">
        <v>26522.052</v>
      </c>
      <c r="V9" s="74">
        <v>26325.536</v>
      </c>
      <c r="W9" s="74">
        <v>103832.068</v>
      </c>
      <c r="X9" s="74">
        <v>25289.402999999998</v>
      </c>
      <c r="Y9" s="74">
        <v>26973.260999999999</v>
      </c>
      <c r="Z9" s="74">
        <v>28089.632000000001</v>
      </c>
      <c r="AA9" s="74">
        <v>26770.921999999999</v>
      </c>
      <c r="AB9" s="74">
        <v>107123.21799999999</v>
      </c>
      <c r="AC9" s="74">
        <v>24081.923999999999</v>
      </c>
      <c r="AD9" s="74">
        <v>17458.489000000001</v>
      </c>
      <c r="AE9" s="108">
        <v>24381.276999999998</v>
      </c>
      <c r="AF9" s="108">
        <v>24387.526999999998</v>
      </c>
      <c r="AG9" s="108">
        <v>90309.217000000004</v>
      </c>
      <c r="AH9" s="108">
        <v>20778.327000000001</v>
      </c>
      <c r="AI9" s="108">
        <v>25599.89</v>
      </c>
      <c r="AJ9" s="108">
        <v>29234.215</v>
      </c>
      <c r="AK9" s="108">
        <v>27236.617999999999</v>
      </c>
      <c r="AL9" s="108">
        <v>102849.05</v>
      </c>
      <c r="AM9" s="108">
        <v>25719.536</v>
      </c>
      <c r="AN9" s="108">
        <v>27496.552</v>
      </c>
      <c r="AO9" s="108">
        <v>27807.040000000001</v>
      </c>
      <c r="AP9" s="108">
        <v>26323.554</v>
      </c>
      <c r="AQ9" s="108">
        <v>107346.682</v>
      </c>
      <c r="AR9" s="108">
        <v>26034.687000000002</v>
      </c>
      <c r="AS9" s="309">
        <v>27372.312000000002</v>
      </c>
      <c r="AT9" s="309">
        <v>28006.007000000001</v>
      </c>
      <c r="AU9" s="309">
        <v>26636.258999999998</v>
      </c>
      <c r="AV9" s="108">
        <v>108049.265</v>
      </c>
      <c r="AW9" s="108">
        <v>25986.085999999999</v>
      </c>
      <c r="AX9" s="108">
        <v>27571.98</v>
      </c>
      <c r="AY9" s="108">
        <v>27953.651000000002</v>
      </c>
      <c r="AZ9" s="108">
        <v>27657.971000000001</v>
      </c>
      <c r="BA9" s="108">
        <v>109169.68799999999</v>
      </c>
      <c r="BB9" s="108">
        <v>25738.221000000001</v>
      </c>
      <c r="BC9" s="108">
        <v>27866.562000000002</v>
      </c>
      <c r="BD9" s="108">
        <v>27838.121999999999</v>
      </c>
      <c r="BE9" s="108">
        <v>27075.655999999999</v>
      </c>
      <c r="BF9" s="108">
        <v>108518.561</v>
      </c>
      <c r="BG9" s="108">
        <v>26400.753000000001</v>
      </c>
      <c r="BH9" s="108"/>
    </row>
    <row r="10" spans="2:83" ht="15" thickBot="1">
      <c r="B10" s="16"/>
      <c r="C10" s="9" t="s">
        <v>16</v>
      </c>
      <c r="D10" s="173">
        <v>1.1517444444444442</v>
      </c>
      <c r="E10" s="173">
        <v>1.2036043956043956</v>
      </c>
      <c r="F10" s="173">
        <v>1.1487173913043478</v>
      </c>
      <c r="G10" s="173">
        <v>1.0960543478260871</v>
      </c>
      <c r="H10" s="173">
        <v>1.1498739726027394</v>
      </c>
      <c r="I10" s="173">
        <v>1.019307692307692</v>
      </c>
      <c r="J10" s="173">
        <v>1.1047362637362637</v>
      </c>
      <c r="K10" s="173">
        <v>1.1112500000000001</v>
      </c>
      <c r="L10" s="173">
        <v>1.1468695652173915</v>
      </c>
      <c r="M10" s="173">
        <v>1.0957240437158471</v>
      </c>
      <c r="N10" s="173">
        <v>1.2156888888888893</v>
      </c>
      <c r="O10" s="173">
        <v>1.1808791208791209</v>
      </c>
      <c r="P10" s="173">
        <v>1.1415108695652174</v>
      </c>
      <c r="Q10" s="173">
        <v>1.1974456521739132</v>
      </c>
      <c r="R10" s="173">
        <v>1.1837150684931503</v>
      </c>
      <c r="S10" s="173">
        <v>1.2232666666666667</v>
      </c>
      <c r="T10" s="173">
        <v>1.2660989010989012</v>
      </c>
      <c r="U10" s="173">
        <v>1.2863260869565216</v>
      </c>
      <c r="V10" s="173">
        <v>1.3211413043478262</v>
      </c>
      <c r="W10" s="173">
        <v>1.274509589041096</v>
      </c>
      <c r="X10" s="173">
        <v>1.2562999999999998</v>
      </c>
      <c r="Y10" s="173">
        <v>1.2923846153846152</v>
      </c>
      <c r="Z10" s="173">
        <v>1.2481521739130435</v>
      </c>
      <c r="AA10" s="173">
        <v>1.267728260869565</v>
      </c>
      <c r="AB10" s="173">
        <v>1.2661232876712329</v>
      </c>
      <c r="AC10" s="173">
        <v>1.2650000000000001</v>
      </c>
      <c r="AD10" s="173">
        <v>1.1063186813186812</v>
      </c>
      <c r="AE10" s="173">
        <v>1.1270760869565217</v>
      </c>
      <c r="AF10" s="173">
        <v>1.1172717391304348</v>
      </c>
      <c r="AG10" s="173">
        <v>1.1540517711171661</v>
      </c>
      <c r="AH10" s="173">
        <v>1.2422111111111112</v>
      </c>
      <c r="AI10" s="173">
        <v>1.3281538461538462</v>
      </c>
      <c r="AJ10" s="173">
        <v>1.4196739130434783</v>
      </c>
      <c r="AK10" s="173">
        <v>1.5005978260869566</v>
      </c>
      <c r="AL10" s="173">
        <v>1.3734958904109591</v>
      </c>
      <c r="AM10" s="173">
        <v>1.5733888888888889</v>
      </c>
      <c r="AN10" s="173">
        <v>1.772186813186813</v>
      </c>
      <c r="AO10" s="173">
        <v>1.7466521739130432</v>
      </c>
      <c r="AP10" s="173">
        <v>1.659967391304348</v>
      </c>
      <c r="AQ10" s="173">
        <v>1.688446575342466</v>
      </c>
      <c r="AR10" s="173">
        <v>1.4411777777777781</v>
      </c>
      <c r="AS10" s="272">
        <v>1.3387472527472526</v>
      </c>
      <c r="AT10" s="272">
        <v>1.4486086956521735</v>
      </c>
      <c r="AU10" s="272">
        <v>1.4235326086956521</v>
      </c>
      <c r="AV10" s="173">
        <v>1.4130657534246578</v>
      </c>
      <c r="AW10" s="173">
        <v>1.3688461538461536</v>
      </c>
      <c r="AX10" s="173">
        <v>1.3508461538461538</v>
      </c>
      <c r="AY10" s="173">
        <v>1.3099999999999998</v>
      </c>
      <c r="AZ10" s="335">
        <v>1.2831847826086955</v>
      </c>
      <c r="BA10" s="335">
        <v>1.3282192725752506</v>
      </c>
      <c r="BB10" s="335">
        <v>1.4032523041474654</v>
      </c>
      <c r="BC10" s="173">
        <v>1.4103573476702511</v>
      </c>
      <c r="BD10" s="173">
        <v>1.4508913043478264</v>
      </c>
      <c r="BE10" s="173">
        <v>1.4591521739130435</v>
      </c>
      <c r="BF10" s="173">
        <v>1.4039999999999992</v>
      </c>
      <c r="BG10" s="173">
        <v>1.5071999999999999</v>
      </c>
      <c r="BH10" s="574"/>
    </row>
    <row r="11" spans="2:83" ht="12" customHeight="1" thickTop="1">
      <c r="B11" s="36" t="s">
        <v>613</v>
      </c>
      <c r="C11" s="36"/>
    </row>
    <row r="15" spans="2:83">
      <c r="R15" s="74"/>
    </row>
  </sheetData>
  <mergeCells count="2">
    <mergeCell ref="D2:BF2"/>
    <mergeCell ref="C2:C3"/>
  </mergeCells>
  <phoneticPr fontId="13" type="noConversion"/>
  <hyperlinks>
    <hyperlink ref="BI1" location="ÍNDICE!A1" display="ÍNDICE" xr:uid="{42137BEB-A10B-4F9C-A09B-402143CC1865}"/>
  </hyperlinks>
  <printOptions horizontalCentered="1"/>
  <pageMargins left="0.47244094488188981" right="0.47244094488188981" top="0.6692913385826772" bottom="0.6692913385826772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D4A11-8925-48EF-A678-3949BA7DCEA9}">
  <dimension ref="B1:BI12"/>
  <sheetViews>
    <sheetView showGridLines="0" zoomScaleNormal="100" workbookViewId="0">
      <selection activeCell="B1" sqref="B1:BG1"/>
    </sheetView>
  </sheetViews>
  <sheetFormatPr defaultColWidth="9" defaultRowHeight="14.5" outlineLevelCol="1"/>
  <cols>
    <col min="1" max="1" width="6.6328125" customWidth="1"/>
    <col min="2" max="2" width="22" customWidth="1"/>
    <col min="3" max="3" width="5.6328125" style="5" customWidth="1"/>
    <col min="4" max="4" width="6.6328125" hidden="1" customWidth="1" outlineLevel="1"/>
    <col min="5" max="5" width="5.6328125" hidden="1" customWidth="1" outlineLevel="1"/>
    <col min="6" max="6" width="6.54296875" hidden="1" customWidth="1" outlineLevel="1"/>
    <col min="7" max="7" width="5.6328125" hidden="1" customWidth="1" outlineLevel="1"/>
    <col min="8" max="8" width="4.6328125" bestFit="1" customWidth="1" collapsed="1"/>
    <col min="9" max="9" width="5.54296875" hidden="1" customWidth="1" outlineLevel="1"/>
    <col min="10" max="10" width="6.1796875" hidden="1" customWidth="1" outlineLevel="1"/>
    <col min="11" max="11" width="6.08984375" hidden="1" customWidth="1" outlineLevel="1"/>
    <col min="12" max="12" width="6.36328125" hidden="1" customWidth="1" outlineLevel="1"/>
    <col min="13" max="13" width="4.6328125" bestFit="1" customWidth="1" collapsed="1"/>
    <col min="14" max="14" width="6" hidden="1" customWidth="1" outlineLevel="1"/>
    <col min="15" max="15" width="6.08984375" hidden="1" customWidth="1" outlineLevel="1"/>
    <col min="16" max="16" width="6" hidden="1" customWidth="1" outlineLevel="1"/>
    <col min="17" max="17" width="6.1796875" hidden="1" customWidth="1" outlineLevel="1"/>
    <col min="18" max="18" width="4.6328125" bestFit="1" customWidth="1" collapsed="1"/>
    <col min="19" max="19" width="6.08984375" hidden="1" customWidth="1" outlineLevel="1"/>
    <col min="20" max="20" width="6.1796875" hidden="1" customWidth="1" outlineLevel="1"/>
    <col min="21" max="21" width="6.08984375" hidden="1" customWidth="1" outlineLevel="1"/>
    <col min="22" max="22" width="6.36328125" hidden="1" customWidth="1" outlineLevel="1"/>
    <col min="23" max="23" width="4.6328125" bestFit="1" customWidth="1" collapsed="1"/>
    <col min="24" max="27" width="6" hidden="1" customWidth="1" outlineLevel="1"/>
    <col min="28" max="28" width="4.6328125" bestFit="1" customWidth="1" collapsed="1"/>
    <col min="29" max="30" width="6" hidden="1" customWidth="1" outlineLevel="1"/>
    <col min="31" max="31" width="5.6328125" hidden="1" customWidth="1" outlineLevel="1"/>
    <col min="32" max="32" width="5.7265625" hidden="1" customWidth="1" outlineLevel="1"/>
    <col min="33" max="33" width="4.6328125" customWidth="1" collapsed="1"/>
    <col min="34" max="34" width="6" hidden="1" customWidth="1" outlineLevel="1"/>
    <col min="35" max="35" width="6.54296875" hidden="1" customWidth="1" outlineLevel="1"/>
    <col min="36" max="37" width="6.6328125" hidden="1" customWidth="1" outlineLevel="1"/>
    <col min="38" max="38" width="4.6328125" customWidth="1" collapsed="1"/>
    <col min="39" max="39" width="6" hidden="1" customWidth="1" outlineLevel="1"/>
    <col min="40" max="42" width="6.54296875" hidden="1" customWidth="1" outlineLevel="1"/>
    <col min="43" max="43" width="4.6328125" customWidth="1" collapsed="1"/>
    <col min="44" max="44" width="6" hidden="1" customWidth="1" outlineLevel="1"/>
    <col min="45" max="47" width="6.54296875" hidden="1" customWidth="1" outlineLevel="1"/>
    <col min="48" max="48" width="4.6328125" customWidth="1" collapsed="1"/>
    <col min="49" max="52" width="6" hidden="1" customWidth="1" outlineLevel="1"/>
    <col min="53" max="53" width="4.6328125" customWidth="1" collapsed="1"/>
    <col min="54" max="57" width="6.6328125" hidden="1" customWidth="1" outlineLevel="1"/>
    <col min="58" max="58" width="4.6328125" customWidth="1" collapsed="1"/>
    <col min="59" max="60" width="6.6328125" customWidth="1"/>
  </cols>
  <sheetData>
    <row r="1" spans="2:61" ht="20.25" customHeight="1" thickBot="1">
      <c r="B1" s="523" t="s">
        <v>168</v>
      </c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  <c r="W1" s="523"/>
      <c r="X1" s="523"/>
      <c r="Y1" s="523"/>
      <c r="Z1" s="523"/>
      <c r="AA1" s="523"/>
      <c r="AB1" s="523"/>
      <c r="AC1" s="523"/>
      <c r="AD1" s="523"/>
      <c r="AE1" s="523"/>
      <c r="AF1" s="523"/>
      <c r="AG1" s="523"/>
      <c r="AH1" s="523"/>
      <c r="AI1" s="523"/>
      <c r="AJ1" s="523"/>
      <c r="AK1" s="523"/>
      <c r="AL1" s="523"/>
      <c r="AM1" s="523"/>
      <c r="AN1" s="523"/>
      <c r="AO1" s="523"/>
      <c r="AP1" s="523"/>
      <c r="AQ1" s="523"/>
      <c r="AR1" s="523"/>
      <c r="AS1" s="523"/>
      <c r="AT1" s="523"/>
      <c r="AU1" s="523"/>
      <c r="AV1" s="523"/>
      <c r="AW1" s="523"/>
      <c r="AX1" s="523"/>
      <c r="AY1" s="523"/>
      <c r="AZ1" s="523"/>
      <c r="BA1" s="523"/>
      <c r="BB1" s="523"/>
      <c r="BC1" s="523"/>
      <c r="BD1" s="523"/>
      <c r="BE1" s="523"/>
      <c r="BF1" s="523"/>
      <c r="BG1" s="523"/>
      <c r="BH1" s="575"/>
      <c r="BI1" s="349" t="s">
        <v>225</v>
      </c>
    </row>
    <row r="2" spans="2:61" ht="19.5" customHeight="1" thickTop="1">
      <c r="B2" s="2"/>
      <c r="C2" s="542" t="s">
        <v>159</v>
      </c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539"/>
      <c r="V2" s="539"/>
      <c r="W2" s="539"/>
      <c r="X2" s="539"/>
      <c r="Y2" s="539"/>
      <c r="Z2" s="539"/>
      <c r="AA2" s="539"/>
      <c r="AB2" s="539"/>
      <c r="AC2" s="539"/>
      <c r="AD2" s="539"/>
      <c r="AE2" s="539"/>
      <c r="AF2" s="539"/>
      <c r="AG2" s="539"/>
      <c r="AH2" s="539"/>
      <c r="AI2" s="539"/>
      <c r="AJ2" s="539"/>
      <c r="AK2" s="539"/>
      <c r="AL2" s="539"/>
      <c r="AM2" s="539"/>
      <c r="AN2" s="539"/>
      <c r="AO2" s="539"/>
      <c r="AP2" s="539"/>
      <c r="AQ2" s="539"/>
      <c r="AR2" s="539"/>
      <c r="AS2" s="539"/>
      <c r="AT2" s="539"/>
      <c r="AU2" s="539"/>
      <c r="AV2" s="539"/>
      <c r="AW2" s="539"/>
      <c r="AX2" s="539"/>
      <c r="AY2" s="539"/>
      <c r="AZ2" s="539"/>
      <c r="BA2" s="539"/>
      <c r="BB2" s="539"/>
      <c r="BC2" s="539"/>
      <c r="BD2" s="539"/>
      <c r="BE2" s="539"/>
      <c r="BF2" s="539"/>
      <c r="BG2" s="51"/>
      <c r="BH2" s="51"/>
    </row>
    <row r="3" spans="2:61">
      <c r="B3" s="26"/>
      <c r="C3" s="525"/>
      <c r="D3" s="29" t="s">
        <v>236</v>
      </c>
      <c r="E3" s="29" t="s">
        <v>237</v>
      </c>
      <c r="F3" s="29" t="s">
        <v>238</v>
      </c>
      <c r="G3" s="29" t="s">
        <v>239</v>
      </c>
      <c r="H3" s="29">
        <v>2015</v>
      </c>
      <c r="I3" s="29" t="s">
        <v>235</v>
      </c>
      <c r="J3" s="29" t="s">
        <v>234</v>
      </c>
      <c r="K3" s="29" t="s">
        <v>233</v>
      </c>
      <c r="L3" s="29" t="s">
        <v>232</v>
      </c>
      <c r="M3" s="29">
        <v>2016</v>
      </c>
      <c r="N3" s="29" t="s">
        <v>228</v>
      </c>
      <c r="O3" s="29" t="s">
        <v>229</v>
      </c>
      <c r="P3" s="29" t="s">
        <v>230</v>
      </c>
      <c r="Q3" s="29" t="s">
        <v>231</v>
      </c>
      <c r="R3" s="29">
        <v>2017</v>
      </c>
      <c r="S3" s="70" t="s">
        <v>211</v>
      </c>
      <c r="T3" s="111" t="s">
        <v>212</v>
      </c>
      <c r="U3" s="70" t="s">
        <v>71</v>
      </c>
      <c r="V3" s="111" t="s">
        <v>10</v>
      </c>
      <c r="W3" s="111">
        <v>2018</v>
      </c>
      <c r="X3" s="111" t="s">
        <v>17</v>
      </c>
      <c r="Y3" s="70" t="s">
        <v>18</v>
      </c>
      <c r="Z3" s="111" t="s">
        <v>19</v>
      </c>
      <c r="AA3" s="111" t="s">
        <v>11</v>
      </c>
      <c r="AB3" s="111">
        <v>2019</v>
      </c>
      <c r="AC3" s="111" t="s">
        <v>240</v>
      </c>
      <c r="AD3" s="111" t="s">
        <v>251</v>
      </c>
      <c r="AE3" s="111" t="s">
        <v>254</v>
      </c>
      <c r="AF3" s="111" t="s">
        <v>263</v>
      </c>
      <c r="AG3" s="111">
        <v>2020</v>
      </c>
      <c r="AH3" s="111" t="s">
        <v>270</v>
      </c>
      <c r="AI3" s="111" t="s">
        <v>289</v>
      </c>
      <c r="AJ3" s="111" t="s">
        <v>294</v>
      </c>
      <c r="AK3" s="111" t="s">
        <v>300</v>
      </c>
      <c r="AL3" s="111">
        <v>2021</v>
      </c>
      <c r="AM3" s="111" t="s">
        <v>309</v>
      </c>
      <c r="AN3" s="111" t="s">
        <v>310</v>
      </c>
      <c r="AO3" s="111" t="s">
        <v>325</v>
      </c>
      <c r="AP3" s="111" t="s">
        <v>335</v>
      </c>
      <c r="AQ3" s="111">
        <v>2022</v>
      </c>
      <c r="AR3" s="111" t="s">
        <v>345</v>
      </c>
      <c r="AS3" s="111" t="s">
        <v>346</v>
      </c>
      <c r="AT3" s="111" t="s">
        <v>354</v>
      </c>
      <c r="AU3" s="111" t="s">
        <v>360</v>
      </c>
      <c r="AV3" s="111">
        <v>2023</v>
      </c>
      <c r="AW3" s="111" t="s">
        <v>365</v>
      </c>
      <c r="AX3" s="111" t="s">
        <v>380</v>
      </c>
      <c r="AY3" s="111" t="s">
        <v>395</v>
      </c>
      <c r="AZ3" s="111" t="s">
        <v>403</v>
      </c>
      <c r="BA3" s="111">
        <v>2024</v>
      </c>
      <c r="BB3" s="29" t="s">
        <v>425</v>
      </c>
      <c r="BC3" s="29" t="s">
        <v>448</v>
      </c>
      <c r="BD3" s="29" t="s">
        <v>470</v>
      </c>
      <c r="BE3" s="29" t="s">
        <v>482</v>
      </c>
      <c r="BF3" s="111">
        <v>2025</v>
      </c>
      <c r="BG3" s="29" t="s">
        <v>539</v>
      </c>
      <c r="BH3" s="576"/>
    </row>
    <row r="4" spans="2:61" ht="15" customHeight="1">
      <c r="B4" s="2" t="s">
        <v>26</v>
      </c>
      <c r="C4" s="10" t="s">
        <v>631</v>
      </c>
      <c r="D4" s="412">
        <v>203.85103799999999</v>
      </c>
      <c r="E4" s="412">
        <v>207.546019</v>
      </c>
      <c r="F4" s="412">
        <v>232.67124200000001</v>
      </c>
      <c r="G4" s="412">
        <v>215.08383800000001</v>
      </c>
      <c r="H4" s="412">
        <v>859.15213599999993</v>
      </c>
      <c r="I4" s="412">
        <v>205.69474200000002</v>
      </c>
      <c r="J4" s="412">
        <v>207.08537399999997</v>
      </c>
      <c r="K4" s="412">
        <v>232.75726800000001</v>
      </c>
      <c r="L4" s="412">
        <v>216.15076699999997</v>
      </c>
      <c r="M4" s="412">
        <v>861.68815100000006</v>
      </c>
      <c r="N4" s="412">
        <v>204.11561799999998</v>
      </c>
      <c r="O4" s="412">
        <v>208.69532900000002</v>
      </c>
      <c r="P4" s="412">
        <v>233.96556100000001</v>
      </c>
      <c r="Q4" s="412">
        <v>221.96734400000003</v>
      </c>
      <c r="R4" s="412">
        <v>868.74385200000006</v>
      </c>
      <c r="S4" s="412">
        <v>208.944548</v>
      </c>
      <c r="T4" s="412">
        <v>207.26436899999999</v>
      </c>
      <c r="U4" s="412">
        <v>229.75273299999998</v>
      </c>
      <c r="V4" s="412">
        <v>219.39960200000002</v>
      </c>
      <c r="W4" s="412">
        <v>865.36124400000006</v>
      </c>
      <c r="X4" s="412">
        <v>209.66510099999999</v>
      </c>
      <c r="Y4" s="412">
        <v>212.686037</v>
      </c>
      <c r="Z4" s="412">
        <v>236.08024500000002</v>
      </c>
      <c r="AA4" s="412">
        <v>224.798125</v>
      </c>
      <c r="AB4" s="412">
        <v>883.22950800000001</v>
      </c>
      <c r="AC4" s="412">
        <v>211.98957100000001</v>
      </c>
      <c r="AD4" s="412">
        <v>179.56462599999998</v>
      </c>
      <c r="AE4" s="412">
        <v>216.80656199999999</v>
      </c>
      <c r="AF4" s="412">
        <v>211.11879499999998</v>
      </c>
      <c r="AG4" s="412">
        <v>819.47955400000001</v>
      </c>
      <c r="AH4" s="412">
        <v>195.73193500000002</v>
      </c>
      <c r="AI4" s="412">
        <v>200.025454</v>
      </c>
      <c r="AJ4" s="412">
        <v>234.685428</v>
      </c>
      <c r="AK4" s="412">
        <v>228.96322700000002</v>
      </c>
      <c r="AL4" s="412">
        <v>859.40538700000002</v>
      </c>
      <c r="AM4" s="412">
        <v>219.51418900000002</v>
      </c>
      <c r="AN4" s="412">
        <v>221.302536</v>
      </c>
      <c r="AO4" s="412">
        <v>239.819242</v>
      </c>
      <c r="AP4" s="412">
        <v>229.69474300000002</v>
      </c>
      <c r="AQ4" s="412">
        <v>910.33071100000006</v>
      </c>
      <c r="AR4" s="412">
        <v>222.85680500000001</v>
      </c>
      <c r="AS4" s="412">
        <v>224.41326900000001</v>
      </c>
      <c r="AT4" s="412">
        <v>248.19284400000004</v>
      </c>
      <c r="AU4" s="412">
        <v>239.42032799999998</v>
      </c>
      <c r="AV4" s="412">
        <v>934.88324499999999</v>
      </c>
      <c r="AW4" s="412">
        <v>228.863654</v>
      </c>
      <c r="AX4" s="412">
        <v>227.60146300000005</v>
      </c>
      <c r="AY4" s="412">
        <v>252.16486899999998</v>
      </c>
      <c r="AZ4" s="412">
        <v>244.790796</v>
      </c>
      <c r="BA4" s="412">
        <v>953.42078200000003</v>
      </c>
      <c r="BB4" s="412">
        <v>235.166527</v>
      </c>
      <c r="BC4" s="412">
        <v>232.41663499999999</v>
      </c>
      <c r="BD4" s="412">
        <v>254.91274300000003</v>
      </c>
      <c r="BE4" s="412">
        <v>252.12343199999998</v>
      </c>
      <c r="BF4" s="412">
        <v>974.61933699999997</v>
      </c>
      <c r="BG4" s="412">
        <v>247.70666800000001</v>
      </c>
      <c r="BH4" s="412"/>
    </row>
    <row r="5" spans="2:61" ht="15" customHeight="1">
      <c r="B5" s="13" t="s">
        <v>47</v>
      </c>
      <c r="C5" s="10" t="s">
        <v>631</v>
      </c>
      <c r="D5" s="412">
        <v>24.204484000000001</v>
      </c>
      <c r="E5" s="412">
        <v>13.365035000000001</v>
      </c>
      <c r="F5" s="412">
        <v>5.6597410000000004</v>
      </c>
      <c r="G5" s="412">
        <v>23.257462</v>
      </c>
      <c r="H5" s="412">
        <v>66.486722999999998</v>
      </c>
      <c r="I5" s="412">
        <v>30.370480999999998</v>
      </c>
      <c r="J5" s="412">
        <v>31.976791000000002</v>
      </c>
      <c r="K5" s="412">
        <v>5.9434389999999997</v>
      </c>
      <c r="L5" s="412">
        <v>36.549460999999994</v>
      </c>
      <c r="M5" s="412">
        <v>104.840172</v>
      </c>
      <c r="N5" s="412">
        <v>37.355755000000002</v>
      </c>
      <c r="O5" s="412">
        <v>21.383071999999999</v>
      </c>
      <c r="P5" s="412">
        <v>5.6658470000000003</v>
      </c>
      <c r="Q5" s="412">
        <v>13.153009000000001</v>
      </c>
      <c r="R5" s="412">
        <v>77.557682999999997</v>
      </c>
      <c r="S5" s="412">
        <v>40.748016</v>
      </c>
      <c r="T5" s="412">
        <v>25.899695000000001</v>
      </c>
      <c r="U5" s="412">
        <v>7.1055619999999999</v>
      </c>
      <c r="V5" s="412">
        <v>23.041136000000002</v>
      </c>
      <c r="W5" s="412">
        <v>96.794409000000002</v>
      </c>
      <c r="X5" s="412">
        <v>15.009831000000002</v>
      </c>
      <c r="Y5" s="412">
        <v>14.156948</v>
      </c>
      <c r="Z5" s="412">
        <v>4.4669470000000002</v>
      </c>
      <c r="AA5" s="412">
        <v>10.328733</v>
      </c>
      <c r="AB5" s="412">
        <v>43.962459000000003</v>
      </c>
      <c r="AC5" s="412">
        <v>11.722944999999999</v>
      </c>
      <c r="AD5" s="412">
        <v>17.620135999999999</v>
      </c>
      <c r="AE5" s="412">
        <v>4.7057589999999996</v>
      </c>
      <c r="AF5" s="412">
        <v>30.351205999999998</v>
      </c>
      <c r="AG5" s="412">
        <v>64.400046000000003</v>
      </c>
      <c r="AH5" s="412">
        <v>40.444110000000002</v>
      </c>
      <c r="AI5" s="412">
        <v>20.701015000000002</v>
      </c>
      <c r="AJ5" s="412">
        <v>5.6708370000000006</v>
      </c>
      <c r="AK5" s="412">
        <v>15.582476</v>
      </c>
      <c r="AL5" s="412">
        <v>82.398438000000013</v>
      </c>
      <c r="AM5" s="412">
        <v>36.026592999999998</v>
      </c>
      <c r="AN5" s="412">
        <v>21.570322000000001</v>
      </c>
      <c r="AO5" s="412">
        <v>6.0904959999999999</v>
      </c>
      <c r="AP5" s="412">
        <v>21.487922999999999</v>
      </c>
      <c r="AQ5" s="412">
        <v>85.175334000000007</v>
      </c>
      <c r="AR5" s="412">
        <v>30.924447000000001</v>
      </c>
      <c r="AS5" s="412">
        <v>15.936717999999999</v>
      </c>
      <c r="AT5" s="412">
        <v>5.4215420000000005</v>
      </c>
      <c r="AU5" s="412">
        <v>13.16545</v>
      </c>
      <c r="AV5" s="412">
        <v>65.448157000000009</v>
      </c>
      <c r="AW5" s="412">
        <v>30.149732999999998</v>
      </c>
      <c r="AX5" s="412">
        <v>13.874581000000001</v>
      </c>
      <c r="AY5" s="412">
        <v>2.3577239999999997</v>
      </c>
      <c r="AZ5" s="412">
        <v>21.907060999999999</v>
      </c>
      <c r="BA5" s="412">
        <v>68.289098999999993</v>
      </c>
      <c r="BB5" s="412">
        <v>49.598731999999998</v>
      </c>
      <c r="BC5" s="412">
        <v>40.889448999999999</v>
      </c>
      <c r="BD5" s="412">
        <v>9.0814769999999996</v>
      </c>
      <c r="BE5" s="412">
        <v>30.888054</v>
      </c>
      <c r="BF5" s="412">
        <v>130.45771199999999</v>
      </c>
      <c r="BG5" s="412">
        <v>60.365631</v>
      </c>
      <c r="BH5" s="412"/>
    </row>
    <row r="6" spans="2:61" ht="15" customHeight="1">
      <c r="B6" s="195" t="s">
        <v>48</v>
      </c>
      <c r="C6" s="10" t="s">
        <v>631</v>
      </c>
      <c r="D6" s="412">
        <v>27.928035000000001</v>
      </c>
      <c r="E6" s="412">
        <v>15.085861999999999</v>
      </c>
      <c r="F6" s="412">
        <v>13.125603</v>
      </c>
      <c r="G6" s="412">
        <v>19.947958</v>
      </c>
      <c r="H6" s="412">
        <v>76.087457999999998</v>
      </c>
      <c r="I6" s="412">
        <v>19.363109999999999</v>
      </c>
      <c r="J6" s="412">
        <v>22.669318999999998</v>
      </c>
      <c r="K6" s="412">
        <v>21.062951999999999</v>
      </c>
      <c r="L6" s="412">
        <v>20.971139000000001</v>
      </c>
      <c r="M6" s="412">
        <v>84.066519999999997</v>
      </c>
      <c r="N6" s="412">
        <v>22.657170000000001</v>
      </c>
      <c r="O6" s="412">
        <v>15.558464000000001</v>
      </c>
      <c r="P6" s="412">
        <v>22.1081</v>
      </c>
      <c r="Q6" s="412">
        <v>24.118180000000002</v>
      </c>
      <c r="R6" s="412">
        <v>84.441913999999997</v>
      </c>
      <c r="S6" s="412">
        <v>31.529591000000003</v>
      </c>
      <c r="T6" s="412">
        <v>29.481307999999999</v>
      </c>
      <c r="U6" s="412">
        <v>16.826374999999999</v>
      </c>
      <c r="V6" s="412">
        <v>24.136962999999998</v>
      </c>
      <c r="W6" s="412">
        <v>101.974228</v>
      </c>
      <c r="X6" s="412">
        <v>22.910858999999999</v>
      </c>
      <c r="Y6" s="412">
        <v>21.721253999999998</v>
      </c>
      <c r="Z6" s="412">
        <v>21.423173000000002</v>
      </c>
      <c r="AA6" s="412">
        <v>29.203820999999998</v>
      </c>
      <c r="AB6" s="412">
        <v>95.259107</v>
      </c>
      <c r="AC6" s="412">
        <v>24.715657</v>
      </c>
      <c r="AD6" s="412">
        <v>18.599657000000001</v>
      </c>
      <c r="AE6" s="412">
        <v>17.831576999999999</v>
      </c>
      <c r="AF6" s="412">
        <v>23.544059000000001</v>
      </c>
      <c r="AG6" s="412">
        <v>84.690950000000001</v>
      </c>
      <c r="AH6" s="412">
        <v>27.28857</v>
      </c>
      <c r="AI6" s="412">
        <v>34.364508999999998</v>
      </c>
      <c r="AJ6" s="412">
        <v>30.740068999999998</v>
      </c>
      <c r="AK6" s="412">
        <v>37.210563999999998</v>
      </c>
      <c r="AL6" s="412">
        <v>129.603712</v>
      </c>
      <c r="AM6" s="412">
        <v>45.444800999999998</v>
      </c>
      <c r="AN6" s="412">
        <v>36.842916000000002</v>
      </c>
      <c r="AO6" s="412">
        <v>21.972660000000001</v>
      </c>
      <c r="AP6" s="412">
        <v>32.143411</v>
      </c>
      <c r="AQ6" s="412">
        <v>136.40378900000002</v>
      </c>
      <c r="AR6" s="412">
        <v>30.765062</v>
      </c>
      <c r="AS6" s="412">
        <v>33.085450999999999</v>
      </c>
      <c r="AT6" s="412">
        <v>24.664992999999999</v>
      </c>
      <c r="AU6" s="412">
        <v>27.312950000000001</v>
      </c>
      <c r="AV6" s="412">
        <v>115.82845799999998</v>
      </c>
      <c r="AW6" s="412">
        <v>53.329886999999999</v>
      </c>
      <c r="AX6" s="412">
        <v>31.897598000000002</v>
      </c>
      <c r="AY6" s="412">
        <v>34.464488000000003</v>
      </c>
      <c r="AZ6" s="412">
        <v>41.649438000000004</v>
      </c>
      <c r="BA6" s="412">
        <v>161.34141099999999</v>
      </c>
      <c r="BB6" s="412">
        <v>42.268956000000003</v>
      </c>
      <c r="BC6" s="412">
        <v>28.129961999999999</v>
      </c>
      <c r="BD6" s="412">
        <v>30.317484999999998</v>
      </c>
      <c r="BE6" s="412">
        <v>33.347139999999996</v>
      </c>
      <c r="BF6" s="412">
        <v>134.06354300000001</v>
      </c>
      <c r="BG6" s="412">
        <v>51.989403000000003</v>
      </c>
      <c r="BH6" s="412"/>
    </row>
    <row r="7" spans="2:61" ht="15" customHeight="1">
      <c r="B7" s="195" t="s">
        <v>49</v>
      </c>
      <c r="C7" s="10" t="s">
        <v>631</v>
      </c>
      <c r="D7" s="412">
        <v>7.6411739999999995</v>
      </c>
      <c r="E7" s="412">
        <v>10.030432000000001</v>
      </c>
      <c r="F7" s="412">
        <v>9.8129229999999996</v>
      </c>
      <c r="G7" s="412">
        <v>6.2529409999999999</v>
      </c>
      <c r="H7" s="412">
        <v>33.737470000000002</v>
      </c>
      <c r="I7" s="412">
        <v>7.0219880000000003</v>
      </c>
      <c r="J7" s="412">
        <v>9.377853</v>
      </c>
      <c r="K7" s="412">
        <v>11.053941999999999</v>
      </c>
      <c r="L7" s="412">
        <v>6.1135869999999999</v>
      </c>
      <c r="M7" s="412">
        <v>33.567370000000004</v>
      </c>
      <c r="N7" s="412">
        <v>7.0277290000000008</v>
      </c>
      <c r="O7" s="412">
        <v>9.7328900000000012</v>
      </c>
      <c r="P7" s="412">
        <v>10.555686</v>
      </c>
      <c r="Q7" s="412">
        <v>6.2125409999999999</v>
      </c>
      <c r="R7" s="412">
        <v>33.528846000000001</v>
      </c>
      <c r="S7" s="412">
        <v>6.6256920000000008</v>
      </c>
      <c r="T7" s="412">
        <v>8.9734529999999992</v>
      </c>
      <c r="U7" s="412">
        <v>10.148503999999999</v>
      </c>
      <c r="V7" s="412">
        <v>6.7374070000000001</v>
      </c>
      <c r="W7" s="412">
        <v>32.485053999999998</v>
      </c>
      <c r="X7" s="412">
        <v>7.4249930000000006</v>
      </c>
      <c r="Y7" s="412">
        <v>9.8215509999999995</v>
      </c>
      <c r="Z7" s="412">
        <v>9.8657970000000006</v>
      </c>
      <c r="AA7" s="412">
        <v>6.8578599999999996</v>
      </c>
      <c r="AB7" s="412">
        <v>33.970201000000003</v>
      </c>
      <c r="AC7" s="412">
        <v>7.186553</v>
      </c>
      <c r="AD7" s="412">
        <v>8.6113619999999997</v>
      </c>
      <c r="AE7" s="412">
        <v>9.5085669999999993</v>
      </c>
      <c r="AF7" s="412">
        <v>5.6190660000000001</v>
      </c>
      <c r="AG7" s="412">
        <v>30.925547999999999</v>
      </c>
      <c r="AH7" s="412">
        <v>7.0075529999999997</v>
      </c>
      <c r="AI7" s="412">
        <v>9.4079949999999997</v>
      </c>
      <c r="AJ7" s="412">
        <v>9.8929429999999989</v>
      </c>
      <c r="AK7" s="412">
        <v>6.6234059999999992</v>
      </c>
      <c r="AL7" s="412">
        <v>32.931240000000003</v>
      </c>
      <c r="AM7" s="412">
        <v>6.841685</v>
      </c>
      <c r="AN7" s="412">
        <v>9.7060089999999999</v>
      </c>
      <c r="AO7" s="412">
        <v>9.8556220000000003</v>
      </c>
      <c r="AP7" s="412">
        <v>6.3919630000000005</v>
      </c>
      <c r="AQ7" s="412">
        <v>32.795279000000001</v>
      </c>
      <c r="AR7" s="412">
        <v>7.5025390000000005</v>
      </c>
      <c r="AS7" s="412">
        <v>10.751674</v>
      </c>
      <c r="AT7" s="412">
        <v>10.424506000000001</v>
      </c>
      <c r="AU7" s="412">
        <v>7.5679879999999997</v>
      </c>
      <c r="AV7" s="412">
        <v>36.246703999999994</v>
      </c>
      <c r="AW7" s="412">
        <v>7.8947210000000005</v>
      </c>
      <c r="AX7" s="412">
        <v>11.131323000000002</v>
      </c>
      <c r="AY7" s="412">
        <v>11.390317</v>
      </c>
      <c r="AZ7" s="412">
        <v>6.7011529999999997</v>
      </c>
      <c r="BA7" s="412">
        <v>37.117514</v>
      </c>
      <c r="BB7" s="412">
        <v>7.8904350000000001</v>
      </c>
      <c r="BC7" s="412">
        <v>12.153252999999999</v>
      </c>
      <c r="BD7" s="412">
        <v>14.470048999999999</v>
      </c>
      <c r="BE7" s="412">
        <v>8.3512939999999993</v>
      </c>
      <c r="BF7" s="412">
        <v>42.865031000000002</v>
      </c>
      <c r="BG7" s="412">
        <v>9.6744800000000009</v>
      </c>
      <c r="BH7" s="412"/>
    </row>
    <row r="8" spans="2:61" ht="15" customHeight="1">
      <c r="B8" s="195" t="s">
        <v>632</v>
      </c>
      <c r="C8" s="10" t="s">
        <v>631</v>
      </c>
      <c r="D8" s="412">
        <v>9.8467580000000012</v>
      </c>
      <c r="E8" s="412">
        <v>9.2535249999999998</v>
      </c>
      <c r="F8" s="412">
        <v>10.673147</v>
      </c>
      <c r="G8" s="412">
        <v>9.0772639999999996</v>
      </c>
      <c r="H8" s="412">
        <v>38.850694000000004</v>
      </c>
      <c r="I8" s="412">
        <v>10.036606000000001</v>
      </c>
      <c r="J8" s="412">
        <v>9.1291729999999998</v>
      </c>
      <c r="K8" s="412">
        <v>9.7881859999999996</v>
      </c>
      <c r="L8" s="412">
        <v>6.6118810000000003</v>
      </c>
      <c r="M8" s="412">
        <v>35.565846000000001</v>
      </c>
      <c r="N8" s="412">
        <v>12.543222</v>
      </c>
      <c r="O8" s="412">
        <v>10.701370000000001</v>
      </c>
      <c r="P8" s="412">
        <v>12.388206</v>
      </c>
      <c r="Q8" s="412">
        <v>11.980378000000002</v>
      </c>
      <c r="R8" s="412">
        <v>47.613176000000003</v>
      </c>
      <c r="S8" s="412">
        <v>7.4749169999999996</v>
      </c>
      <c r="T8" s="412">
        <v>10.117369999999999</v>
      </c>
      <c r="U8" s="412">
        <v>9.4420830000000002</v>
      </c>
      <c r="V8" s="412">
        <v>7.9112039999999997</v>
      </c>
      <c r="W8" s="412">
        <v>34.945577</v>
      </c>
      <c r="X8" s="412">
        <v>12.227486000000001</v>
      </c>
      <c r="Y8" s="412">
        <v>10.154415</v>
      </c>
      <c r="Z8" s="412">
        <v>10.377468</v>
      </c>
      <c r="AA8" s="412">
        <v>8.1695630000000001</v>
      </c>
      <c r="AB8" s="412">
        <v>40.928932000000003</v>
      </c>
      <c r="AC8" s="412">
        <v>10.124912</v>
      </c>
      <c r="AD8" s="412">
        <v>10.425953</v>
      </c>
      <c r="AE8" s="412">
        <v>10.13435</v>
      </c>
      <c r="AF8" s="412">
        <v>10.058849</v>
      </c>
      <c r="AG8" s="412">
        <v>40.744064000000002</v>
      </c>
      <c r="AH8" s="412">
        <v>9.325177</v>
      </c>
      <c r="AI8" s="412">
        <v>8.6921309999999998</v>
      </c>
      <c r="AJ8" s="412">
        <v>6.828009999999999</v>
      </c>
      <c r="AK8" s="412">
        <v>10.219132999999999</v>
      </c>
      <c r="AL8" s="412">
        <v>35.064451000000005</v>
      </c>
      <c r="AM8" s="412">
        <v>11.045788</v>
      </c>
      <c r="AN8" s="412">
        <v>12.633734</v>
      </c>
      <c r="AO8" s="412">
        <v>11.124373</v>
      </c>
      <c r="AP8" s="412">
        <v>6.9621630000000003</v>
      </c>
      <c r="AQ8" s="412">
        <v>41.766058000000001</v>
      </c>
      <c r="AR8" s="412">
        <v>10.189888</v>
      </c>
      <c r="AS8" s="412">
        <v>12.2301</v>
      </c>
      <c r="AT8" s="412">
        <v>11.528827</v>
      </c>
      <c r="AU8" s="412">
        <v>9.0822760000000002</v>
      </c>
      <c r="AV8" s="412">
        <v>43.031091000000004</v>
      </c>
      <c r="AW8" s="412">
        <v>11.081835</v>
      </c>
      <c r="AX8" s="412">
        <v>12.789944999999999</v>
      </c>
      <c r="AY8" s="412">
        <v>12.613778</v>
      </c>
      <c r="AZ8" s="412">
        <v>10.241071</v>
      </c>
      <c r="BA8" s="412">
        <v>46.726628999999996</v>
      </c>
      <c r="BB8" s="412">
        <v>12.735116000000001</v>
      </c>
      <c r="BC8" s="412">
        <v>11.203484</v>
      </c>
      <c r="BD8" s="412">
        <v>12.789352999999998</v>
      </c>
      <c r="BE8" s="412">
        <v>10.385584</v>
      </c>
      <c r="BF8" s="412">
        <v>47.113537000000001</v>
      </c>
      <c r="BG8" s="412">
        <v>13.519526000000001</v>
      </c>
      <c r="BH8" s="412"/>
    </row>
    <row r="9" spans="2:61" ht="15" customHeight="1">
      <c r="B9" s="195" t="s">
        <v>50</v>
      </c>
      <c r="C9" s="10" t="s">
        <v>631</v>
      </c>
      <c r="D9" s="412">
        <v>134.23058699999999</v>
      </c>
      <c r="E9" s="412">
        <v>159.81116499999999</v>
      </c>
      <c r="F9" s="412">
        <v>193.39982800000001</v>
      </c>
      <c r="G9" s="412">
        <v>156.548213</v>
      </c>
      <c r="H9" s="412">
        <v>643.98979099999997</v>
      </c>
      <c r="I9" s="412">
        <v>138.902557</v>
      </c>
      <c r="J9" s="412">
        <v>133.93223799999998</v>
      </c>
      <c r="K9" s="412">
        <v>184.908749</v>
      </c>
      <c r="L9" s="412">
        <v>145.90469899999999</v>
      </c>
      <c r="M9" s="412">
        <v>603.64824299999998</v>
      </c>
      <c r="N9" s="412">
        <v>124.53174199999999</v>
      </c>
      <c r="O9" s="412">
        <v>151.31953300000001</v>
      </c>
      <c r="P9" s="412">
        <v>183.24772200000001</v>
      </c>
      <c r="Q9" s="412">
        <v>166.50323600000002</v>
      </c>
      <c r="R9" s="412">
        <v>625.60223300000007</v>
      </c>
      <c r="S9" s="412">
        <v>122.566332</v>
      </c>
      <c r="T9" s="412">
        <v>132.79254299999999</v>
      </c>
      <c r="U9" s="412">
        <v>186.230209</v>
      </c>
      <c r="V9" s="412">
        <v>157.57289200000002</v>
      </c>
      <c r="W9" s="412">
        <v>599.16197599999998</v>
      </c>
      <c r="X9" s="412">
        <v>152.09194400000001</v>
      </c>
      <c r="Y9" s="412">
        <v>156.82841400000001</v>
      </c>
      <c r="Z9" s="412">
        <v>189.946865</v>
      </c>
      <c r="AA9" s="412">
        <v>170.238148</v>
      </c>
      <c r="AB9" s="412">
        <v>669.10537099999999</v>
      </c>
      <c r="AC9" s="412">
        <v>158.23950400000001</v>
      </c>
      <c r="AD9" s="412">
        <v>124.30751799999999</v>
      </c>
      <c r="AE9" s="412">
        <v>174.62630899999999</v>
      </c>
      <c r="AF9" s="412">
        <v>141.545615</v>
      </c>
      <c r="AG9" s="412">
        <v>598.71894599999996</v>
      </c>
      <c r="AH9" s="412">
        <v>111.66652500000002</v>
      </c>
      <c r="AI9" s="412">
        <v>126.859804</v>
      </c>
      <c r="AJ9" s="412">
        <v>181.55356900000001</v>
      </c>
      <c r="AK9" s="412">
        <v>159.32764800000001</v>
      </c>
      <c r="AL9" s="412">
        <v>579.40754600000014</v>
      </c>
      <c r="AM9" s="412">
        <v>120.15532200000001</v>
      </c>
      <c r="AN9" s="412">
        <v>140.549555</v>
      </c>
      <c r="AO9" s="412">
        <v>190.77609100000001</v>
      </c>
      <c r="AP9" s="412">
        <v>162.709283</v>
      </c>
      <c r="AQ9" s="412">
        <v>614.19025099999999</v>
      </c>
      <c r="AR9" s="412">
        <v>143.47486900000001</v>
      </c>
      <c r="AS9" s="412">
        <v>152.40932600000002</v>
      </c>
      <c r="AT9" s="412">
        <v>196.15297600000002</v>
      </c>
      <c r="AU9" s="412">
        <v>182.29166399999997</v>
      </c>
      <c r="AV9" s="412">
        <v>674.32883500000003</v>
      </c>
      <c r="AW9" s="412">
        <v>126.407478</v>
      </c>
      <c r="AX9" s="412">
        <v>157.90801600000003</v>
      </c>
      <c r="AY9" s="412">
        <v>191.338562</v>
      </c>
      <c r="AZ9" s="412">
        <v>164.29207299999999</v>
      </c>
      <c r="BA9" s="412">
        <v>639.94612899999993</v>
      </c>
      <c r="BB9" s="412">
        <v>122.673288</v>
      </c>
      <c r="BC9" s="412">
        <v>140.04048699999998</v>
      </c>
      <c r="BD9" s="412">
        <v>188.25437900000003</v>
      </c>
      <c r="BE9" s="412">
        <v>169.15136000000001</v>
      </c>
      <c r="BF9" s="412">
        <v>620.11951399999998</v>
      </c>
      <c r="BG9" s="412">
        <v>112.15762799999999</v>
      </c>
      <c r="BH9" s="412"/>
    </row>
    <row r="10" spans="2:61" ht="15" customHeight="1" thickBot="1">
      <c r="B10" s="11" t="s">
        <v>633</v>
      </c>
      <c r="C10" s="9" t="s">
        <v>631</v>
      </c>
      <c r="D10" s="413">
        <v>36.478432999999995</v>
      </c>
      <c r="E10" s="413">
        <v>40.021230000000003</v>
      </c>
      <c r="F10" s="413">
        <v>47.788977000000003</v>
      </c>
      <c r="G10" s="413">
        <v>35.482255000000002</v>
      </c>
      <c r="H10" s="413">
        <v>159.770895</v>
      </c>
      <c r="I10" s="413">
        <v>25.835523999999999</v>
      </c>
      <c r="J10" s="413">
        <v>23.973275999999998</v>
      </c>
      <c r="K10" s="413">
        <v>38.287336999999994</v>
      </c>
      <c r="L10" s="413">
        <v>32.671343999999998</v>
      </c>
      <c r="M10" s="413">
        <v>120.767481</v>
      </c>
      <c r="N10" s="413">
        <v>26.721857</v>
      </c>
      <c r="O10" s="413">
        <v>31.8992</v>
      </c>
      <c r="P10" s="413">
        <v>44.232022999999998</v>
      </c>
      <c r="Q10" s="413">
        <v>47.968576999999996</v>
      </c>
      <c r="R10" s="413">
        <v>150.82165700000002</v>
      </c>
      <c r="S10" s="413">
        <v>26.509830999999998</v>
      </c>
      <c r="T10" s="413">
        <v>26.914019</v>
      </c>
      <c r="U10" s="413">
        <v>45.923720000000003</v>
      </c>
      <c r="V10" s="413">
        <v>41.80218</v>
      </c>
      <c r="W10" s="413">
        <v>141.14974999999998</v>
      </c>
      <c r="X10" s="413">
        <v>36.378520000000002</v>
      </c>
      <c r="Y10" s="413">
        <v>38.847329999999999</v>
      </c>
      <c r="Z10" s="413">
        <v>43.766100000000002</v>
      </c>
      <c r="AA10" s="413">
        <v>47.127099999999999</v>
      </c>
      <c r="AB10" s="413">
        <v>166.11905000000002</v>
      </c>
      <c r="AC10" s="413">
        <v>40.710347999999996</v>
      </c>
      <c r="AD10" s="413">
        <v>33.213352</v>
      </c>
      <c r="AE10" s="413">
        <v>46.858830999999995</v>
      </c>
      <c r="AF10" s="413">
        <v>43.603918999999998</v>
      </c>
      <c r="AG10" s="413">
        <v>164.38645</v>
      </c>
      <c r="AH10" s="413">
        <v>36.243279999999999</v>
      </c>
      <c r="AI10" s="413">
        <v>48.263220000000004</v>
      </c>
      <c r="AJ10" s="413">
        <v>51.757373000000001</v>
      </c>
      <c r="AK10" s="413">
        <v>52.744277000000004</v>
      </c>
      <c r="AL10" s="413">
        <v>189.00815</v>
      </c>
      <c r="AM10" s="413">
        <v>44.328360000000004</v>
      </c>
      <c r="AN10" s="413">
        <v>33.297939999999997</v>
      </c>
      <c r="AO10" s="413">
        <v>31.389142</v>
      </c>
      <c r="AP10" s="413">
        <v>16.552569999999999</v>
      </c>
      <c r="AQ10" s="413">
        <v>125.56801200000001</v>
      </c>
      <c r="AR10" s="413">
        <v>13.751384000000002</v>
      </c>
      <c r="AS10" s="413">
        <v>28.123888999999998</v>
      </c>
      <c r="AT10" s="413">
        <v>42.238049000000004</v>
      </c>
      <c r="AU10" s="413">
        <v>39.205202</v>
      </c>
      <c r="AV10" s="413">
        <v>123.31852400000002</v>
      </c>
      <c r="AW10" s="413">
        <v>40.041467999999995</v>
      </c>
      <c r="AX10" s="413">
        <v>35.459144000000002</v>
      </c>
      <c r="AY10" s="413">
        <v>40.676076000000002</v>
      </c>
      <c r="AZ10" s="413">
        <v>40.946900999999997</v>
      </c>
      <c r="BA10" s="413">
        <v>157.12358899999998</v>
      </c>
      <c r="BB10" s="413">
        <v>41.279156999999998</v>
      </c>
      <c r="BC10" s="413">
        <v>43.422992000000001</v>
      </c>
      <c r="BD10" s="413">
        <v>53.473010000000002</v>
      </c>
      <c r="BE10" s="413">
        <v>46.653566999999995</v>
      </c>
      <c r="BF10" s="413">
        <v>184.82872600000002</v>
      </c>
      <c r="BG10" s="413">
        <v>46.942861999999998</v>
      </c>
      <c r="BH10" s="577"/>
    </row>
    <row r="11" spans="2:61" ht="12" customHeight="1" thickTop="1">
      <c r="B11" s="25" t="s">
        <v>169</v>
      </c>
    </row>
    <row r="12" spans="2:61" ht="12" customHeight="1">
      <c r="B12" s="25" t="s">
        <v>614</v>
      </c>
    </row>
  </sheetData>
  <mergeCells count="3">
    <mergeCell ref="C2:C3"/>
    <mergeCell ref="D2:BF2"/>
    <mergeCell ref="B1:BG1"/>
  </mergeCells>
  <phoneticPr fontId="13" type="noConversion"/>
  <hyperlinks>
    <hyperlink ref="BI1" location="ÍNDICE!A1" display="ÍNDICE" xr:uid="{D8C76784-8D8A-43BD-BE76-8E118FA8EB77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2"/>
  <dimension ref="B1:GN21"/>
  <sheetViews>
    <sheetView showGridLines="0" zoomScaleNormal="100" workbookViewId="0">
      <selection activeCell="B1" sqref="B1:EM1"/>
    </sheetView>
  </sheetViews>
  <sheetFormatPr defaultRowHeight="14.5" outlineLevelCol="4"/>
  <cols>
    <col min="1" max="1" width="6.6328125" customWidth="1"/>
    <col min="2" max="2" width="35.36328125" customWidth="1"/>
    <col min="3" max="3" width="8" style="5" customWidth="1"/>
    <col min="4" max="4" width="5.6328125" hidden="1" customWidth="1" outlineLevel="4"/>
    <col min="5" max="5" width="5.54296875" hidden="1" customWidth="1" outlineLevel="4"/>
    <col min="6" max="6" width="5.6328125" hidden="1" customWidth="1" outlineLevel="4"/>
    <col min="7" max="7" width="6" hidden="1" customWidth="1" outlineLevel="1"/>
    <col min="8" max="9" width="5.54296875" hidden="1" customWidth="1" outlineLevel="2"/>
    <col min="10" max="10" width="5" hidden="1" customWidth="1" outlineLevel="2"/>
    <col min="11" max="11" width="6" hidden="1" customWidth="1" outlineLevel="1"/>
    <col min="12" max="12" width="4.6328125" hidden="1" customWidth="1" outlineLevel="2"/>
    <col min="13" max="13" width="5.6328125" hidden="1" customWidth="1" outlineLevel="2"/>
    <col min="14" max="14" width="5" hidden="1" customWidth="1" outlineLevel="2"/>
    <col min="15" max="15" width="6" hidden="1" customWidth="1" outlineLevel="1"/>
    <col min="16" max="16" width="5" hidden="1" customWidth="1" outlineLevel="3"/>
    <col min="17" max="18" width="5.6328125" hidden="1" customWidth="1" outlineLevel="3"/>
    <col min="19" max="19" width="6" hidden="1" customWidth="1" outlineLevel="1"/>
    <col min="20" max="20" width="5.6328125" bestFit="1" customWidth="1" collapsed="1"/>
    <col min="21" max="21" width="5" hidden="1" customWidth="1" outlineLevel="2"/>
    <col min="22" max="22" width="5.54296875" hidden="1" customWidth="1" outlineLevel="2"/>
    <col min="23" max="23" width="5.6328125" hidden="1" customWidth="1" outlineLevel="2"/>
    <col min="24" max="24" width="5.6328125" hidden="1" customWidth="1" outlineLevel="1"/>
    <col min="25" max="26" width="5.54296875" hidden="1" customWidth="1" outlineLevel="2"/>
    <col min="27" max="27" width="5" hidden="1" customWidth="1" outlineLevel="2"/>
    <col min="28" max="28" width="5.6328125" hidden="1" customWidth="1" outlineLevel="1"/>
    <col min="29" max="29" width="4.6328125" hidden="1" customWidth="1" outlineLevel="2"/>
    <col min="30" max="31" width="5.6328125" hidden="1" customWidth="1" outlineLevel="2"/>
    <col min="32" max="32" width="5.6328125" hidden="1" customWidth="1" outlineLevel="1"/>
    <col min="33" max="35" width="5.6328125" hidden="1" customWidth="1" outlineLevel="2"/>
    <col min="36" max="36" width="5.6328125" hidden="1" customWidth="1" outlineLevel="1"/>
    <col min="37" max="37" width="6.54296875" bestFit="1" customWidth="1" collapsed="1"/>
    <col min="38" max="38" width="5" hidden="1" customWidth="1" outlineLevel="2"/>
    <col min="39" max="39" width="5.54296875" hidden="1" customWidth="1" outlineLevel="2"/>
    <col min="40" max="40" width="5.6328125" hidden="1" customWidth="1" outlineLevel="2"/>
    <col min="41" max="41" width="5.6328125" hidden="1" customWidth="1" outlineLevel="1"/>
    <col min="42" max="42" width="5.54296875" hidden="1" customWidth="1" outlineLevel="2"/>
    <col min="43" max="43" width="5.6328125" hidden="1" customWidth="1" outlineLevel="2"/>
    <col min="44" max="44" width="5" hidden="1" customWidth="1" outlineLevel="2"/>
    <col min="45" max="45" width="5.6328125" hidden="1" customWidth="1" outlineLevel="1"/>
    <col min="46" max="46" width="4.6328125" hidden="1" customWidth="1" outlineLevel="2"/>
    <col min="47" max="48" width="5.6328125" hidden="1" customWidth="1" outlineLevel="2"/>
    <col min="49" max="49" width="5.6328125" hidden="1" customWidth="1" outlineLevel="1"/>
    <col min="50" max="52" width="5.6328125" hidden="1" customWidth="1" outlineLevel="2"/>
    <col min="53" max="53" width="5.6328125" hidden="1" customWidth="1" outlineLevel="1"/>
    <col min="54" max="54" width="6.54296875" bestFit="1" customWidth="1" collapsed="1"/>
    <col min="55" max="55" width="5.6328125" hidden="1" customWidth="1" outlineLevel="2"/>
    <col min="56" max="56" width="5.54296875" hidden="1" customWidth="1" outlineLevel="2"/>
    <col min="57" max="57" width="5.6328125" hidden="1" customWidth="1" outlineLevel="2"/>
    <col min="58" max="58" width="5.6328125" hidden="1" customWidth="1" outlineLevel="1"/>
    <col min="59" max="59" width="5.54296875" hidden="1" customWidth="1" outlineLevel="2"/>
    <col min="60" max="61" width="5.6328125" hidden="1" customWidth="1" outlineLevel="2"/>
    <col min="62" max="62" width="5.6328125" hidden="1" customWidth="1" outlineLevel="1"/>
    <col min="63" max="64" width="5.6328125" hidden="1" customWidth="1" outlineLevel="2"/>
    <col min="65" max="65" width="5" hidden="1" customWidth="1" outlineLevel="2"/>
    <col min="66" max="66" width="5.6328125" hidden="1" customWidth="1" outlineLevel="1"/>
    <col min="67" max="67" width="5" hidden="1" customWidth="1" outlineLevel="2"/>
    <col min="68" max="69" width="5.6328125" hidden="1" customWidth="1" outlineLevel="2"/>
    <col min="70" max="70" width="5.6328125" hidden="1" customWidth="1" outlineLevel="1"/>
    <col min="71" max="71" width="6.54296875" bestFit="1" customWidth="1" collapsed="1"/>
    <col min="72" max="72" width="5" hidden="1" customWidth="1" outlineLevel="2"/>
    <col min="73" max="74" width="5.6328125" hidden="1" customWidth="1" outlineLevel="2"/>
    <col min="75" max="75" width="5.6328125" hidden="1" customWidth="1" outlineLevel="1"/>
    <col min="76" max="76" width="5.54296875" hidden="1" customWidth="1" outlineLevel="2"/>
    <col min="77" max="78" width="5.6328125" hidden="1" customWidth="1" outlineLevel="2"/>
    <col min="79" max="79" width="5.6328125" hidden="1" customWidth="1" outlineLevel="1"/>
    <col min="80" max="82" width="5.6328125" hidden="1" customWidth="1" outlineLevel="2"/>
    <col min="83" max="83" width="5.6328125" hidden="1" customWidth="1" outlineLevel="1"/>
    <col min="84" max="86" width="5.6328125" hidden="1" customWidth="1" outlineLevel="2"/>
    <col min="87" max="87" width="5.6328125" hidden="1" customWidth="1" outlineLevel="1"/>
    <col min="88" max="88" width="6.54296875" bestFit="1" customWidth="1" collapsed="1"/>
    <col min="89" max="89" width="6.54296875" hidden="1" customWidth="1" outlineLevel="3"/>
    <col min="90" max="90" width="6.6328125" hidden="1" customWidth="1" outlineLevel="3"/>
    <col min="91" max="91" width="5.6328125" hidden="1" customWidth="1" outlineLevel="3"/>
    <col min="92" max="92" width="7" hidden="1" customWidth="1" outlineLevel="1"/>
    <col min="93" max="93" width="6.6328125" hidden="1" customWidth="1" outlineLevel="2"/>
    <col min="94" max="94" width="5.6328125" hidden="1" customWidth="1" outlineLevel="2"/>
    <col min="95" max="95" width="6.54296875" hidden="1" customWidth="1" outlineLevel="2"/>
    <col min="96" max="96" width="7" hidden="1" customWidth="1" outlineLevel="1"/>
    <col min="97" max="97" width="6" hidden="1" customWidth="1" outlineLevel="2"/>
    <col min="98" max="98" width="7" hidden="1" customWidth="1" outlineLevel="2"/>
    <col min="99" max="99" width="6.6328125" hidden="1" customWidth="1" outlineLevel="2"/>
    <col min="100" max="100" width="7" hidden="1" customWidth="1" outlineLevel="1"/>
    <col min="101" max="101" width="6.6328125" hidden="1" customWidth="1" outlineLevel="2"/>
    <col min="102" max="103" width="7" hidden="1" customWidth="1" outlineLevel="2"/>
    <col min="104" max="104" width="7" hidden="1" customWidth="1" outlineLevel="1"/>
    <col min="105" max="105" width="6.54296875" bestFit="1" customWidth="1" collapsed="1"/>
    <col min="106" max="106" width="6.54296875" hidden="1" customWidth="1" outlineLevel="2"/>
    <col min="107" max="107" width="6.6328125" hidden="1" customWidth="1" outlineLevel="2"/>
    <col min="108" max="108" width="7" hidden="1" customWidth="1" outlineLevel="2"/>
    <col min="109" max="109" width="7" hidden="1" customWidth="1" outlineLevel="1"/>
    <col min="110" max="111" width="6.6328125" hidden="1" customWidth="1" outlineLevel="2"/>
    <col min="112" max="112" width="6.54296875" hidden="1" customWidth="1" outlineLevel="2"/>
    <col min="113" max="113" width="7" hidden="1" customWidth="1" outlineLevel="1"/>
    <col min="114" max="116" width="7" hidden="1" customWidth="1" outlineLevel="3"/>
    <col min="117" max="117" width="7" hidden="1" customWidth="1" outlineLevel="1"/>
    <col min="118" max="120" width="7" hidden="1" customWidth="1" outlineLevel="2"/>
    <col min="121" max="121" width="7" hidden="1" customWidth="1" outlineLevel="1"/>
    <col min="122" max="122" width="6.54296875" bestFit="1" customWidth="1" collapsed="1"/>
    <col min="123" max="125" width="7" hidden="1" customWidth="1" outlineLevel="3"/>
    <col min="126" max="126" width="7" hidden="1" customWidth="1" outlineLevel="1"/>
    <col min="127" max="129" width="7" hidden="1" customWidth="1" outlineLevel="2"/>
    <col min="130" max="130" width="7" hidden="1" customWidth="1" outlineLevel="1"/>
    <col min="131" max="133" width="7" hidden="1" customWidth="1" outlineLevel="2"/>
    <col min="134" max="134" width="7" hidden="1" customWidth="1" outlineLevel="1"/>
    <col min="135" max="137" width="7" hidden="1" customWidth="1" outlineLevel="2"/>
    <col min="138" max="138" width="7" hidden="1" customWidth="1" outlineLevel="1"/>
    <col min="139" max="139" width="7" customWidth="1" collapsed="1"/>
    <col min="140" max="142" width="5.6328125" hidden="1" customWidth="1" outlineLevel="2"/>
    <col min="143" max="143" width="6" hidden="1" customWidth="1" outlineLevel="1"/>
    <col min="144" max="146" width="5.6328125" hidden="1" customWidth="1" outlineLevel="2"/>
    <col min="147" max="147" width="6" hidden="1" customWidth="1" outlineLevel="1"/>
    <col min="148" max="150" width="5.6328125" style="301" hidden="1" customWidth="1" outlineLevel="3"/>
    <col min="151" max="151" width="6" hidden="1" customWidth="1" outlineLevel="1"/>
    <col min="152" max="154" width="5.6328125" hidden="1" customWidth="1" outlineLevel="3"/>
    <col min="155" max="155" width="6" hidden="1" customWidth="1" outlineLevel="1"/>
    <col min="156" max="156" width="6.54296875" bestFit="1" customWidth="1" collapsed="1"/>
    <col min="157" max="159" width="7" hidden="1" customWidth="1" outlineLevel="2"/>
    <col min="160" max="160" width="7" hidden="1" customWidth="1" outlineLevel="1"/>
    <col min="161" max="163" width="7" hidden="1" customWidth="1" outlineLevel="2"/>
    <col min="164" max="164" width="7" hidden="1" customWidth="1" outlineLevel="1"/>
    <col min="165" max="167" width="7" hidden="1" customWidth="1" outlineLevel="2"/>
    <col min="168" max="168" width="7" hidden="1" customWidth="1" outlineLevel="1"/>
    <col min="169" max="171" width="7" hidden="1" customWidth="1" outlineLevel="2"/>
    <col min="172" max="172" width="7" hidden="1" customWidth="1" outlineLevel="1"/>
    <col min="173" max="173" width="6.54296875" bestFit="1" customWidth="1" collapsed="1"/>
    <col min="174" max="176" width="7" hidden="1" customWidth="1" outlineLevel="2"/>
    <col min="177" max="177" width="7" hidden="1" customWidth="1" outlineLevel="1" collapsed="1"/>
    <col min="178" max="180" width="7.6328125" hidden="1" customWidth="1" outlineLevel="2"/>
    <col min="181" max="181" width="7.6328125" hidden="1" customWidth="1" outlineLevel="1" collapsed="1"/>
    <col min="182" max="184" width="7.6328125" hidden="1" customWidth="1" outlineLevel="2"/>
    <col min="185" max="185" width="7" hidden="1" customWidth="1" outlineLevel="1" collapsed="1"/>
    <col min="186" max="188" width="7.6328125" hidden="1" customWidth="1" outlineLevel="2"/>
    <col min="189" max="189" width="7" hidden="1" customWidth="1" outlineLevel="1" collapsed="1"/>
    <col min="190" max="190" width="6.54296875" bestFit="1" customWidth="1" collapsed="1"/>
    <col min="191" max="191" width="7.1796875" customWidth="1" outlineLevel="1"/>
    <col min="192" max="192" width="7.6328125" customWidth="1" outlineLevel="1"/>
    <col min="193" max="193" width="7.36328125" customWidth="1" outlineLevel="1"/>
    <col min="194" max="194" width="8.453125" customWidth="1"/>
    <col min="195" max="195" width="6.6328125" customWidth="1"/>
  </cols>
  <sheetData>
    <row r="1" spans="2:196" ht="20.25" customHeight="1" thickBot="1">
      <c r="B1" s="535" t="s">
        <v>60</v>
      </c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535"/>
      <c r="BZ1" s="535"/>
      <c r="CA1" s="535"/>
      <c r="CB1" s="535"/>
      <c r="CC1" s="535"/>
      <c r="CD1" s="535"/>
      <c r="CE1" s="535"/>
      <c r="CF1" s="535"/>
      <c r="CG1" s="535"/>
      <c r="CH1" s="535"/>
      <c r="CI1" s="535"/>
      <c r="CJ1" s="535"/>
      <c r="CK1" s="535"/>
      <c r="CL1" s="535"/>
      <c r="CM1" s="535"/>
      <c r="CN1" s="535"/>
      <c r="CO1" s="535"/>
      <c r="CP1" s="535"/>
      <c r="CQ1" s="535"/>
      <c r="CR1" s="535"/>
      <c r="CS1" s="535"/>
      <c r="CT1" s="535"/>
      <c r="CU1" s="535"/>
      <c r="CV1" s="535"/>
      <c r="CW1" s="535"/>
      <c r="CX1" s="535"/>
      <c r="CY1" s="535"/>
      <c r="CZ1" s="535"/>
      <c r="DA1" s="535"/>
      <c r="DB1" s="535"/>
      <c r="DC1" s="535"/>
      <c r="DD1" s="535"/>
      <c r="DE1" s="535"/>
      <c r="DF1" s="535"/>
      <c r="DG1" s="535"/>
      <c r="DH1" s="535"/>
      <c r="DI1" s="535"/>
      <c r="DJ1" s="535"/>
      <c r="DK1" s="535"/>
      <c r="DL1" s="535"/>
      <c r="DM1" s="535"/>
      <c r="DN1" s="535"/>
      <c r="DO1" s="535"/>
      <c r="DP1" s="535"/>
      <c r="DQ1" s="535"/>
      <c r="DR1" s="535"/>
      <c r="DS1" s="535"/>
      <c r="DT1" s="535"/>
      <c r="DU1" s="535"/>
      <c r="DV1" s="535"/>
      <c r="DW1" s="535"/>
      <c r="DX1" s="535"/>
      <c r="DY1" s="535"/>
      <c r="DZ1" s="535"/>
      <c r="EA1" s="535"/>
      <c r="EB1" s="535"/>
      <c r="EC1" s="535"/>
      <c r="ED1" s="535"/>
      <c r="EE1" s="535"/>
      <c r="EF1" s="535"/>
      <c r="EG1" s="535"/>
      <c r="EH1" s="535"/>
      <c r="EI1" s="535"/>
      <c r="EJ1" s="535"/>
      <c r="EK1" s="535"/>
      <c r="EL1" s="535"/>
      <c r="EM1" s="535"/>
      <c r="EN1" s="116"/>
      <c r="EO1" s="116"/>
      <c r="EP1" s="116"/>
      <c r="EQ1" s="116"/>
      <c r="ER1" s="298"/>
      <c r="ES1" s="298"/>
      <c r="ET1" s="298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348"/>
      <c r="FS1" s="348"/>
      <c r="FT1" s="348"/>
      <c r="FU1" s="348"/>
      <c r="FV1" s="348"/>
      <c r="FW1" s="348"/>
      <c r="FX1" s="348"/>
      <c r="FY1" s="348"/>
      <c r="FZ1" s="348"/>
      <c r="GA1" s="348"/>
      <c r="GB1" s="348"/>
      <c r="GC1" s="348"/>
      <c r="GD1" s="348"/>
      <c r="GE1" s="348"/>
      <c r="GF1" s="348"/>
      <c r="GG1" s="348"/>
      <c r="GH1" s="348"/>
      <c r="GI1" s="348"/>
      <c r="GJ1" s="348"/>
      <c r="GK1" s="348"/>
      <c r="GL1" s="348"/>
      <c r="GM1" s="116"/>
      <c r="GN1" s="349" t="s">
        <v>225</v>
      </c>
    </row>
    <row r="2" spans="2:196" ht="21.75" customHeight="1" thickTop="1">
      <c r="B2" s="3"/>
      <c r="C2" s="524" t="s">
        <v>159</v>
      </c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  <c r="W2" s="528"/>
      <c r="X2" s="528"/>
      <c r="Y2" s="528"/>
      <c r="Z2" s="528"/>
      <c r="AA2" s="528"/>
      <c r="AB2" s="528"/>
      <c r="AC2" s="528"/>
      <c r="AD2" s="528"/>
      <c r="AE2" s="528"/>
      <c r="AF2" s="528"/>
      <c r="AG2" s="528"/>
      <c r="AH2" s="528"/>
      <c r="AI2" s="528"/>
      <c r="AJ2" s="528"/>
      <c r="AK2" s="528"/>
      <c r="AL2" s="528"/>
      <c r="AM2" s="528"/>
      <c r="AN2" s="528"/>
      <c r="AO2" s="528"/>
      <c r="AP2" s="528"/>
      <c r="AQ2" s="528"/>
      <c r="AR2" s="528"/>
      <c r="AS2" s="528"/>
      <c r="AT2" s="528"/>
      <c r="AU2" s="528"/>
      <c r="AV2" s="528"/>
      <c r="AW2" s="528"/>
      <c r="AX2" s="528"/>
      <c r="AY2" s="528"/>
      <c r="AZ2" s="528"/>
      <c r="BA2" s="528"/>
      <c r="BB2" s="528"/>
      <c r="BC2" s="528"/>
      <c r="BD2" s="528"/>
      <c r="BE2" s="528"/>
      <c r="BF2" s="528"/>
      <c r="BG2" s="528"/>
      <c r="BH2" s="528"/>
      <c r="BI2" s="528"/>
      <c r="BJ2" s="528"/>
      <c r="BK2" s="528"/>
      <c r="BL2" s="528"/>
      <c r="BM2" s="528"/>
      <c r="BN2" s="528"/>
      <c r="BO2" s="528"/>
      <c r="BP2" s="528"/>
      <c r="BQ2" s="528"/>
      <c r="BR2" s="528"/>
      <c r="BS2" s="528"/>
      <c r="BT2" s="528"/>
      <c r="BU2" s="528"/>
      <c r="BV2" s="528"/>
      <c r="BW2" s="528"/>
      <c r="BX2" s="528"/>
      <c r="BY2" s="528"/>
      <c r="BZ2" s="528"/>
      <c r="CA2" s="528"/>
      <c r="CB2" s="528"/>
      <c r="CC2" s="528"/>
      <c r="CD2" s="528"/>
      <c r="CE2" s="528"/>
      <c r="CF2" s="528"/>
      <c r="CG2" s="528"/>
      <c r="CH2" s="528"/>
      <c r="CI2" s="528"/>
      <c r="CJ2" s="528"/>
      <c r="CK2" s="528"/>
      <c r="CL2" s="528"/>
      <c r="CM2" s="528"/>
      <c r="CN2" s="528"/>
      <c r="CO2" s="528"/>
      <c r="CP2" s="528"/>
      <c r="CQ2" s="528"/>
      <c r="CR2" s="528"/>
      <c r="CS2" s="528"/>
      <c r="CT2" s="528"/>
      <c r="CU2" s="528"/>
      <c r="CV2" s="528"/>
      <c r="CW2" s="528"/>
      <c r="CX2" s="528"/>
      <c r="CY2" s="528"/>
      <c r="CZ2" s="528"/>
      <c r="DA2" s="528"/>
      <c r="DB2" s="528"/>
      <c r="DC2" s="528"/>
      <c r="DD2" s="528"/>
      <c r="DE2" s="528"/>
      <c r="DF2" s="528"/>
      <c r="DG2" s="528"/>
      <c r="DH2" s="528"/>
      <c r="DI2" s="528"/>
      <c r="DJ2" s="528"/>
      <c r="DK2" s="528"/>
      <c r="DL2" s="528"/>
      <c r="DM2" s="528"/>
      <c r="DN2" s="528"/>
      <c r="DO2" s="528"/>
      <c r="DP2" s="528"/>
      <c r="DQ2" s="528"/>
      <c r="DR2" s="528"/>
      <c r="DS2" s="528"/>
      <c r="DT2" s="528"/>
      <c r="DU2" s="528"/>
      <c r="DV2" s="528"/>
      <c r="DW2" s="528"/>
      <c r="DX2" s="528"/>
      <c r="DY2" s="528"/>
      <c r="DZ2" s="528"/>
      <c r="EA2" s="528"/>
      <c r="EB2" s="528"/>
      <c r="EC2" s="528"/>
      <c r="ED2" s="528"/>
      <c r="EE2" s="528"/>
      <c r="EF2" s="528"/>
      <c r="EG2" s="528"/>
      <c r="EH2" s="528"/>
      <c r="EI2" s="528"/>
      <c r="EJ2" s="528"/>
      <c r="EK2" s="528"/>
      <c r="EL2" s="528"/>
      <c r="EM2" s="528"/>
      <c r="EN2" s="528"/>
      <c r="EO2" s="528"/>
      <c r="EP2" s="528"/>
      <c r="EQ2" s="528"/>
      <c r="ER2" s="528"/>
      <c r="ES2" s="528"/>
      <c r="ET2" s="528"/>
      <c r="EU2" s="528"/>
      <c r="EV2" s="528"/>
      <c r="EW2" s="528"/>
      <c r="EX2" s="528"/>
      <c r="EY2" s="528"/>
      <c r="EZ2" s="528"/>
      <c r="FA2" s="528"/>
      <c r="FB2" s="528"/>
      <c r="FC2" s="528"/>
      <c r="FD2" s="528"/>
      <c r="FE2" s="528"/>
      <c r="FF2" s="528"/>
      <c r="FG2" s="528"/>
      <c r="FH2" s="528"/>
      <c r="FI2" s="528"/>
      <c r="FJ2" s="528"/>
      <c r="FK2" s="528"/>
      <c r="FL2" s="528"/>
      <c r="FM2" s="528"/>
      <c r="FN2" s="528"/>
      <c r="FO2" s="528"/>
      <c r="FP2" s="528"/>
      <c r="FQ2" s="528"/>
      <c r="FR2" s="121"/>
      <c r="FS2" s="121"/>
      <c r="FT2" s="121"/>
      <c r="FU2" s="121"/>
      <c r="FV2" s="121"/>
      <c r="FW2" s="121"/>
      <c r="FX2" s="121"/>
      <c r="FY2" s="121"/>
      <c r="FZ2" s="121"/>
      <c r="GA2" s="121"/>
      <c r="GB2" s="121"/>
      <c r="GC2" s="121"/>
      <c r="GD2" s="121"/>
      <c r="GE2" s="121"/>
      <c r="GF2" s="121"/>
      <c r="GG2" s="121"/>
      <c r="GH2" s="121"/>
      <c r="GI2" s="121"/>
      <c r="GJ2" s="121"/>
      <c r="GK2" s="121"/>
      <c r="GL2" s="121"/>
      <c r="GM2" s="121"/>
    </row>
    <row r="3" spans="2:196">
      <c r="B3" s="28"/>
      <c r="C3" s="525"/>
      <c r="D3" s="415">
        <v>42005</v>
      </c>
      <c r="E3" s="415">
        <v>42036</v>
      </c>
      <c r="F3" s="415">
        <v>42064</v>
      </c>
      <c r="G3" s="193" t="s">
        <v>236</v>
      </c>
      <c r="H3" s="415">
        <v>42095</v>
      </c>
      <c r="I3" s="415">
        <v>42125</v>
      </c>
      <c r="J3" s="415">
        <v>42156</v>
      </c>
      <c r="K3" s="193" t="s">
        <v>237</v>
      </c>
      <c r="L3" s="415">
        <v>42186</v>
      </c>
      <c r="M3" s="415">
        <v>42217</v>
      </c>
      <c r="N3" s="415">
        <v>42248</v>
      </c>
      <c r="O3" s="193" t="s">
        <v>238</v>
      </c>
      <c r="P3" s="415">
        <v>42278</v>
      </c>
      <c r="Q3" s="415">
        <v>42309</v>
      </c>
      <c r="R3" s="415">
        <v>42339</v>
      </c>
      <c r="S3" s="193" t="s">
        <v>239</v>
      </c>
      <c r="T3" s="178">
        <v>2015</v>
      </c>
      <c r="U3" s="415">
        <v>42370</v>
      </c>
      <c r="V3" s="415">
        <v>42401</v>
      </c>
      <c r="W3" s="415">
        <v>42430</v>
      </c>
      <c r="X3" s="193" t="s">
        <v>235</v>
      </c>
      <c r="Y3" s="415">
        <v>42461</v>
      </c>
      <c r="Z3" s="415">
        <v>42491</v>
      </c>
      <c r="AA3" s="415">
        <v>42522</v>
      </c>
      <c r="AB3" s="193" t="s">
        <v>234</v>
      </c>
      <c r="AC3" s="415">
        <v>42552</v>
      </c>
      <c r="AD3" s="415">
        <v>42583</v>
      </c>
      <c r="AE3" s="415">
        <v>42614</v>
      </c>
      <c r="AF3" s="193" t="s">
        <v>233</v>
      </c>
      <c r="AG3" s="415">
        <v>42644</v>
      </c>
      <c r="AH3" s="415">
        <v>42675</v>
      </c>
      <c r="AI3" s="415">
        <v>42705</v>
      </c>
      <c r="AJ3" s="193" t="s">
        <v>232</v>
      </c>
      <c r="AK3" s="178">
        <v>2016</v>
      </c>
      <c r="AL3" s="415">
        <v>42736</v>
      </c>
      <c r="AM3" s="415">
        <v>42767</v>
      </c>
      <c r="AN3" s="415">
        <v>42795</v>
      </c>
      <c r="AO3" s="193" t="s">
        <v>228</v>
      </c>
      <c r="AP3" s="415">
        <v>42826</v>
      </c>
      <c r="AQ3" s="415">
        <v>42856</v>
      </c>
      <c r="AR3" s="415">
        <v>42887</v>
      </c>
      <c r="AS3" s="193" t="s">
        <v>229</v>
      </c>
      <c r="AT3" s="415">
        <v>42917</v>
      </c>
      <c r="AU3" s="415">
        <v>42948</v>
      </c>
      <c r="AV3" s="415">
        <v>42979</v>
      </c>
      <c r="AW3" s="193" t="s">
        <v>230</v>
      </c>
      <c r="AX3" s="415">
        <v>43009</v>
      </c>
      <c r="AY3" s="415">
        <v>43040</v>
      </c>
      <c r="AZ3" s="415">
        <v>43070</v>
      </c>
      <c r="BA3" s="193" t="s">
        <v>231</v>
      </c>
      <c r="BB3" s="178">
        <v>2017</v>
      </c>
      <c r="BC3" s="415">
        <v>43101</v>
      </c>
      <c r="BD3" s="415">
        <v>43132</v>
      </c>
      <c r="BE3" s="415">
        <v>43160</v>
      </c>
      <c r="BF3" s="421" t="s">
        <v>211</v>
      </c>
      <c r="BG3" s="415">
        <v>43191</v>
      </c>
      <c r="BH3" s="415">
        <v>43221</v>
      </c>
      <c r="BI3" s="415">
        <v>43252</v>
      </c>
      <c r="BJ3" s="157" t="s">
        <v>212</v>
      </c>
      <c r="BK3" s="415">
        <v>43282</v>
      </c>
      <c r="BL3" s="415">
        <v>43313</v>
      </c>
      <c r="BM3" s="415">
        <v>43344</v>
      </c>
      <c r="BN3" s="421" t="s">
        <v>71</v>
      </c>
      <c r="BO3" s="415">
        <v>43374</v>
      </c>
      <c r="BP3" s="415">
        <v>43405</v>
      </c>
      <c r="BQ3" s="415">
        <v>43435</v>
      </c>
      <c r="BR3" s="157" t="s">
        <v>10</v>
      </c>
      <c r="BS3" s="178">
        <v>2018</v>
      </c>
      <c r="BT3" s="415">
        <v>43466</v>
      </c>
      <c r="BU3" s="415">
        <v>43497</v>
      </c>
      <c r="BV3" s="415">
        <v>43525</v>
      </c>
      <c r="BW3" s="157" t="s">
        <v>17</v>
      </c>
      <c r="BX3" s="415">
        <v>43556</v>
      </c>
      <c r="BY3" s="415">
        <v>43586</v>
      </c>
      <c r="BZ3" s="415">
        <v>43617</v>
      </c>
      <c r="CA3" s="421" t="s">
        <v>18</v>
      </c>
      <c r="CB3" s="415">
        <v>43647</v>
      </c>
      <c r="CC3" s="415">
        <v>43678</v>
      </c>
      <c r="CD3" s="415">
        <v>43709</v>
      </c>
      <c r="CE3" s="157" t="s">
        <v>19</v>
      </c>
      <c r="CF3" s="415">
        <v>43739</v>
      </c>
      <c r="CG3" s="415">
        <v>43770</v>
      </c>
      <c r="CH3" s="415">
        <v>43800</v>
      </c>
      <c r="CI3" s="157" t="s">
        <v>11</v>
      </c>
      <c r="CJ3" s="157">
        <v>2019</v>
      </c>
      <c r="CK3" s="422">
        <v>43831</v>
      </c>
      <c r="CL3" s="423" t="s">
        <v>275</v>
      </c>
      <c r="CM3" s="423" t="s">
        <v>276</v>
      </c>
      <c r="CN3" s="197" t="s">
        <v>240</v>
      </c>
      <c r="CO3" s="422">
        <v>43922</v>
      </c>
      <c r="CP3" s="423" t="s">
        <v>278</v>
      </c>
      <c r="CQ3" s="423" t="s">
        <v>279</v>
      </c>
      <c r="CR3" s="197" t="s">
        <v>251</v>
      </c>
      <c r="CS3" s="422">
        <v>44013</v>
      </c>
      <c r="CT3" s="423" t="s">
        <v>281</v>
      </c>
      <c r="CU3" s="423" t="s">
        <v>282</v>
      </c>
      <c r="CV3" s="197" t="s">
        <v>254</v>
      </c>
      <c r="CW3" s="422">
        <v>44105</v>
      </c>
      <c r="CX3" s="422">
        <v>44136</v>
      </c>
      <c r="CY3" s="422">
        <v>44166</v>
      </c>
      <c r="CZ3" s="197" t="s">
        <v>263</v>
      </c>
      <c r="DA3" s="157">
        <v>2020</v>
      </c>
      <c r="DB3" s="422">
        <v>44197</v>
      </c>
      <c r="DC3" s="423" t="s">
        <v>312</v>
      </c>
      <c r="DD3" s="423" t="s">
        <v>313</v>
      </c>
      <c r="DE3" s="197" t="s">
        <v>270</v>
      </c>
      <c r="DF3" s="422">
        <v>44287</v>
      </c>
      <c r="DG3" s="423" t="s">
        <v>314</v>
      </c>
      <c r="DH3" s="423" t="s">
        <v>315</v>
      </c>
      <c r="DI3" s="197" t="s">
        <v>289</v>
      </c>
      <c r="DJ3" s="422">
        <v>44378</v>
      </c>
      <c r="DK3" s="423" t="s">
        <v>317</v>
      </c>
      <c r="DL3" s="423" t="s">
        <v>318</v>
      </c>
      <c r="DM3" s="197" t="s">
        <v>294</v>
      </c>
      <c r="DN3" s="422">
        <v>44470</v>
      </c>
      <c r="DO3" s="423" t="s">
        <v>319</v>
      </c>
      <c r="DP3" s="423" t="s">
        <v>320</v>
      </c>
      <c r="DQ3" s="197" t="s">
        <v>300</v>
      </c>
      <c r="DR3" s="197">
        <v>2021</v>
      </c>
      <c r="DS3" s="422">
        <v>44562</v>
      </c>
      <c r="DT3" s="423" t="s">
        <v>322</v>
      </c>
      <c r="DU3" s="423" t="s">
        <v>323</v>
      </c>
      <c r="DV3" s="197" t="s">
        <v>309</v>
      </c>
      <c r="DW3" s="424">
        <v>44652</v>
      </c>
      <c r="DX3" s="424">
        <v>44682</v>
      </c>
      <c r="DY3" s="424">
        <v>44713</v>
      </c>
      <c r="DZ3" s="197" t="s">
        <v>310</v>
      </c>
      <c r="EA3" s="424">
        <v>44743</v>
      </c>
      <c r="EB3" s="424">
        <v>44774</v>
      </c>
      <c r="EC3" s="424">
        <v>44805</v>
      </c>
      <c r="ED3" s="197" t="s">
        <v>325</v>
      </c>
      <c r="EE3" s="424">
        <v>44835</v>
      </c>
      <c r="EF3" s="424">
        <v>44866</v>
      </c>
      <c r="EG3" s="424">
        <v>44896</v>
      </c>
      <c r="EH3" s="197" t="s">
        <v>335</v>
      </c>
      <c r="EI3" s="197">
        <v>2022</v>
      </c>
      <c r="EJ3" s="424">
        <v>44927</v>
      </c>
      <c r="EK3" s="424">
        <v>44958</v>
      </c>
      <c r="EL3" s="424">
        <v>44986</v>
      </c>
      <c r="EM3" s="197" t="s">
        <v>345</v>
      </c>
      <c r="EN3" s="424">
        <v>45017</v>
      </c>
      <c r="EO3" s="424">
        <v>45047</v>
      </c>
      <c r="EP3" s="424">
        <v>45078</v>
      </c>
      <c r="EQ3" s="197" t="s">
        <v>346</v>
      </c>
      <c r="ER3" s="424">
        <v>45108</v>
      </c>
      <c r="ES3" s="424">
        <v>45139</v>
      </c>
      <c r="ET3" s="424">
        <v>45170</v>
      </c>
      <c r="EU3" s="197" t="s">
        <v>354</v>
      </c>
      <c r="EV3" s="424">
        <v>45200</v>
      </c>
      <c r="EW3" s="424">
        <v>45231</v>
      </c>
      <c r="EX3" s="424">
        <v>45261</v>
      </c>
      <c r="EY3" s="197" t="s">
        <v>360</v>
      </c>
      <c r="EZ3" s="197">
        <v>2023</v>
      </c>
      <c r="FA3" s="424">
        <v>45292</v>
      </c>
      <c r="FB3" s="424">
        <v>45323</v>
      </c>
      <c r="FC3" s="424">
        <v>45352</v>
      </c>
      <c r="FD3" s="197" t="s">
        <v>365</v>
      </c>
      <c r="FE3" s="424">
        <v>45383</v>
      </c>
      <c r="FF3" s="424">
        <v>45413</v>
      </c>
      <c r="FG3" s="424">
        <v>45444</v>
      </c>
      <c r="FH3" s="197" t="s">
        <v>380</v>
      </c>
      <c r="FI3" s="424">
        <v>45474</v>
      </c>
      <c r="FJ3" s="424">
        <v>45505</v>
      </c>
      <c r="FK3" s="424">
        <v>45536</v>
      </c>
      <c r="FL3" s="197" t="s">
        <v>395</v>
      </c>
      <c r="FM3" s="424">
        <v>45566</v>
      </c>
      <c r="FN3" s="424">
        <v>45597</v>
      </c>
      <c r="FO3" s="424">
        <v>45627</v>
      </c>
      <c r="FP3" s="197" t="s">
        <v>403</v>
      </c>
      <c r="FQ3" s="197">
        <v>2024</v>
      </c>
      <c r="FR3" s="380" t="s">
        <v>459</v>
      </c>
      <c r="FS3" s="380" t="s">
        <v>460</v>
      </c>
      <c r="FT3" s="380" t="s">
        <v>461</v>
      </c>
      <c r="FU3" s="380" t="s">
        <v>462</v>
      </c>
      <c r="FV3" s="380" t="s">
        <v>463</v>
      </c>
      <c r="FW3" s="380" t="s">
        <v>464</v>
      </c>
      <c r="FX3" s="380" t="s">
        <v>465</v>
      </c>
      <c r="FY3" s="380" t="s">
        <v>466</v>
      </c>
      <c r="FZ3" s="380" t="s">
        <v>479</v>
      </c>
      <c r="GA3" s="380" t="s">
        <v>480</v>
      </c>
      <c r="GB3" s="380" t="s">
        <v>481</v>
      </c>
      <c r="GC3" s="380" t="s">
        <v>478</v>
      </c>
      <c r="GD3" s="380" t="s">
        <v>494</v>
      </c>
      <c r="GE3" s="380" t="s">
        <v>495</v>
      </c>
      <c r="GF3" s="380" t="s">
        <v>496</v>
      </c>
      <c r="GG3" s="380" t="s">
        <v>492</v>
      </c>
      <c r="GH3" s="197">
        <v>2025</v>
      </c>
      <c r="GI3" s="197" t="s">
        <v>607</v>
      </c>
      <c r="GJ3" s="197" t="s">
        <v>608</v>
      </c>
      <c r="GK3" s="197" t="s">
        <v>609</v>
      </c>
      <c r="GL3" s="197" t="s">
        <v>610</v>
      </c>
      <c r="GM3" s="259"/>
    </row>
    <row r="4" spans="2:196" ht="15" customHeight="1">
      <c r="B4" s="198" t="s">
        <v>450</v>
      </c>
      <c r="C4" s="158"/>
      <c r="D4" s="294"/>
      <c r="E4" s="294"/>
      <c r="F4" s="294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49"/>
      <c r="BX4" s="149"/>
      <c r="BY4" s="149"/>
      <c r="BZ4" s="149"/>
      <c r="CA4" s="149"/>
      <c r="CB4" s="149"/>
      <c r="CC4" s="149"/>
      <c r="CD4" s="149"/>
      <c r="CE4" s="149"/>
      <c r="CF4" s="149"/>
      <c r="CG4" s="149"/>
      <c r="CH4" s="149"/>
      <c r="CI4" s="149"/>
      <c r="CJ4" s="149"/>
      <c r="CK4" s="149"/>
      <c r="CL4" s="149"/>
      <c r="CM4" s="149"/>
      <c r="CN4" s="106"/>
      <c r="CO4" s="149"/>
      <c r="CP4" s="149"/>
      <c r="CQ4" s="149"/>
      <c r="CR4" s="106"/>
      <c r="CS4" s="149"/>
      <c r="CT4" s="149"/>
      <c r="CU4" s="149"/>
      <c r="CV4" s="106"/>
      <c r="CW4" s="106"/>
      <c r="CX4" s="106"/>
      <c r="CY4" s="106"/>
      <c r="CZ4" s="106"/>
      <c r="DA4" s="149"/>
      <c r="DB4" s="149"/>
      <c r="DC4" s="149"/>
      <c r="DD4" s="149"/>
      <c r="DE4" s="149"/>
      <c r="DF4" s="149"/>
      <c r="DG4" s="149"/>
      <c r="DH4" s="149"/>
      <c r="DI4" s="149"/>
      <c r="DJ4" s="149"/>
      <c r="DK4" s="149"/>
      <c r="DL4" s="149"/>
      <c r="DM4" s="149"/>
      <c r="DN4" s="149"/>
      <c r="DO4" s="149"/>
      <c r="DP4" s="149"/>
      <c r="DQ4" s="149"/>
      <c r="DR4" s="149"/>
      <c r="DS4" s="149"/>
      <c r="DT4" s="149"/>
      <c r="DU4" s="149"/>
      <c r="DV4" s="149"/>
      <c r="DW4" s="149"/>
      <c r="DX4" s="149"/>
      <c r="DY4" s="149"/>
      <c r="DZ4" s="149"/>
      <c r="EA4" s="149"/>
      <c r="EB4" s="149"/>
      <c r="EC4" s="149"/>
      <c r="ED4" s="149"/>
      <c r="EE4" s="149"/>
      <c r="EF4" s="149"/>
      <c r="EG4" s="149"/>
      <c r="EH4" s="149"/>
      <c r="EI4" s="149"/>
      <c r="EJ4" s="149"/>
      <c r="EK4" s="149"/>
      <c r="EL4" s="149"/>
      <c r="EM4" s="149"/>
      <c r="EN4" s="149"/>
      <c r="EO4" s="149"/>
      <c r="EP4" s="149"/>
      <c r="EQ4" s="149"/>
      <c r="ER4" s="299"/>
      <c r="ES4" s="299"/>
      <c r="ET4" s="299"/>
      <c r="EU4" s="149"/>
      <c r="EV4" s="149"/>
      <c r="EW4" s="149"/>
      <c r="EX4" s="149"/>
      <c r="EY4" s="149"/>
      <c r="EZ4" s="149"/>
      <c r="FA4" s="149"/>
      <c r="FB4" s="149"/>
      <c r="FC4" s="149"/>
      <c r="FD4" s="149"/>
      <c r="FE4" s="149"/>
      <c r="FF4" s="149"/>
      <c r="FG4" s="149"/>
      <c r="FH4" s="149"/>
      <c r="FI4" s="149"/>
      <c r="FJ4" s="149"/>
      <c r="FK4" s="342"/>
      <c r="FL4" s="149"/>
      <c r="FM4" s="149"/>
      <c r="FN4" s="149"/>
      <c r="FO4" s="149"/>
      <c r="FP4" s="149"/>
      <c r="FQ4" s="149"/>
      <c r="FR4" s="149"/>
      <c r="FS4" s="149"/>
      <c r="FT4" s="149"/>
      <c r="FU4" s="149"/>
      <c r="FV4" s="149"/>
      <c r="FW4" s="149"/>
      <c r="FX4" s="149"/>
      <c r="FY4" s="149"/>
      <c r="FZ4" s="149"/>
      <c r="GA4" s="149"/>
      <c r="GB4" s="149"/>
      <c r="GC4" s="149"/>
      <c r="GD4" s="149"/>
      <c r="GE4" s="149"/>
      <c r="GF4" s="149"/>
      <c r="GG4" s="149"/>
      <c r="GH4" s="149"/>
      <c r="GI4" s="149"/>
      <c r="GJ4" s="149"/>
      <c r="GK4" s="149"/>
      <c r="GL4" s="149"/>
      <c r="GM4" s="149"/>
    </row>
    <row r="5" spans="2:196" ht="15" customHeight="1">
      <c r="B5" s="107" t="s">
        <v>51</v>
      </c>
      <c r="C5" s="14" t="s">
        <v>13</v>
      </c>
      <c r="D5" s="4">
        <v>24</v>
      </c>
      <c r="E5" s="4">
        <v>16</v>
      </c>
      <c r="F5" s="4">
        <v>24</v>
      </c>
      <c r="G5" s="106">
        <f>+D5+E5+F5</f>
        <v>64</v>
      </c>
      <c r="H5" s="106">
        <v>14</v>
      </c>
      <c r="I5" s="106">
        <v>17</v>
      </c>
      <c r="J5" s="106">
        <v>14</v>
      </c>
      <c r="K5" s="106">
        <f>+H5+I5+J5</f>
        <v>45</v>
      </c>
      <c r="L5" s="106">
        <v>19</v>
      </c>
      <c r="M5" s="106">
        <v>21</v>
      </c>
      <c r="N5" s="106">
        <v>13</v>
      </c>
      <c r="O5" s="106">
        <f>+L5+M5+N5</f>
        <v>53</v>
      </c>
      <c r="P5" s="106">
        <v>30</v>
      </c>
      <c r="Q5" s="106">
        <v>20</v>
      </c>
      <c r="R5" s="106">
        <v>14</v>
      </c>
      <c r="S5" s="106">
        <f>+P5+Q5+R5</f>
        <v>64</v>
      </c>
      <c r="T5" s="106">
        <v>226</v>
      </c>
      <c r="U5" s="106">
        <v>20</v>
      </c>
      <c r="V5" s="106">
        <v>19</v>
      </c>
      <c r="W5" s="106">
        <v>18</v>
      </c>
      <c r="X5" s="106">
        <v>57</v>
      </c>
      <c r="Y5" s="106">
        <v>16</v>
      </c>
      <c r="Z5" s="106">
        <v>28</v>
      </c>
      <c r="AA5" s="106">
        <v>28</v>
      </c>
      <c r="AB5" s="106">
        <v>72</v>
      </c>
      <c r="AC5" s="106">
        <v>19</v>
      </c>
      <c r="AD5" s="106">
        <v>20</v>
      </c>
      <c r="AE5" s="106">
        <v>18</v>
      </c>
      <c r="AF5" s="106">
        <v>57</v>
      </c>
      <c r="AG5" s="106">
        <v>21</v>
      </c>
      <c r="AH5" s="106">
        <v>29</v>
      </c>
      <c r="AI5" s="106">
        <v>12</v>
      </c>
      <c r="AJ5" s="106">
        <v>62</v>
      </c>
      <c r="AK5" s="106">
        <v>248</v>
      </c>
      <c r="AL5" s="106">
        <v>19</v>
      </c>
      <c r="AM5" s="106">
        <v>26</v>
      </c>
      <c r="AN5" s="106">
        <v>33</v>
      </c>
      <c r="AO5" s="106">
        <v>78</v>
      </c>
      <c r="AP5" s="106">
        <v>10</v>
      </c>
      <c r="AQ5" s="106">
        <v>26</v>
      </c>
      <c r="AR5" s="106">
        <v>28</v>
      </c>
      <c r="AS5" s="106">
        <v>64</v>
      </c>
      <c r="AT5" s="106">
        <v>20</v>
      </c>
      <c r="AU5" s="106">
        <v>16</v>
      </c>
      <c r="AV5" s="106">
        <v>22</v>
      </c>
      <c r="AW5" s="106">
        <v>58</v>
      </c>
      <c r="AX5" s="106">
        <v>20</v>
      </c>
      <c r="AY5" s="106">
        <v>23</v>
      </c>
      <c r="AZ5" s="106">
        <v>8</v>
      </c>
      <c r="BA5" s="106">
        <v>51</v>
      </c>
      <c r="BB5" s="106">
        <v>251</v>
      </c>
      <c r="BC5" s="106">
        <v>30</v>
      </c>
      <c r="BD5" s="106">
        <v>27</v>
      </c>
      <c r="BE5" s="106">
        <v>28</v>
      </c>
      <c r="BF5" s="106">
        <v>85</v>
      </c>
      <c r="BG5" s="106">
        <v>32</v>
      </c>
      <c r="BH5" s="106">
        <v>26</v>
      </c>
      <c r="BI5" s="106">
        <v>28</v>
      </c>
      <c r="BJ5" s="106">
        <v>86</v>
      </c>
      <c r="BK5" s="106">
        <v>26</v>
      </c>
      <c r="BL5" s="106">
        <v>26</v>
      </c>
      <c r="BM5" s="106">
        <v>31</v>
      </c>
      <c r="BN5" s="106">
        <v>83</v>
      </c>
      <c r="BO5" s="106">
        <v>50</v>
      </c>
      <c r="BP5" s="106">
        <v>36</v>
      </c>
      <c r="BQ5" s="106">
        <v>15</v>
      </c>
      <c r="BR5" s="106">
        <v>101</v>
      </c>
      <c r="BS5" s="106">
        <v>355</v>
      </c>
      <c r="BT5" s="106">
        <v>41</v>
      </c>
      <c r="BU5" s="106">
        <v>28</v>
      </c>
      <c r="BV5" s="106">
        <v>43</v>
      </c>
      <c r="BW5" s="106">
        <v>112</v>
      </c>
      <c r="BX5" s="106">
        <v>25</v>
      </c>
      <c r="BY5" s="106">
        <v>45</v>
      </c>
      <c r="BZ5" s="106">
        <v>18</v>
      </c>
      <c r="CA5" s="106">
        <v>88</v>
      </c>
      <c r="CB5" s="106">
        <v>27</v>
      </c>
      <c r="CC5" s="106">
        <v>33</v>
      </c>
      <c r="CD5" s="106">
        <v>30</v>
      </c>
      <c r="CE5" s="106">
        <v>90</v>
      </c>
      <c r="CF5" s="106">
        <v>41</v>
      </c>
      <c r="CG5" s="106">
        <v>40</v>
      </c>
      <c r="CH5" s="106">
        <v>18</v>
      </c>
      <c r="CI5" s="106">
        <v>99</v>
      </c>
      <c r="CJ5" s="106">
        <v>389</v>
      </c>
      <c r="CK5" s="295">
        <v>50</v>
      </c>
      <c r="CL5" s="295">
        <v>40</v>
      </c>
      <c r="CM5" s="295">
        <v>31</v>
      </c>
      <c r="CN5" s="106">
        <v>121</v>
      </c>
      <c r="CO5" s="295">
        <v>14</v>
      </c>
      <c r="CP5" s="295">
        <v>45</v>
      </c>
      <c r="CQ5" s="295">
        <v>48</v>
      </c>
      <c r="CR5" s="106">
        <v>107</v>
      </c>
      <c r="CS5" s="295">
        <v>35</v>
      </c>
      <c r="CT5" s="295">
        <v>42</v>
      </c>
      <c r="CU5" s="295">
        <v>43</v>
      </c>
      <c r="CV5" s="106">
        <v>120</v>
      </c>
      <c r="CW5" s="106">
        <v>42</v>
      </c>
      <c r="CX5" s="106">
        <v>34</v>
      </c>
      <c r="CY5" s="106">
        <v>33</v>
      </c>
      <c r="CZ5" s="106">
        <v>109</v>
      </c>
      <c r="DA5" s="106">
        <v>457</v>
      </c>
      <c r="DB5" s="106">
        <v>33</v>
      </c>
      <c r="DC5" s="106">
        <v>42</v>
      </c>
      <c r="DD5" s="106">
        <v>58</v>
      </c>
      <c r="DE5" s="106">
        <v>133</v>
      </c>
      <c r="DF5" s="106">
        <v>38</v>
      </c>
      <c r="DG5" s="106">
        <v>34</v>
      </c>
      <c r="DH5" s="106">
        <v>35</v>
      </c>
      <c r="DI5" s="106">
        <v>107</v>
      </c>
      <c r="DJ5" s="106">
        <v>34</v>
      </c>
      <c r="DK5" s="106">
        <v>45</v>
      </c>
      <c r="DL5" s="106">
        <v>40</v>
      </c>
      <c r="DM5" s="106">
        <v>119</v>
      </c>
      <c r="DN5" s="106">
        <v>39</v>
      </c>
      <c r="DO5" s="106">
        <v>40</v>
      </c>
      <c r="DP5" s="106">
        <v>47</v>
      </c>
      <c r="DQ5" s="106">
        <v>126</v>
      </c>
      <c r="DR5" s="106">
        <v>485</v>
      </c>
      <c r="DS5" s="106">
        <v>30</v>
      </c>
      <c r="DT5" s="106">
        <v>52</v>
      </c>
      <c r="DU5" s="106">
        <v>44</v>
      </c>
      <c r="DV5" s="106">
        <v>126</v>
      </c>
      <c r="DW5" s="106">
        <v>32</v>
      </c>
      <c r="DX5" s="106">
        <v>58</v>
      </c>
      <c r="DY5" s="106">
        <v>57</v>
      </c>
      <c r="DZ5" s="106">
        <v>147</v>
      </c>
      <c r="EA5" s="106">
        <v>39</v>
      </c>
      <c r="EB5" s="106">
        <v>46</v>
      </c>
      <c r="EC5" s="106">
        <v>40</v>
      </c>
      <c r="ED5" s="106">
        <v>125</v>
      </c>
      <c r="EE5" s="106">
        <v>45</v>
      </c>
      <c r="EF5" s="106">
        <v>32</v>
      </c>
      <c r="EG5" s="106">
        <v>35</v>
      </c>
      <c r="EH5" s="106">
        <v>112</v>
      </c>
      <c r="EI5" s="106">
        <v>510</v>
      </c>
      <c r="EJ5" s="106">
        <v>51</v>
      </c>
      <c r="EK5" s="106">
        <v>38</v>
      </c>
      <c r="EL5" s="106">
        <v>40</v>
      </c>
      <c r="EM5" s="106">
        <v>129</v>
      </c>
      <c r="EN5" s="106">
        <v>39</v>
      </c>
      <c r="EO5" s="106">
        <v>42</v>
      </c>
      <c r="EP5" s="106">
        <v>43</v>
      </c>
      <c r="EQ5" s="106">
        <v>124</v>
      </c>
      <c r="ER5" s="302">
        <v>32</v>
      </c>
      <c r="ES5" s="302">
        <v>68</v>
      </c>
      <c r="ET5" s="302">
        <v>39</v>
      </c>
      <c r="EU5" s="302">
        <v>139</v>
      </c>
      <c r="EV5" s="106">
        <v>53</v>
      </c>
      <c r="EW5" s="106">
        <v>36</v>
      </c>
      <c r="EX5" s="106">
        <v>29</v>
      </c>
      <c r="EY5" s="106">
        <v>157</v>
      </c>
      <c r="EZ5" s="106">
        <v>508</v>
      </c>
      <c r="FA5" s="106">
        <v>64</v>
      </c>
      <c r="FB5" s="106">
        <v>54</v>
      </c>
      <c r="FC5" s="106">
        <v>44</v>
      </c>
      <c r="FD5" s="106">
        <v>162</v>
      </c>
      <c r="FE5" s="106">
        <v>47</v>
      </c>
      <c r="FF5" s="106">
        <v>43</v>
      </c>
      <c r="FG5" s="106">
        <v>29</v>
      </c>
      <c r="FH5" s="106">
        <v>119</v>
      </c>
      <c r="FI5" s="106">
        <v>31</v>
      </c>
      <c r="FJ5" s="106">
        <v>34</v>
      </c>
      <c r="FK5" s="295">
        <v>51</v>
      </c>
      <c r="FL5" s="106">
        <v>116</v>
      </c>
      <c r="FM5" s="331">
        <v>62</v>
      </c>
      <c r="FN5" s="331">
        <v>59</v>
      </c>
      <c r="FO5" s="331">
        <v>31</v>
      </c>
      <c r="FP5" s="106">
        <v>152</v>
      </c>
      <c r="FQ5" s="331">
        <v>549</v>
      </c>
      <c r="FR5" s="295">
        <v>54</v>
      </c>
      <c r="FS5" s="295">
        <v>43</v>
      </c>
      <c r="FT5" s="295">
        <v>61</v>
      </c>
      <c r="FU5" s="331">
        <v>158</v>
      </c>
      <c r="FV5" s="295">
        <v>37</v>
      </c>
      <c r="FW5" s="295">
        <v>39</v>
      </c>
      <c r="FX5" s="295">
        <v>43</v>
      </c>
      <c r="FY5" s="331">
        <v>119</v>
      </c>
      <c r="FZ5" s="295">
        <v>61</v>
      </c>
      <c r="GA5" s="295">
        <v>38</v>
      </c>
      <c r="GB5" s="295">
        <v>55</v>
      </c>
      <c r="GC5" s="331">
        <v>154</v>
      </c>
      <c r="GD5" s="295">
        <v>67</v>
      </c>
      <c r="GE5" s="295">
        <v>41</v>
      </c>
      <c r="GF5" s="295">
        <v>24</v>
      </c>
      <c r="GG5" s="331">
        <v>132</v>
      </c>
      <c r="GH5" s="331">
        <v>561</v>
      </c>
      <c r="GI5" s="331">
        <v>44</v>
      </c>
      <c r="GJ5" s="331">
        <v>79</v>
      </c>
      <c r="GK5" s="331">
        <v>55</v>
      </c>
      <c r="GL5" s="331">
        <v>178</v>
      </c>
      <c r="GM5" s="106"/>
      <c r="GN5" s="521">
        <f>+GI5+GJ5+GK5-GL5</f>
        <v>0</v>
      </c>
    </row>
    <row r="6" spans="2:196" ht="15" customHeight="1">
      <c r="B6" s="107" t="s">
        <v>296</v>
      </c>
      <c r="C6" s="14" t="s">
        <v>13</v>
      </c>
      <c r="D6" s="4">
        <v>10</v>
      </c>
      <c r="E6" s="4">
        <v>9</v>
      </c>
      <c r="F6" s="4">
        <v>16</v>
      </c>
      <c r="G6" s="106">
        <f t="shared" ref="G6:G8" si="0">+D6+E6+F6</f>
        <v>35</v>
      </c>
      <c r="H6" s="106">
        <v>8</v>
      </c>
      <c r="I6" s="106">
        <v>15</v>
      </c>
      <c r="J6" s="106">
        <v>9</v>
      </c>
      <c r="K6" s="106">
        <f t="shared" ref="K6:K8" si="1">+H6+I6+J6</f>
        <v>32</v>
      </c>
      <c r="L6" s="106">
        <v>14</v>
      </c>
      <c r="M6" s="106">
        <v>9</v>
      </c>
      <c r="N6" s="106">
        <v>7</v>
      </c>
      <c r="O6" s="106">
        <f t="shared" ref="O6:O8" si="2">+L6+M6+N6</f>
        <v>30</v>
      </c>
      <c r="P6" s="106">
        <v>17</v>
      </c>
      <c r="Q6" s="106">
        <v>8</v>
      </c>
      <c r="R6" s="106">
        <v>12</v>
      </c>
      <c r="S6" s="106">
        <f t="shared" ref="S6:S8" si="3">+P6+Q6+R6</f>
        <v>37</v>
      </c>
      <c r="T6" s="106">
        <v>134</v>
      </c>
      <c r="U6" s="106">
        <v>13</v>
      </c>
      <c r="V6" s="106">
        <v>9</v>
      </c>
      <c r="W6" s="106">
        <v>11</v>
      </c>
      <c r="X6" s="106">
        <v>33</v>
      </c>
      <c r="Y6" s="106">
        <v>7</v>
      </c>
      <c r="Z6" s="106">
        <v>16</v>
      </c>
      <c r="AA6" s="106">
        <v>18</v>
      </c>
      <c r="AB6" s="106">
        <v>41</v>
      </c>
      <c r="AC6" s="106">
        <v>8</v>
      </c>
      <c r="AD6" s="106">
        <v>8</v>
      </c>
      <c r="AE6" s="106">
        <v>11</v>
      </c>
      <c r="AF6" s="106">
        <v>27</v>
      </c>
      <c r="AG6" s="106">
        <v>17</v>
      </c>
      <c r="AH6" s="106">
        <v>14</v>
      </c>
      <c r="AI6" s="106">
        <v>6</v>
      </c>
      <c r="AJ6" s="106">
        <v>37</v>
      </c>
      <c r="AK6" s="106">
        <v>138</v>
      </c>
      <c r="AL6" s="106">
        <v>12</v>
      </c>
      <c r="AM6" s="106">
        <v>15</v>
      </c>
      <c r="AN6" s="106">
        <v>22</v>
      </c>
      <c r="AO6" s="106">
        <v>49</v>
      </c>
      <c r="AP6" s="106">
        <v>3</v>
      </c>
      <c r="AQ6" s="106">
        <v>19</v>
      </c>
      <c r="AR6" s="106">
        <v>17</v>
      </c>
      <c r="AS6" s="106">
        <v>39</v>
      </c>
      <c r="AT6" s="106">
        <v>11</v>
      </c>
      <c r="AU6" s="106">
        <v>11</v>
      </c>
      <c r="AV6" s="106">
        <v>11</v>
      </c>
      <c r="AW6" s="106">
        <v>33</v>
      </c>
      <c r="AX6" s="106">
        <v>8</v>
      </c>
      <c r="AY6" s="106">
        <v>13</v>
      </c>
      <c r="AZ6" s="106">
        <v>6</v>
      </c>
      <c r="BA6" s="106">
        <v>27</v>
      </c>
      <c r="BB6" s="106">
        <v>148</v>
      </c>
      <c r="BC6" s="106">
        <v>19</v>
      </c>
      <c r="BD6" s="106">
        <v>18</v>
      </c>
      <c r="BE6" s="106">
        <v>18</v>
      </c>
      <c r="BF6" s="106">
        <v>55</v>
      </c>
      <c r="BG6" s="106">
        <v>17</v>
      </c>
      <c r="BH6" s="106">
        <v>14</v>
      </c>
      <c r="BI6" s="106">
        <v>19</v>
      </c>
      <c r="BJ6" s="106">
        <v>50</v>
      </c>
      <c r="BK6" s="106">
        <v>16</v>
      </c>
      <c r="BL6" s="106">
        <v>17</v>
      </c>
      <c r="BM6" s="106">
        <v>17</v>
      </c>
      <c r="BN6" s="106">
        <v>50</v>
      </c>
      <c r="BO6" s="106">
        <v>33</v>
      </c>
      <c r="BP6" s="106">
        <v>21</v>
      </c>
      <c r="BQ6" s="106">
        <v>10</v>
      </c>
      <c r="BR6" s="106">
        <v>64</v>
      </c>
      <c r="BS6" s="106">
        <v>219</v>
      </c>
      <c r="BT6" s="106">
        <v>25</v>
      </c>
      <c r="BU6" s="106">
        <v>17</v>
      </c>
      <c r="BV6" s="106">
        <v>26</v>
      </c>
      <c r="BW6" s="106">
        <v>68</v>
      </c>
      <c r="BX6" s="106">
        <v>18</v>
      </c>
      <c r="BY6" s="106">
        <v>27</v>
      </c>
      <c r="BZ6" s="106">
        <v>7</v>
      </c>
      <c r="CA6" s="106">
        <v>52</v>
      </c>
      <c r="CB6" s="106">
        <v>17</v>
      </c>
      <c r="CC6" s="106">
        <v>18</v>
      </c>
      <c r="CD6" s="106">
        <v>23</v>
      </c>
      <c r="CE6" s="106">
        <v>58</v>
      </c>
      <c r="CF6" s="106">
        <v>25</v>
      </c>
      <c r="CG6" s="106">
        <v>33</v>
      </c>
      <c r="CH6" s="106">
        <v>15</v>
      </c>
      <c r="CI6" s="106">
        <v>73</v>
      </c>
      <c r="CJ6" s="106">
        <v>251</v>
      </c>
      <c r="CK6" s="295">
        <v>28</v>
      </c>
      <c r="CL6" s="295">
        <v>22</v>
      </c>
      <c r="CM6" s="295">
        <v>21</v>
      </c>
      <c r="CN6" s="106">
        <v>71</v>
      </c>
      <c r="CO6" s="295">
        <v>8</v>
      </c>
      <c r="CP6" s="295">
        <v>32</v>
      </c>
      <c r="CQ6" s="295">
        <v>34</v>
      </c>
      <c r="CR6" s="106">
        <v>74</v>
      </c>
      <c r="CS6" s="295">
        <v>28</v>
      </c>
      <c r="CT6" s="295">
        <v>28</v>
      </c>
      <c r="CU6" s="295">
        <v>27</v>
      </c>
      <c r="CV6" s="106">
        <v>83</v>
      </c>
      <c r="CW6" s="106">
        <v>31</v>
      </c>
      <c r="CX6" s="106">
        <v>19</v>
      </c>
      <c r="CY6" s="106">
        <v>20</v>
      </c>
      <c r="CZ6" s="106">
        <v>70</v>
      </c>
      <c r="DA6" s="106">
        <v>298</v>
      </c>
      <c r="DB6" s="106">
        <v>25</v>
      </c>
      <c r="DC6" s="106">
        <v>27</v>
      </c>
      <c r="DD6" s="106">
        <v>40</v>
      </c>
      <c r="DE6" s="106">
        <v>92</v>
      </c>
      <c r="DF6" s="106">
        <v>23</v>
      </c>
      <c r="DG6" s="106">
        <v>22</v>
      </c>
      <c r="DH6" s="106">
        <v>30</v>
      </c>
      <c r="DI6" s="106">
        <v>75</v>
      </c>
      <c r="DJ6" s="106">
        <v>28</v>
      </c>
      <c r="DK6" s="106">
        <v>29</v>
      </c>
      <c r="DL6" s="106">
        <v>25</v>
      </c>
      <c r="DM6" s="106">
        <v>82</v>
      </c>
      <c r="DN6" s="106">
        <v>25</v>
      </c>
      <c r="DO6" s="106">
        <v>30</v>
      </c>
      <c r="DP6" s="106">
        <v>31</v>
      </c>
      <c r="DQ6" s="106">
        <v>86</v>
      </c>
      <c r="DR6" s="106">
        <v>335</v>
      </c>
      <c r="DS6" s="106">
        <v>20</v>
      </c>
      <c r="DT6" s="106">
        <v>42</v>
      </c>
      <c r="DU6" s="106">
        <v>33</v>
      </c>
      <c r="DV6" s="106">
        <v>95</v>
      </c>
      <c r="DW6" s="106">
        <v>22</v>
      </c>
      <c r="DX6" s="106">
        <v>31</v>
      </c>
      <c r="DY6" s="106">
        <v>40</v>
      </c>
      <c r="DZ6" s="106">
        <v>93</v>
      </c>
      <c r="EA6" s="106">
        <v>26</v>
      </c>
      <c r="EB6" s="106">
        <v>31</v>
      </c>
      <c r="EC6" s="106">
        <v>32</v>
      </c>
      <c r="ED6" s="106">
        <v>89</v>
      </c>
      <c r="EE6" s="106">
        <v>30</v>
      </c>
      <c r="EF6" s="106">
        <v>24</v>
      </c>
      <c r="EG6" s="106">
        <v>24</v>
      </c>
      <c r="EH6" s="106">
        <v>78</v>
      </c>
      <c r="EI6" s="106">
        <v>355</v>
      </c>
      <c r="EJ6" s="106">
        <v>37</v>
      </c>
      <c r="EK6" s="106">
        <v>29</v>
      </c>
      <c r="EL6" s="106">
        <v>27</v>
      </c>
      <c r="EM6" s="106">
        <v>93</v>
      </c>
      <c r="EN6" s="106">
        <v>28</v>
      </c>
      <c r="EO6" s="106">
        <v>26</v>
      </c>
      <c r="EP6" s="106">
        <v>30</v>
      </c>
      <c r="EQ6" s="106">
        <v>84</v>
      </c>
      <c r="ER6" s="302">
        <v>21</v>
      </c>
      <c r="ES6" s="302">
        <v>46</v>
      </c>
      <c r="ET6" s="302">
        <v>27</v>
      </c>
      <c r="EU6" s="302">
        <v>94</v>
      </c>
      <c r="EV6" s="106">
        <v>28</v>
      </c>
      <c r="EW6" s="106">
        <v>29</v>
      </c>
      <c r="EX6" s="106">
        <v>25</v>
      </c>
      <c r="EY6" s="106">
        <v>113</v>
      </c>
      <c r="EZ6" s="106">
        <v>352</v>
      </c>
      <c r="FA6" s="106">
        <v>46</v>
      </c>
      <c r="FB6" s="106">
        <v>40</v>
      </c>
      <c r="FC6" s="367">
        <v>30</v>
      </c>
      <c r="FD6" s="367">
        <v>116</v>
      </c>
      <c r="FE6" s="367">
        <v>32</v>
      </c>
      <c r="FF6" s="367">
        <v>33</v>
      </c>
      <c r="FG6" s="367">
        <v>23</v>
      </c>
      <c r="FH6" s="367">
        <v>88</v>
      </c>
      <c r="FI6" s="367">
        <v>27</v>
      </c>
      <c r="FJ6" s="367">
        <v>29</v>
      </c>
      <c r="FK6" s="295">
        <v>42</v>
      </c>
      <c r="FL6" s="367">
        <v>98</v>
      </c>
      <c r="FM6" s="295">
        <v>45</v>
      </c>
      <c r="FN6" s="295">
        <v>45</v>
      </c>
      <c r="FO6" s="295">
        <v>26</v>
      </c>
      <c r="FP6" s="367">
        <v>116</v>
      </c>
      <c r="FQ6" s="331">
        <v>418</v>
      </c>
      <c r="FR6" s="295">
        <v>40</v>
      </c>
      <c r="FS6" s="295">
        <v>34</v>
      </c>
      <c r="FT6" s="295">
        <v>49</v>
      </c>
      <c r="FU6" s="331">
        <v>123</v>
      </c>
      <c r="FV6" s="295">
        <v>26</v>
      </c>
      <c r="FW6" s="295">
        <v>29</v>
      </c>
      <c r="FX6" s="295">
        <v>35</v>
      </c>
      <c r="FY6" s="331">
        <v>90</v>
      </c>
      <c r="FZ6" s="295">
        <v>49</v>
      </c>
      <c r="GA6" s="295">
        <v>27</v>
      </c>
      <c r="GB6" s="295">
        <v>42</v>
      </c>
      <c r="GC6" s="331">
        <v>118</v>
      </c>
      <c r="GD6" s="295">
        <v>54</v>
      </c>
      <c r="GE6" s="295">
        <v>29</v>
      </c>
      <c r="GF6" s="295">
        <v>16</v>
      </c>
      <c r="GG6" s="331">
        <v>99</v>
      </c>
      <c r="GH6" s="331">
        <v>430</v>
      </c>
      <c r="GI6" s="331">
        <v>26</v>
      </c>
      <c r="GJ6" s="331">
        <v>64</v>
      </c>
      <c r="GK6" s="331">
        <v>40</v>
      </c>
      <c r="GL6" s="331">
        <v>130</v>
      </c>
      <c r="GM6" s="106"/>
      <c r="GN6" s="521">
        <f t="shared" ref="GN6:GN7" si="4">+GI6+GJ6+GK6-GL6</f>
        <v>0</v>
      </c>
    </row>
    <row r="7" spans="2:196" ht="15" customHeight="1">
      <c r="B7" s="158" t="s">
        <v>52</v>
      </c>
      <c r="C7" s="14" t="s">
        <v>13</v>
      </c>
      <c r="D7" s="4">
        <v>8</v>
      </c>
      <c r="E7" s="4">
        <v>7</v>
      </c>
      <c r="F7" s="4">
        <v>12</v>
      </c>
      <c r="G7" s="106">
        <f t="shared" si="0"/>
        <v>27</v>
      </c>
      <c r="H7" s="106">
        <v>5</v>
      </c>
      <c r="I7" s="106">
        <v>9</v>
      </c>
      <c r="J7" s="106">
        <v>6</v>
      </c>
      <c r="K7" s="106">
        <f t="shared" si="1"/>
        <v>20</v>
      </c>
      <c r="L7" s="106">
        <v>9</v>
      </c>
      <c r="M7" s="106">
        <v>9</v>
      </c>
      <c r="N7" s="106">
        <v>6</v>
      </c>
      <c r="O7" s="106">
        <f t="shared" si="2"/>
        <v>24</v>
      </c>
      <c r="P7" s="106">
        <v>12</v>
      </c>
      <c r="Q7" s="106">
        <v>8</v>
      </c>
      <c r="R7" s="106">
        <v>10</v>
      </c>
      <c r="S7" s="106">
        <f t="shared" si="3"/>
        <v>30</v>
      </c>
      <c r="T7" s="106">
        <v>101</v>
      </c>
      <c r="U7" s="106">
        <v>8</v>
      </c>
      <c r="V7" s="106">
        <v>8</v>
      </c>
      <c r="W7" s="106">
        <v>11</v>
      </c>
      <c r="X7" s="106">
        <v>27</v>
      </c>
      <c r="Y7" s="106">
        <v>7</v>
      </c>
      <c r="Z7" s="106">
        <v>14</v>
      </c>
      <c r="AA7" s="106">
        <v>16</v>
      </c>
      <c r="AB7" s="106">
        <v>37</v>
      </c>
      <c r="AC7" s="106">
        <v>6</v>
      </c>
      <c r="AD7" s="106">
        <v>6</v>
      </c>
      <c r="AE7" s="106">
        <v>9</v>
      </c>
      <c r="AF7" s="106">
        <v>21</v>
      </c>
      <c r="AG7" s="106">
        <v>17</v>
      </c>
      <c r="AH7" s="106">
        <v>10</v>
      </c>
      <c r="AI7" s="106">
        <v>4</v>
      </c>
      <c r="AJ7" s="106">
        <v>31</v>
      </c>
      <c r="AK7" s="106">
        <v>116</v>
      </c>
      <c r="AL7" s="106">
        <v>8</v>
      </c>
      <c r="AM7" s="106">
        <v>13</v>
      </c>
      <c r="AN7" s="106">
        <v>22</v>
      </c>
      <c r="AO7" s="106">
        <v>43</v>
      </c>
      <c r="AP7" s="106">
        <v>2</v>
      </c>
      <c r="AQ7" s="106">
        <v>17</v>
      </c>
      <c r="AR7" s="106">
        <v>14</v>
      </c>
      <c r="AS7" s="106">
        <v>33</v>
      </c>
      <c r="AT7" s="106">
        <v>10</v>
      </c>
      <c r="AU7" s="106">
        <v>9</v>
      </c>
      <c r="AV7" s="106">
        <v>10</v>
      </c>
      <c r="AW7" s="106">
        <v>29</v>
      </c>
      <c r="AX7" s="106">
        <v>7</v>
      </c>
      <c r="AY7" s="106">
        <v>11</v>
      </c>
      <c r="AZ7" s="106">
        <v>6</v>
      </c>
      <c r="BA7" s="106">
        <v>24</v>
      </c>
      <c r="BB7" s="106">
        <v>129</v>
      </c>
      <c r="BC7" s="106">
        <v>15</v>
      </c>
      <c r="BD7" s="106">
        <v>16</v>
      </c>
      <c r="BE7" s="106">
        <v>17</v>
      </c>
      <c r="BF7" s="106">
        <v>48</v>
      </c>
      <c r="BG7" s="106">
        <v>15</v>
      </c>
      <c r="BH7" s="106">
        <v>14</v>
      </c>
      <c r="BI7" s="106">
        <v>16</v>
      </c>
      <c r="BJ7" s="106">
        <v>45</v>
      </c>
      <c r="BK7" s="106">
        <v>14</v>
      </c>
      <c r="BL7" s="106">
        <v>15</v>
      </c>
      <c r="BM7" s="106">
        <v>13</v>
      </c>
      <c r="BN7" s="106">
        <v>42</v>
      </c>
      <c r="BO7" s="106">
        <v>32</v>
      </c>
      <c r="BP7" s="106">
        <v>20</v>
      </c>
      <c r="BQ7" s="106">
        <v>7</v>
      </c>
      <c r="BR7" s="106">
        <v>59</v>
      </c>
      <c r="BS7" s="106">
        <v>194</v>
      </c>
      <c r="BT7" s="106">
        <v>21</v>
      </c>
      <c r="BU7" s="106">
        <v>15</v>
      </c>
      <c r="BV7" s="106">
        <v>24</v>
      </c>
      <c r="BW7" s="106">
        <v>60</v>
      </c>
      <c r="BX7" s="106">
        <v>15</v>
      </c>
      <c r="BY7" s="106">
        <v>25</v>
      </c>
      <c r="BZ7" s="106">
        <v>7</v>
      </c>
      <c r="CA7" s="106">
        <v>47</v>
      </c>
      <c r="CB7" s="106">
        <v>14</v>
      </c>
      <c r="CC7" s="106">
        <v>14</v>
      </c>
      <c r="CD7" s="106">
        <v>20</v>
      </c>
      <c r="CE7" s="106">
        <v>48</v>
      </c>
      <c r="CF7" s="106">
        <v>22</v>
      </c>
      <c r="CG7" s="106">
        <v>28</v>
      </c>
      <c r="CH7" s="106">
        <v>13</v>
      </c>
      <c r="CI7" s="106">
        <v>63</v>
      </c>
      <c r="CJ7" s="106">
        <v>218</v>
      </c>
      <c r="CK7" s="295">
        <v>21</v>
      </c>
      <c r="CL7" s="295">
        <v>18</v>
      </c>
      <c r="CM7" s="295">
        <v>13</v>
      </c>
      <c r="CN7" s="106">
        <v>52</v>
      </c>
      <c r="CO7" s="295">
        <v>7</v>
      </c>
      <c r="CP7" s="295">
        <v>29</v>
      </c>
      <c r="CQ7" s="295">
        <v>31</v>
      </c>
      <c r="CR7" s="106">
        <v>67</v>
      </c>
      <c r="CS7" s="295">
        <v>24</v>
      </c>
      <c r="CT7" s="295">
        <v>25</v>
      </c>
      <c r="CU7" s="295">
        <v>16</v>
      </c>
      <c r="CV7" s="106">
        <v>65</v>
      </c>
      <c r="CW7" s="106">
        <v>24</v>
      </c>
      <c r="CX7" s="106">
        <v>17</v>
      </c>
      <c r="CY7" s="106">
        <v>17</v>
      </c>
      <c r="CZ7" s="106">
        <v>58</v>
      </c>
      <c r="DA7" s="106">
        <v>242</v>
      </c>
      <c r="DB7" s="106">
        <v>21</v>
      </c>
      <c r="DC7" s="106">
        <v>24</v>
      </c>
      <c r="DD7" s="106">
        <v>34</v>
      </c>
      <c r="DE7" s="106">
        <v>79</v>
      </c>
      <c r="DF7" s="106">
        <v>21</v>
      </c>
      <c r="DG7" s="106">
        <v>19</v>
      </c>
      <c r="DH7" s="106">
        <v>25</v>
      </c>
      <c r="DI7" s="106">
        <v>65</v>
      </c>
      <c r="DJ7" s="106">
        <v>24</v>
      </c>
      <c r="DK7" s="106">
        <v>27</v>
      </c>
      <c r="DL7" s="106">
        <v>20</v>
      </c>
      <c r="DM7" s="106">
        <v>71</v>
      </c>
      <c r="DN7" s="106">
        <v>20</v>
      </c>
      <c r="DO7" s="106">
        <v>30</v>
      </c>
      <c r="DP7" s="106">
        <v>28</v>
      </c>
      <c r="DQ7" s="106">
        <v>78</v>
      </c>
      <c r="DR7" s="106">
        <v>293</v>
      </c>
      <c r="DS7" s="106">
        <v>19</v>
      </c>
      <c r="DT7" s="106">
        <v>37</v>
      </c>
      <c r="DU7" s="106">
        <v>33</v>
      </c>
      <c r="DV7" s="106">
        <v>89</v>
      </c>
      <c r="DW7" s="106">
        <v>18</v>
      </c>
      <c r="DX7" s="106">
        <v>28</v>
      </c>
      <c r="DY7" s="106">
        <v>37</v>
      </c>
      <c r="DZ7" s="106">
        <v>83</v>
      </c>
      <c r="EA7" s="106">
        <v>23</v>
      </c>
      <c r="EB7" s="106">
        <v>29</v>
      </c>
      <c r="EC7" s="106">
        <v>26</v>
      </c>
      <c r="ED7" s="106">
        <v>78</v>
      </c>
      <c r="EE7" s="106">
        <v>28</v>
      </c>
      <c r="EF7" s="106">
        <v>24</v>
      </c>
      <c r="EG7" s="106">
        <v>22</v>
      </c>
      <c r="EH7" s="106">
        <v>74</v>
      </c>
      <c r="EI7" s="106">
        <v>324</v>
      </c>
      <c r="EJ7" s="106">
        <v>34</v>
      </c>
      <c r="EK7" s="106">
        <v>28</v>
      </c>
      <c r="EL7" s="106">
        <v>27</v>
      </c>
      <c r="EM7" s="106">
        <v>89</v>
      </c>
      <c r="EN7" s="106">
        <v>25</v>
      </c>
      <c r="EO7" s="106">
        <v>23</v>
      </c>
      <c r="EP7" s="106">
        <v>26</v>
      </c>
      <c r="EQ7" s="106">
        <v>74</v>
      </c>
      <c r="ER7" s="302">
        <v>17</v>
      </c>
      <c r="ES7" s="302">
        <v>38</v>
      </c>
      <c r="ET7" s="302">
        <v>24</v>
      </c>
      <c r="EU7" s="302">
        <v>79</v>
      </c>
      <c r="EV7" s="106">
        <v>23</v>
      </c>
      <c r="EW7" s="106">
        <v>22</v>
      </c>
      <c r="EX7" s="106">
        <v>23</v>
      </c>
      <c r="EY7" s="106">
        <v>100</v>
      </c>
      <c r="EZ7" s="106">
        <v>309</v>
      </c>
      <c r="FA7" s="106">
        <v>38</v>
      </c>
      <c r="FB7" s="106">
        <v>37</v>
      </c>
      <c r="FC7" s="367">
        <v>28</v>
      </c>
      <c r="FD7" s="367">
        <v>103</v>
      </c>
      <c r="FE7" s="367">
        <v>27</v>
      </c>
      <c r="FF7" s="367">
        <v>30</v>
      </c>
      <c r="FG7" s="367">
        <v>16</v>
      </c>
      <c r="FH7" s="367">
        <v>73</v>
      </c>
      <c r="FI7" s="367">
        <v>23</v>
      </c>
      <c r="FJ7" s="367">
        <v>28</v>
      </c>
      <c r="FK7" s="295">
        <v>39</v>
      </c>
      <c r="FL7" s="367">
        <v>90</v>
      </c>
      <c r="FM7" s="295">
        <v>42</v>
      </c>
      <c r="FN7" s="295">
        <v>37</v>
      </c>
      <c r="FO7" s="295">
        <v>24</v>
      </c>
      <c r="FP7" s="367">
        <v>103</v>
      </c>
      <c r="FQ7" s="331">
        <v>369</v>
      </c>
      <c r="FR7" s="295">
        <v>39</v>
      </c>
      <c r="FS7" s="295">
        <v>33</v>
      </c>
      <c r="FT7" s="295">
        <v>44</v>
      </c>
      <c r="FU7" s="331">
        <v>116</v>
      </c>
      <c r="FV7" s="295">
        <v>24</v>
      </c>
      <c r="FW7" s="295">
        <v>26</v>
      </c>
      <c r="FX7" s="295">
        <v>30</v>
      </c>
      <c r="FY7" s="331">
        <v>80</v>
      </c>
      <c r="FZ7" s="295">
        <v>44</v>
      </c>
      <c r="GA7" s="295">
        <v>26</v>
      </c>
      <c r="GB7" s="295">
        <v>40</v>
      </c>
      <c r="GC7" s="331">
        <v>110</v>
      </c>
      <c r="GD7" s="295">
        <v>50</v>
      </c>
      <c r="GE7" s="295">
        <v>25</v>
      </c>
      <c r="GF7" s="295">
        <v>13</v>
      </c>
      <c r="GG7" s="331">
        <v>88</v>
      </c>
      <c r="GH7" s="331">
        <v>394</v>
      </c>
      <c r="GI7" s="331">
        <v>23</v>
      </c>
      <c r="GJ7" s="331">
        <v>57</v>
      </c>
      <c r="GK7" s="331">
        <v>38</v>
      </c>
      <c r="GL7" s="331">
        <v>118</v>
      </c>
      <c r="GM7" s="106"/>
      <c r="GN7" s="521">
        <f t="shared" si="4"/>
        <v>0</v>
      </c>
    </row>
    <row r="8" spans="2:196" ht="15" customHeight="1">
      <c r="B8" s="158" t="s">
        <v>469</v>
      </c>
      <c r="C8" s="14" t="s">
        <v>13</v>
      </c>
      <c r="D8" s="4">
        <v>8</v>
      </c>
      <c r="E8" s="4">
        <v>10</v>
      </c>
      <c r="F8" s="4">
        <v>12</v>
      </c>
      <c r="G8" s="106">
        <f t="shared" si="0"/>
        <v>30</v>
      </c>
      <c r="H8" s="106">
        <v>6</v>
      </c>
      <c r="I8" s="106">
        <v>10</v>
      </c>
      <c r="J8" s="106">
        <v>6</v>
      </c>
      <c r="K8" s="106">
        <f t="shared" si="1"/>
        <v>22</v>
      </c>
      <c r="L8" s="106">
        <v>9</v>
      </c>
      <c r="M8" s="106">
        <v>10</v>
      </c>
      <c r="N8" s="106">
        <v>6</v>
      </c>
      <c r="O8" s="106">
        <f t="shared" si="2"/>
        <v>25</v>
      </c>
      <c r="P8" s="106">
        <v>12</v>
      </c>
      <c r="Q8" s="106">
        <v>8</v>
      </c>
      <c r="R8" s="106">
        <v>12</v>
      </c>
      <c r="S8" s="106">
        <f t="shared" si="3"/>
        <v>32</v>
      </c>
      <c r="T8" s="106">
        <v>109</v>
      </c>
      <c r="U8" s="106">
        <v>9</v>
      </c>
      <c r="V8" s="106">
        <v>10</v>
      </c>
      <c r="W8" s="106">
        <v>39</v>
      </c>
      <c r="X8" s="106">
        <v>58</v>
      </c>
      <c r="Y8" s="106">
        <v>7</v>
      </c>
      <c r="Z8" s="106">
        <v>16</v>
      </c>
      <c r="AA8" s="106">
        <v>42</v>
      </c>
      <c r="AB8" s="106">
        <v>65</v>
      </c>
      <c r="AC8" s="106">
        <v>9</v>
      </c>
      <c r="AD8" s="106">
        <v>6</v>
      </c>
      <c r="AE8" s="106">
        <v>9</v>
      </c>
      <c r="AF8" s="106">
        <v>24</v>
      </c>
      <c r="AG8" s="106">
        <v>22</v>
      </c>
      <c r="AH8" s="106">
        <v>14</v>
      </c>
      <c r="AI8" s="106">
        <v>4</v>
      </c>
      <c r="AJ8" s="106">
        <v>40</v>
      </c>
      <c r="AK8" s="106">
        <v>187</v>
      </c>
      <c r="AL8" s="106">
        <v>9</v>
      </c>
      <c r="AM8" s="106">
        <v>13</v>
      </c>
      <c r="AN8" s="106">
        <v>24</v>
      </c>
      <c r="AO8" s="106">
        <v>46</v>
      </c>
      <c r="AP8" s="106">
        <v>2</v>
      </c>
      <c r="AQ8" s="106">
        <v>65</v>
      </c>
      <c r="AR8" s="106">
        <v>59</v>
      </c>
      <c r="AS8" s="106">
        <v>126</v>
      </c>
      <c r="AT8" s="106">
        <v>33</v>
      </c>
      <c r="AU8" s="106">
        <v>17</v>
      </c>
      <c r="AV8" s="106">
        <v>11</v>
      </c>
      <c r="AW8" s="106">
        <v>61</v>
      </c>
      <c r="AX8" s="106">
        <v>37</v>
      </c>
      <c r="AY8" s="106">
        <v>57</v>
      </c>
      <c r="AZ8" s="106">
        <v>26</v>
      </c>
      <c r="BA8" s="106">
        <v>120</v>
      </c>
      <c r="BB8" s="106">
        <v>353</v>
      </c>
      <c r="BC8" s="106">
        <v>16</v>
      </c>
      <c r="BD8" s="106">
        <v>64</v>
      </c>
      <c r="BE8" s="106">
        <v>19</v>
      </c>
      <c r="BF8" s="106">
        <v>99</v>
      </c>
      <c r="BG8" s="106">
        <v>20</v>
      </c>
      <c r="BH8" s="106">
        <v>20</v>
      </c>
      <c r="BI8" s="106">
        <v>25</v>
      </c>
      <c r="BJ8" s="106">
        <v>65</v>
      </c>
      <c r="BK8" s="106">
        <v>15</v>
      </c>
      <c r="BL8" s="106">
        <v>27</v>
      </c>
      <c r="BM8" s="106">
        <v>14</v>
      </c>
      <c r="BN8" s="106">
        <v>56</v>
      </c>
      <c r="BO8" s="106">
        <v>79</v>
      </c>
      <c r="BP8" s="106">
        <v>22</v>
      </c>
      <c r="BQ8" s="106">
        <v>7</v>
      </c>
      <c r="BR8" s="106">
        <v>108</v>
      </c>
      <c r="BS8" s="106">
        <v>328</v>
      </c>
      <c r="BT8" s="106">
        <v>23</v>
      </c>
      <c r="BU8" s="106">
        <v>15</v>
      </c>
      <c r="BV8" s="106">
        <v>31</v>
      </c>
      <c r="BW8" s="106">
        <v>69</v>
      </c>
      <c r="BX8" s="106">
        <v>74</v>
      </c>
      <c r="BY8" s="106">
        <v>26</v>
      </c>
      <c r="BZ8" s="106">
        <v>15</v>
      </c>
      <c r="CA8" s="106">
        <v>115</v>
      </c>
      <c r="CB8" s="106">
        <v>20</v>
      </c>
      <c r="CC8" s="106">
        <v>21</v>
      </c>
      <c r="CD8" s="106">
        <v>29</v>
      </c>
      <c r="CE8" s="106">
        <v>70</v>
      </c>
      <c r="CF8" s="106">
        <v>60</v>
      </c>
      <c r="CG8" s="106">
        <v>47</v>
      </c>
      <c r="CH8" s="106">
        <v>13</v>
      </c>
      <c r="CI8" s="106">
        <v>120</v>
      </c>
      <c r="CJ8" s="106">
        <v>374</v>
      </c>
      <c r="CK8" s="295">
        <v>22</v>
      </c>
      <c r="CL8" s="295">
        <v>125</v>
      </c>
      <c r="CM8" s="295">
        <v>18</v>
      </c>
      <c r="CN8" s="106">
        <v>165</v>
      </c>
      <c r="CO8" s="295">
        <v>8</v>
      </c>
      <c r="CP8" s="295">
        <v>50</v>
      </c>
      <c r="CQ8" s="295">
        <v>33</v>
      </c>
      <c r="CR8" s="106">
        <v>91</v>
      </c>
      <c r="CS8" s="295">
        <v>37</v>
      </c>
      <c r="CT8" s="295">
        <v>27</v>
      </c>
      <c r="CU8" s="295">
        <v>18</v>
      </c>
      <c r="CV8" s="106">
        <v>82</v>
      </c>
      <c r="CW8" s="106">
        <v>64</v>
      </c>
      <c r="CX8" s="106">
        <v>19</v>
      </c>
      <c r="CY8" s="106">
        <v>81</v>
      </c>
      <c r="CZ8" s="106">
        <v>164</v>
      </c>
      <c r="DA8" s="106">
        <v>502</v>
      </c>
      <c r="DB8" s="106">
        <v>31</v>
      </c>
      <c r="DC8" s="106">
        <v>78</v>
      </c>
      <c r="DD8" s="106">
        <v>50</v>
      </c>
      <c r="DE8" s="106">
        <v>159</v>
      </c>
      <c r="DF8" s="106">
        <v>24</v>
      </c>
      <c r="DG8" s="106">
        <v>81</v>
      </c>
      <c r="DH8" s="106">
        <v>27</v>
      </c>
      <c r="DI8" s="106">
        <v>132</v>
      </c>
      <c r="DJ8" s="106">
        <v>28</v>
      </c>
      <c r="DK8" s="106">
        <v>60</v>
      </c>
      <c r="DL8" s="106">
        <v>36</v>
      </c>
      <c r="DM8" s="106">
        <v>124</v>
      </c>
      <c r="DN8" s="106">
        <v>30</v>
      </c>
      <c r="DO8" s="106">
        <v>112</v>
      </c>
      <c r="DP8" s="106">
        <v>282</v>
      </c>
      <c r="DQ8" s="106">
        <v>424</v>
      </c>
      <c r="DR8" s="106">
        <v>839</v>
      </c>
      <c r="DS8" s="106">
        <v>74</v>
      </c>
      <c r="DT8" s="106">
        <v>94</v>
      </c>
      <c r="DU8" s="106">
        <v>89</v>
      </c>
      <c r="DV8" s="106">
        <v>257</v>
      </c>
      <c r="DW8" s="106">
        <v>28</v>
      </c>
      <c r="DX8" s="106">
        <v>32</v>
      </c>
      <c r="DY8" s="106">
        <v>55</v>
      </c>
      <c r="DZ8" s="106">
        <v>115</v>
      </c>
      <c r="EA8" s="106">
        <v>45</v>
      </c>
      <c r="EB8" s="106">
        <v>40</v>
      </c>
      <c r="EC8" s="106">
        <v>39</v>
      </c>
      <c r="ED8" s="106">
        <v>124</v>
      </c>
      <c r="EE8" s="106">
        <v>87</v>
      </c>
      <c r="EF8" s="106">
        <v>41</v>
      </c>
      <c r="EG8" s="106">
        <v>54</v>
      </c>
      <c r="EH8" s="106">
        <v>182</v>
      </c>
      <c r="EI8" s="106">
        <v>678</v>
      </c>
      <c r="EJ8" s="106">
        <v>124</v>
      </c>
      <c r="EK8" s="106">
        <v>116</v>
      </c>
      <c r="EL8" s="106">
        <v>108</v>
      </c>
      <c r="EM8" s="106">
        <v>348</v>
      </c>
      <c r="EN8" s="106">
        <v>45</v>
      </c>
      <c r="EO8" s="106">
        <v>208</v>
      </c>
      <c r="EP8" s="106">
        <v>100</v>
      </c>
      <c r="EQ8" s="106">
        <v>353</v>
      </c>
      <c r="ER8" s="302">
        <v>32</v>
      </c>
      <c r="ES8" s="302">
        <v>168</v>
      </c>
      <c r="ET8" s="302">
        <v>64</v>
      </c>
      <c r="EU8" s="302">
        <v>264</v>
      </c>
      <c r="EV8" s="106">
        <v>93</v>
      </c>
      <c r="EW8" s="106">
        <v>25</v>
      </c>
      <c r="EX8" s="106">
        <v>23</v>
      </c>
      <c r="EY8" s="106">
        <v>138</v>
      </c>
      <c r="EZ8" s="106">
        <v>1105</v>
      </c>
      <c r="FA8" s="106">
        <v>42</v>
      </c>
      <c r="FB8" s="106">
        <v>63</v>
      </c>
      <c r="FC8" s="367">
        <v>36</v>
      </c>
      <c r="FD8" s="367">
        <v>141</v>
      </c>
      <c r="FE8" s="367">
        <v>65</v>
      </c>
      <c r="FF8" s="367">
        <v>41</v>
      </c>
      <c r="FG8" s="367">
        <v>80</v>
      </c>
      <c r="FH8" s="367">
        <v>186</v>
      </c>
      <c r="FI8" s="367">
        <v>63</v>
      </c>
      <c r="FJ8" s="367">
        <v>88</v>
      </c>
      <c r="FK8" s="295">
        <v>292</v>
      </c>
      <c r="FL8" s="367">
        <v>443</v>
      </c>
      <c r="FM8" s="295">
        <v>78</v>
      </c>
      <c r="FN8" s="295">
        <v>188</v>
      </c>
      <c r="FO8" s="295">
        <v>38</v>
      </c>
      <c r="FP8" s="367">
        <v>304</v>
      </c>
      <c r="FQ8" s="331">
        <v>1074</v>
      </c>
      <c r="FR8" s="295">
        <v>66</v>
      </c>
      <c r="FS8" s="295">
        <v>47</v>
      </c>
      <c r="FT8" s="295">
        <v>240</v>
      </c>
      <c r="FU8" s="331">
        <v>353</v>
      </c>
      <c r="FV8" s="295">
        <v>24</v>
      </c>
      <c r="FW8" s="295">
        <v>100</v>
      </c>
      <c r="FX8" s="295">
        <v>72</v>
      </c>
      <c r="FY8" s="331">
        <v>196</v>
      </c>
      <c r="FZ8" s="295">
        <v>90</v>
      </c>
      <c r="GA8" s="295">
        <v>72</v>
      </c>
      <c r="GB8" s="295">
        <v>46</v>
      </c>
      <c r="GC8" s="331">
        <v>208</v>
      </c>
      <c r="GD8" s="295">
        <v>139</v>
      </c>
      <c r="GE8" s="295">
        <v>43</v>
      </c>
      <c r="GF8" s="295">
        <v>27</v>
      </c>
      <c r="GG8" s="331">
        <v>209</v>
      </c>
      <c r="GH8" s="331">
        <v>966</v>
      </c>
      <c r="GI8" s="331">
        <v>48</v>
      </c>
      <c r="GJ8" s="331">
        <v>169</v>
      </c>
      <c r="GK8" s="331">
        <v>108</v>
      </c>
      <c r="GL8" s="331">
        <v>325</v>
      </c>
      <c r="GM8" s="106"/>
      <c r="GN8" s="521"/>
    </row>
    <row r="9" spans="2:196" ht="15" customHeight="1">
      <c r="B9" s="198" t="s">
        <v>451</v>
      </c>
      <c r="C9" s="14"/>
      <c r="D9" s="294"/>
      <c r="E9" s="294"/>
      <c r="F9" s="294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  <c r="BI9" s="149"/>
      <c r="BJ9" s="149"/>
      <c r="BK9" s="149"/>
      <c r="BL9" s="149"/>
      <c r="BM9" s="149"/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  <c r="CV9" s="149"/>
      <c r="CW9" s="149"/>
      <c r="CX9" s="149"/>
      <c r="CY9" s="149"/>
      <c r="CZ9" s="149"/>
      <c r="DA9" s="149"/>
      <c r="DB9" s="149"/>
      <c r="DC9" s="149"/>
      <c r="DD9" s="149"/>
      <c r="DE9" s="149"/>
      <c r="DF9" s="149"/>
      <c r="DG9" s="149"/>
      <c r="DH9" s="149"/>
      <c r="DI9" s="149"/>
      <c r="DJ9" s="149"/>
      <c r="DK9" s="149"/>
      <c r="DL9" s="149"/>
      <c r="DM9" s="149"/>
      <c r="DN9" s="149"/>
      <c r="DO9" s="149"/>
      <c r="DP9" s="149"/>
      <c r="DQ9" s="149"/>
      <c r="DR9" s="149">
        <v>0</v>
      </c>
      <c r="DS9" s="149"/>
      <c r="DT9" s="149"/>
      <c r="DU9" s="149"/>
      <c r="DV9" s="149"/>
      <c r="DW9" s="149"/>
      <c r="DX9" s="149"/>
      <c r="DY9" s="149"/>
      <c r="DZ9" s="149"/>
      <c r="EA9" s="149"/>
      <c r="EB9" s="149"/>
      <c r="EC9" s="149"/>
      <c r="ED9" s="149"/>
      <c r="EE9" s="149"/>
      <c r="EF9" s="149"/>
      <c r="EG9" s="149"/>
      <c r="EH9" s="149"/>
      <c r="EI9" s="149"/>
      <c r="EJ9" s="149"/>
      <c r="EK9" s="149"/>
      <c r="EL9" s="149"/>
      <c r="EM9" s="149"/>
      <c r="EN9" s="149"/>
      <c r="EO9" s="149"/>
      <c r="EP9" s="149"/>
      <c r="EQ9" s="149"/>
      <c r="ER9" s="303"/>
      <c r="ES9" s="303"/>
      <c r="ET9" s="303"/>
      <c r="EU9" s="302"/>
      <c r="EV9" s="149"/>
      <c r="EW9" s="149"/>
      <c r="EX9" s="149"/>
      <c r="EY9" s="149"/>
      <c r="EZ9" s="149"/>
      <c r="FA9" s="149"/>
      <c r="FB9" s="149"/>
      <c r="FC9" s="149"/>
      <c r="FD9" s="149"/>
      <c r="FE9" s="149"/>
      <c r="FF9" s="149"/>
      <c r="FG9" s="149"/>
      <c r="FH9" s="149"/>
      <c r="FI9" s="149"/>
      <c r="FJ9" s="149"/>
      <c r="FK9" s="288"/>
      <c r="FL9" s="149"/>
      <c r="FM9" s="149"/>
      <c r="FN9" s="149"/>
      <c r="FO9" s="149"/>
      <c r="FP9" s="149"/>
      <c r="FQ9" s="149"/>
      <c r="FR9" s="149"/>
      <c r="FS9" s="149"/>
      <c r="FT9" s="149"/>
      <c r="FU9" s="149"/>
      <c r="FV9" s="149"/>
      <c r="FW9" s="149"/>
      <c r="FX9" s="149"/>
      <c r="FY9" s="149"/>
      <c r="FZ9" s="149"/>
      <c r="GA9" s="149"/>
      <c r="GB9" s="149"/>
      <c r="GC9" s="149"/>
      <c r="GD9" s="149"/>
      <c r="GE9" s="149"/>
      <c r="GF9" s="149"/>
      <c r="GG9" s="149"/>
      <c r="GH9" s="331"/>
      <c r="GI9" s="331"/>
      <c r="GJ9" s="331"/>
      <c r="GK9" s="331"/>
      <c r="GL9" s="331"/>
      <c r="GM9" s="149"/>
      <c r="GN9" s="521"/>
    </row>
    <row r="10" spans="2:196" ht="15" customHeight="1">
      <c r="B10" s="107" t="s">
        <v>51</v>
      </c>
      <c r="C10" s="14" t="s">
        <v>13</v>
      </c>
      <c r="D10" s="18" t="s">
        <v>226</v>
      </c>
      <c r="E10" s="18" t="s">
        <v>226</v>
      </c>
      <c r="F10" s="18" t="s">
        <v>226</v>
      </c>
      <c r="G10" s="74">
        <v>59</v>
      </c>
      <c r="H10" s="18" t="s">
        <v>226</v>
      </c>
      <c r="I10" s="18" t="s">
        <v>226</v>
      </c>
      <c r="J10" s="18" t="s">
        <v>226</v>
      </c>
      <c r="K10" s="74">
        <v>43</v>
      </c>
      <c r="L10" s="18" t="s">
        <v>226</v>
      </c>
      <c r="M10" s="18" t="s">
        <v>226</v>
      </c>
      <c r="N10" s="18" t="s">
        <v>226</v>
      </c>
      <c r="O10" s="74">
        <v>37</v>
      </c>
      <c r="P10" s="18" t="s">
        <v>226</v>
      </c>
      <c r="Q10" s="18" t="s">
        <v>226</v>
      </c>
      <c r="R10" s="18" t="s">
        <v>226</v>
      </c>
      <c r="S10" s="74">
        <v>77</v>
      </c>
      <c r="T10" s="74">
        <v>216</v>
      </c>
      <c r="U10" s="18" t="s">
        <v>226</v>
      </c>
      <c r="V10" s="18" t="s">
        <v>226</v>
      </c>
      <c r="W10" s="18" t="s">
        <v>226</v>
      </c>
      <c r="X10" s="74">
        <v>45</v>
      </c>
      <c r="Y10" s="18" t="s">
        <v>226</v>
      </c>
      <c r="Z10" s="18" t="s">
        <v>226</v>
      </c>
      <c r="AA10" s="18" t="s">
        <v>226</v>
      </c>
      <c r="AB10" s="74">
        <v>46</v>
      </c>
      <c r="AC10" s="18" t="s">
        <v>226</v>
      </c>
      <c r="AD10" s="18" t="s">
        <v>226</v>
      </c>
      <c r="AE10" s="18" t="s">
        <v>226</v>
      </c>
      <c r="AF10" s="74">
        <v>38</v>
      </c>
      <c r="AG10" s="18" t="s">
        <v>226</v>
      </c>
      <c r="AH10" s="18" t="s">
        <v>226</v>
      </c>
      <c r="AI10" s="18" t="s">
        <v>226</v>
      </c>
      <c r="AJ10" s="74">
        <v>57</v>
      </c>
      <c r="AK10" s="74">
        <v>186</v>
      </c>
      <c r="AL10" s="18" t="s">
        <v>226</v>
      </c>
      <c r="AM10" s="18" t="s">
        <v>226</v>
      </c>
      <c r="AN10" s="18" t="s">
        <v>226</v>
      </c>
      <c r="AO10" s="74">
        <v>58</v>
      </c>
      <c r="AP10" s="18" t="s">
        <v>226</v>
      </c>
      <c r="AQ10" s="18" t="s">
        <v>226</v>
      </c>
      <c r="AR10" s="18" t="s">
        <v>226</v>
      </c>
      <c r="AS10" s="74">
        <v>44</v>
      </c>
      <c r="AT10" s="18" t="s">
        <v>226</v>
      </c>
      <c r="AU10" s="18" t="s">
        <v>226</v>
      </c>
      <c r="AV10" s="18" t="s">
        <v>226</v>
      </c>
      <c r="AW10" s="74">
        <v>34</v>
      </c>
      <c r="AX10" s="18" t="s">
        <v>226</v>
      </c>
      <c r="AY10" s="18" t="s">
        <v>226</v>
      </c>
      <c r="AZ10" s="18" t="s">
        <v>226</v>
      </c>
      <c r="BA10" s="74">
        <v>45</v>
      </c>
      <c r="BB10" s="74">
        <v>181</v>
      </c>
      <c r="BC10" s="18" t="s">
        <v>226</v>
      </c>
      <c r="BD10" s="18" t="s">
        <v>226</v>
      </c>
      <c r="BE10" s="18" t="s">
        <v>226</v>
      </c>
      <c r="BF10" s="74">
        <v>55</v>
      </c>
      <c r="BG10" s="18" t="s">
        <v>226</v>
      </c>
      <c r="BH10" s="18" t="s">
        <v>226</v>
      </c>
      <c r="BI10" s="18" t="s">
        <v>226</v>
      </c>
      <c r="BJ10" s="74">
        <v>43</v>
      </c>
      <c r="BK10" s="18" t="s">
        <v>226</v>
      </c>
      <c r="BL10" s="18" t="s">
        <v>226</v>
      </c>
      <c r="BM10" s="18" t="s">
        <v>226</v>
      </c>
      <c r="BN10" s="74">
        <v>44</v>
      </c>
      <c r="BO10" s="18" t="s">
        <v>226</v>
      </c>
      <c r="BP10" s="18" t="s">
        <v>226</v>
      </c>
      <c r="BQ10" s="18" t="s">
        <v>226</v>
      </c>
      <c r="BR10" s="74">
        <v>58</v>
      </c>
      <c r="BS10" s="74">
        <v>200</v>
      </c>
      <c r="BT10" s="18" t="s">
        <v>226</v>
      </c>
      <c r="BU10" s="18" t="s">
        <v>226</v>
      </c>
      <c r="BV10" s="18" t="s">
        <v>226</v>
      </c>
      <c r="BW10" s="74">
        <v>63</v>
      </c>
      <c r="BX10" s="18" t="s">
        <v>226</v>
      </c>
      <c r="BY10" s="18" t="s">
        <v>226</v>
      </c>
      <c r="BZ10" s="18" t="s">
        <v>226</v>
      </c>
      <c r="CA10" s="74">
        <v>61</v>
      </c>
      <c r="CB10" s="18" t="s">
        <v>226</v>
      </c>
      <c r="CC10" s="18" t="s">
        <v>226</v>
      </c>
      <c r="CD10" s="18" t="s">
        <v>226</v>
      </c>
      <c r="CE10" s="74">
        <v>85</v>
      </c>
      <c r="CF10" s="18" t="s">
        <v>226</v>
      </c>
      <c r="CG10" s="18" t="s">
        <v>226</v>
      </c>
      <c r="CH10" s="18" t="s">
        <v>226</v>
      </c>
      <c r="CI10" s="74">
        <v>74</v>
      </c>
      <c r="CJ10" s="74">
        <v>283</v>
      </c>
      <c r="CK10" s="18" t="s">
        <v>226</v>
      </c>
      <c r="CL10" s="18" t="s">
        <v>226</v>
      </c>
      <c r="CM10" s="18" t="s">
        <v>226</v>
      </c>
      <c r="CN10" s="74">
        <v>86</v>
      </c>
      <c r="CO10" s="18" t="s">
        <v>226</v>
      </c>
      <c r="CP10" s="18" t="s">
        <v>226</v>
      </c>
      <c r="CQ10" s="18" t="s">
        <v>226</v>
      </c>
      <c r="CR10" s="74">
        <v>74</v>
      </c>
      <c r="CS10" s="18" t="s">
        <v>226</v>
      </c>
      <c r="CT10" s="18" t="s">
        <v>226</v>
      </c>
      <c r="CU10" s="18" t="s">
        <v>226</v>
      </c>
      <c r="CV10" s="74">
        <v>86</v>
      </c>
      <c r="CW10" s="18" t="s">
        <v>226</v>
      </c>
      <c r="CX10" s="18" t="s">
        <v>226</v>
      </c>
      <c r="CY10" s="18" t="s">
        <v>226</v>
      </c>
      <c r="CZ10" s="74">
        <v>92</v>
      </c>
      <c r="DA10" s="74">
        <v>338</v>
      </c>
      <c r="DB10" s="18" t="s">
        <v>226</v>
      </c>
      <c r="DC10" s="18" t="s">
        <v>226</v>
      </c>
      <c r="DD10" s="18" t="s">
        <v>226</v>
      </c>
      <c r="DE10" s="74">
        <v>90</v>
      </c>
      <c r="DF10" s="18" t="s">
        <v>226</v>
      </c>
      <c r="DG10" s="18" t="s">
        <v>226</v>
      </c>
      <c r="DH10" s="18" t="s">
        <v>226</v>
      </c>
      <c r="DI10" s="74">
        <v>86</v>
      </c>
      <c r="DJ10" s="18" t="s">
        <v>226</v>
      </c>
      <c r="DK10" s="18" t="s">
        <v>226</v>
      </c>
      <c r="DL10" s="18" t="s">
        <v>226</v>
      </c>
      <c r="DM10" s="18">
        <v>94</v>
      </c>
      <c r="DN10" s="18" t="s">
        <v>226</v>
      </c>
      <c r="DO10" s="18" t="s">
        <v>226</v>
      </c>
      <c r="DP10" s="18" t="s">
        <v>226</v>
      </c>
      <c r="DQ10" s="18">
        <v>108</v>
      </c>
      <c r="DR10" s="74">
        <v>378</v>
      </c>
      <c r="DS10" s="18" t="s">
        <v>226</v>
      </c>
      <c r="DT10" s="18" t="s">
        <v>226</v>
      </c>
      <c r="DU10" s="18" t="s">
        <v>226</v>
      </c>
      <c r="DV10" s="18">
        <v>110</v>
      </c>
      <c r="DW10" s="18" t="s">
        <v>226</v>
      </c>
      <c r="DX10" s="18" t="s">
        <v>226</v>
      </c>
      <c r="DY10" s="18" t="s">
        <v>226</v>
      </c>
      <c r="DZ10" s="18">
        <v>106</v>
      </c>
      <c r="EA10" s="18" t="s">
        <v>226</v>
      </c>
      <c r="EB10" s="18" t="s">
        <v>226</v>
      </c>
      <c r="EC10" s="18" t="s">
        <v>226</v>
      </c>
      <c r="ED10" s="18">
        <v>91</v>
      </c>
      <c r="EE10" s="18" t="s">
        <v>226</v>
      </c>
      <c r="EF10" s="18" t="s">
        <v>226</v>
      </c>
      <c r="EG10" s="18" t="s">
        <v>226</v>
      </c>
      <c r="EH10" s="18">
        <v>96</v>
      </c>
      <c r="EI10" s="18">
        <v>403</v>
      </c>
      <c r="EJ10" s="18" t="s">
        <v>226</v>
      </c>
      <c r="EK10" s="18" t="s">
        <v>226</v>
      </c>
      <c r="EL10" s="18" t="s">
        <v>226</v>
      </c>
      <c r="EM10" s="18">
        <v>120</v>
      </c>
      <c r="EN10" s="18" t="s">
        <v>226</v>
      </c>
      <c r="EO10" s="18" t="s">
        <v>226</v>
      </c>
      <c r="EP10" s="18" t="s">
        <v>226</v>
      </c>
      <c r="EQ10" s="18">
        <v>119</v>
      </c>
      <c r="ER10" s="18" t="s">
        <v>226</v>
      </c>
      <c r="ES10" s="18" t="s">
        <v>226</v>
      </c>
      <c r="ET10" s="18" t="s">
        <v>226</v>
      </c>
      <c r="EU10" s="302">
        <v>108</v>
      </c>
      <c r="EV10" s="18" t="s">
        <v>226</v>
      </c>
      <c r="EW10" s="18" t="s">
        <v>226</v>
      </c>
      <c r="EX10" s="18" t="s">
        <v>226</v>
      </c>
      <c r="EY10" s="18">
        <v>106</v>
      </c>
      <c r="EZ10" s="18">
        <v>453</v>
      </c>
      <c r="FA10" s="18" t="s">
        <v>226</v>
      </c>
      <c r="FB10" s="18" t="s">
        <v>226</v>
      </c>
      <c r="FC10" s="18" t="s">
        <v>226</v>
      </c>
      <c r="FD10" s="18">
        <v>98</v>
      </c>
      <c r="FE10" s="18" t="s">
        <v>226</v>
      </c>
      <c r="FF10" s="18" t="s">
        <v>226</v>
      </c>
      <c r="FG10" s="18" t="s">
        <v>226</v>
      </c>
      <c r="FH10" s="18">
        <v>84</v>
      </c>
      <c r="FI10" s="18" t="s">
        <v>226</v>
      </c>
      <c r="FJ10" s="18" t="s">
        <v>226</v>
      </c>
      <c r="FK10" s="288" t="s">
        <v>226</v>
      </c>
      <c r="FL10" s="18">
        <v>100</v>
      </c>
      <c r="FM10" s="288" t="s">
        <v>226</v>
      </c>
      <c r="FN10" s="288" t="s">
        <v>226</v>
      </c>
      <c r="FO10" s="288" t="s">
        <v>226</v>
      </c>
      <c r="FP10" s="18">
        <v>98</v>
      </c>
      <c r="FQ10" s="18">
        <v>380</v>
      </c>
      <c r="FR10" s="288" t="s">
        <v>226</v>
      </c>
      <c r="FS10" s="288" t="s">
        <v>226</v>
      </c>
      <c r="FT10" s="288" t="s">
        <v>226</v>
      </c>
      <c r="FU10" s="18">
        <v>85</v>
      </c>
      <c r="FV10" s="288" t="s">
        <v>226</v>
      </c>
      <c r="FW10" s="288" t="s">
        <v>226</v>
      </c>
      <c r="FX10" s="288" t="s">
        <v>226</v>
      </c>
      <c r="FY10" s="18">
        <v>106</v>
      </c>
      <c r="FZ10" s="288" t="s">
        <v>226</v>
      </c>
      <c r="GA10" s="288" t="s">
        <v>226</v>
      </c>
      <c r="GB10" s="288" t="s">
        <v>226</v>
      </c>
      <c r="GC10" s="18">
        <v>105</v>
      </c>
      <c r="GD10" s="288" t="s">
        <v>226</v>
      </c>
      <c r="GE10" s="288" t="s">
        <v>226</v>
      </c>
      <c r="GF10" s="288" t="s">
        <v>226</v>
      </c>
      <c r="GG10" s="18">
        <v>96</v>
      </c>
      <c r="GH10" s="331">
        <v>392</v>
      </c>
      <c r="GI10" s="331" t="s">
        <v>226</v>
      </c>
      <c r="GJ10" s="331" t="s">
        <v>226</v>
      </c>
      <c r="GK10" s="331" t="s">
        <v>226</v>
      </c>
      <c r="GL10" s="331">
        <v>88</v>
      </c>
      <c r="GM10" s="18"/>
      <c r="GN10" s="521"/>
    </row>
    <row r="11" spans="2:196" ht="15" customHeight="1">
      <c r="B11" s="107" t="s">
        <v>296</v>
      </c>
      <c r="C11" s="14" t="s">
        <v>13</v>
      </c>
      <c r="D11" s="18" t="s">
        <v>226</v>
      </c>
      <c r="E11" s="18" t="s">
        <v>226</v>
      </c>
      <c r="F11" s="18" t="s">
        <v>226</v>
      </c>
      <c r="G11" s="74">
        <v>30</v>
      </c>
      <c r="H11" s="18" t="s">
        <v>226</v>
      </c>
      <c r="I11" s="18" t="s">
        <v>226</v>
      </c>
      <c r="J11" s="18" t="s">
        <v>226</v>
      </c>
      <c r="K11" s="74">
        <v>29</v>
      </c>
      <c r="L11" s="18" t="s">
        <v>226</v>
      </c>
      <c r="M11" s="18" t="s">
        <v>226</v>
      </c>
      <c r="N11" s="18" t="s">
        <v>226</v>
      </c>
      <c r="O11" s="74">
        <v>26</v>
      </c>
      <c r="P11" s="18" t="s">
        <v>226</v>
      </c>
      <c r="Q11" s="18" t="s">
        <v>226</v>
      </c>
      <c r="R11" s="18" t="s">
        <v>226</v>
      </c>
      <c r="S11" s="74">
        <v>55</v>
      </c>
      <c r="T11" s="74">
        <v>140</v>
      </c>
      <c r="U11" s="18" t="s">
        <v>226</v>
      </c>
      <c r="V11" s="18" t="s">
        <v>226</v>
      </c>
      <c r="W11" s="18" t="s">
        <v>226</v>
      </c>
      <c r="X11" s="74">
        <v>25</v>
      </c>
      <c r="Y11" s="18" t="s">
        <v>226</v>
      </c>
      <c r="Z11" s="18" t="s">
        <v>226</v>
      </c>
      <c r="AA11" s="18" t="s">
        <v>226</v>
      </c>
      <c r="AB11" s="74">
        <v>32</v>
      </c>
      <c r="AC11" s="18" t="s">
        <v>226</v>
      </c>
      <c r="AD11" s="18" t="s">
        <v>226</v>
      </c>
      <c r="AE11" s="18" t="s">
        <v>226</v>
      </c>
      <c r="AF11" s="74">
        <v>16</v>
      </c>
      <c r="AG11" s="18" t="s">
        <v>226</v>
      </c>
      <c r="AH11" s="18" t="s">
        <v>226</v>
      </c>
      <c r="AI11" s="18" t="s">
        <v>226</v>
      </c>
      <c r="AJ11" s="74">
        <v>36</v>
      </c>
      <c r="AK11" s="74">
        <v>109</v>
      </c>
      <c r="AL11" s="18" t="s">
        <v>226</v>
      </c>
      <c r="AM11" s="18" t="s">
        <v>226</v>
      </c>
      <c r="AN11" s="18" t="s">
        <v>226</v>
      </c>
      <c r="AO11" s="74">
        <v>37</v>
      </c>
      <c r="AP11" s="18" t="s">
        <v>226</v>
      </c>
      <c r="AQ11" s="18" t="s">
        <v>226</v>
      </c>
      <c r="AR11" s="18" t="s">
        <v>226</v>
      </c>
      <c r="AS11" s="74">
        <v>24</v>
      </c>
      <c r="AT11" s="18" t="s">
        <v>226</v>
      </c>
      <c r="AU11" s="18" t="s">
        <v>226</v>
      </c>
      <c r="AV11" s="18" t="s">
        <v>226</v>
      </c>
      <c r="AW11" s="74">
        <v>20</v>
      </c>
      <c r="AX11" s="18" t="s">
        <v>226</v>
      </c>
      <c r="AY11" s="18" t="s">
        <v>226</v>
      </c>
      <c r="AZ11" s="18" t="s">
        <v>226</v>
      </c>
      <c r="BA11" s="74">
        <v>26</v>
      </c>
      <c r="BB11" s="74">
        <v>107</v>
      </c>
      <c r="BC11" s="18" t="s">
        <v>226</v>
      </c>
      <c r="BD11" s="18" t="s">
        <v>226</v>
      </c>
      <c r="BE11" s="18" t="s">
        <v>226</v>
      </c>
      <c r="BF11" s="74">
        <v>33</v>
      </c>
      <c r="BG11" s="18" t="s">
        <v>226</v>
      </c>
      <c r="BH11" s="18" t="s">
        <v>226</v>
      </c>
      <c r="BI11" s="18" t="s">
        <v>226</v>
      </c>
      <c r="BJ11" s="74">
        <v>27</v>
      </c>
      <c r="BK11" s="18" t="s">
        <v>226</v>
      </c>
      <c r="BL11" s="18" t="s">
        <v>226</v>
      </c>
      <c r="BM11" s="18" t="s">
        <v>226</v>
      </c>
      <c r="BN11" s="74">
        <v>27</v>
      </c>
      <c r="BO11" s="18" t="s">
        <v>226</v>
      </c>
      <c r="BP11" s="18" t="s">
        <v>226</v>
      </c>
      <c r="BQ11" s="18" t="s">
        <v>226</v>
      </c>
      <c r="BR11" s="74">
        <v>38</v>
      </c>
      <c r="BS11" s="74">
        <v>125</v>
      </c>
      <c r="BT11" s="18" t="s">
        <v>226</v>
      </c>
      <c r="BU11" s="18" t="s">
        <v>226</v>
      </c>
      <c r="BV11" s="18" t="s">
        <v>226</v>
      </c>
      <c r="BW11" s="74">
        <v>42</v>
      </c>
      <c r="BX11" s="18" t="s">
        <v>226</v>
      </c>
      <c r="BY11" s="18" t="s">
        <v>226</v>
      </c>
      <c r="BZ11" s="18" t="s">
        <v>226</v>
      </c>
      <c r="CA11" s="74">
        <v>41</v>
      </c>
      <c r="CB11" s="18" t="s">
        <v>226</v>
      </c>
      <c r="CC11" s="18" t="s">
        <v>226</v>
      </c>
      <c r="CD11" s="18" t="s">
        <v>226</v>
      </c>
      <c r="CE11" s="74">
        <v>59</v>
      </c>
      <c r="CF11" s="18" t="s">
        <v>226</v>
      </c>
      <c r="CG11" s="18" t="s">
        <v>226</v>
      </c>
      <c r="CH11" s="18" t="s">
        <v>226</v>
      </c>
      <c r="CI11" s="74">
        <v>39</v>
      </c>
      <c r="CJ11" s="74">
        <v>181</v>
      </c>
      <c r="CK11" s="18" t="s">
        <v>226</v>
      </c>
      <c r="CL11" s="18" t="s">
        <v>226</v>
      </c>
      <c r="CM11" s="18" t="s">
        <v>226</v>
      </c>
      <c r="CN11" s="74">
        <v>53</v>
      </c>
      <c r="CO11" s="18" t="s">
        <v>226</v>
      </c>
      <c r="CP11" s="18" t="s">
        <v>226</v>
      </c>
      <c r="CQ11" s="18" t="s">
        <v>226</v>
      </c>
      <c r="CR11" s="74">
        <v>54</v>
      </c>
      <c r="CS11" s="18" t="s">
        <v>226</v>
      </c>
      <c r="CT11" s="18" t="s">
        <v>226</v>
      </c>
      <c r="CU11" s="18" t="s">
        <v>226</v>
      </c>
      <c r="CV11" s="74">
        <v>53</v>
      </c>
      <c r="CW11" s="18" t="s">
        <v>226</v>
      </c>
      <c r="CX11" s="18" t="s">
        <v>226</v>
      </c>
      <c r="CY11" s="18" t="s">
        <v>226</v>
      </c>
      <c r="CZ11" s="74">
        <v>63</v>
      </c>
      <c r="DA11" s="74">
        <v>223</v>
      </c>
      <c r="DB11" s="18" t="s">
        <v>226</v>
      </c>
      <c r="DC11" s="18" t="s">
        <v>226</v>
      </c>
      <c r="DD11" s="18" t="s">
        <v>226</v>
      </c>
      <c r="DE11" s="74">
        <v>61</v>
      </c>
      <c r="DF11" s="18" t="s">
        <v>226</v>
      </c>
      <c r="DG11" s="18" t="s">
        <v>226</v>
      </c>
      <c r="DH11" s="18" t="s">
        <v>226</v>
      </c>
      <c r="DI11" s="74">
        <v>61</v>
      </c>
      <c r="DJ11" s="18" t="s">
        <v>226</v>
      </c>
      <c r="DK11" s="18" t="s">
        <v>226</v>
      </c>
      <c r="DL11" s="18" t="s">
        <v>226</v>
      </c>
      <c r="DM11" s="18">
        <v>64</v>
      </c>
      <c r="DN11" s="18" t="s">
        <v>226</v>
      </c>
      <c r="DO11" s="18" t="s">
        <v>226</v>
      </c>
      <c r="DP11" s="18" t="s">
        <v>226</v>
      </c>
      <c r="DQ11" s="18">
        <v>77</v>
      </c>
      <c r="DR11" s="74">
        <v>263</v>
      </c>
      <c r="DS11" s="18" t="s">
        <v>226</v>
      </c>
      <c r="DT11" s="18" t="s">
        <v>226</v>
      </c>
      <c r="DU11" s="18" t="s">
        <v>226</v>
      </c>
      <c r="DV11" s="18">
        <v>74</v>
      </c>
      <c r="DW11" s="18" t="s">
        <v>226</v>
      </c>
      <c r="DX11" s="18" t="s">
        <v>226</v>
      </c>
      <c r="DY11" s="18" t="s">
        <v>226</v>
      </c>
      <c r="DZ11" s="18">
        <v>63</v>
      </c>
      <c r="EA11" s="18" t="s">
        <v>226</v>
      </c>
      <c r="EB11" s="18" t="s">
        <v>226</v>
      </c>
      <c r="EC11" s="18" t="s">
        <v>226</v>
      </c>
      <c r="ED11" s="18">
        <v>65</v>
      </c>
      <c r="EE11" s="18" t="s">
        <v>226</v>
      </c>
      <c r="EF11" s="18" t="s">
        <v>226</v>
      </c>
      <c r="EG11" s="18" t="s">
        <v>226</v>
      </c>
      <c r="EH11" s="18">
        <v>66</v>
      </c>
      <c r="EI11" s="18">
        <v>268</v>
      </c>
      <c r="EJ11" s="18" t="s">
        <v>226</v>
      </c>
      <c r="EK11" s="18" t="s">
        <v>226</v>
      </c>
      <c r="EL11" s="18" t="s">
        <v>226</v>
      </c>
      <c r="EM11" s="18">
        <v>81</v>
      </c>
      <c r="EN11" s="18" t="s">
        <v>226</v>
      </c>
      <c r="EO11" s="18" t="s">
        <v>226</v>
      </c>
      <c r="EP11" s="18" t="s">
        <v>226</v>
      </c>
      <c r="EQ11" s="18">
        <v>87</v>
      </c>
      <c r="ER11" s="18" t="s">
        <v>226</v>
      </c>
      <c r="ES11" s="18" t="s">
        <v>226</v>
      </c>
      <c r="ET11" s="18" t="s">
        <v>226</v>
      </c>
      <c r="EU11" s="302">
        <v>80</v>
      </c>
      <c r="EV11" s="18" t="s">
        <v>226</v>
      </c>
      <c r="EW11" s="18" t="s">
        <v>226</v>
      </c>
      <c r="EX11" s="18" t="s">
        <v>226</v>
      </c>
      <c r="EY11" s="18">
        <v>71</v>
      </c>
      <c r="EZ11" s="18">
        <v>319</v>
      </c>
      <c r="FA11" s="18" t="s">
        <v>226</v>
      </c>
      <c r="FB11" s="18" t="s">
        <v>226</v>
      </c>
      <c r="FC11" s="18" t="s">
        <v>226</v>
      </c>
      <c r="FD11" s="18">
        <v>75</v>
      </c>
      <c r="FE11" s="18" t="s">
        <v>226</v>
      </c>
      <c r="FF11" s="18" t="s">
        <v>226</v>
      </c>
      <c r="FG11" s="18" t="s">
        <v>226</v>
      </c>
      <c r="FH11" s="18">
        <v>65</v>
      </c>
      <c r="FI11" s="18" t="s">
        <v>226</v>
      </c>
      <c r="FJ11" s="18" t="s">
        <v>226</v>
      </c>
      <c r="FK11" s="288" t="s">
        <v>226</v>
      </c>
      <c r="FL11" s="18">
        <v>74</v>
      </c>
      <c r="FM11" s="288" t="s">
        <v>226</v>
      </c>
      <c r="FN11" s="288" t="s">
        <v>226</v>
      </c>
      <c r="FO11" s="288" t="s">
        <v>226</v>
      </c>
      <c r="FP11" s="18">
        <v>77</v>
      </c>
      <c r="FQ11" s="18">
        <v>291</v>
      </c>
      <c r="FR11" s="288" t="s">
        <v>226</v>
      </c>
      <c r="FS11" s="288" t="s">
        <v>226</v>
      </c>
      <c r="FT11" s="288" t="s">
        <v>226</v>
      </c>
      <c r="FU11" s="18">
        <v>62</v>
      </c>
      <c r="FV11" s="288" t="s">
        <v>226</v>
      </c>
      <c r="FW11" s="288" t="s">
        <v>226</v>
      </c>
      <c r="FX11" s="288" t="s">
        <v>226</v>
      </c>
      <c r="FY11" s="18">
        <v>82</v>
      </c>
      <c r="FZ11" s="288" t="s">
        <v>226</v>
      </c>
      <c r="GA11" s="288" t="s">
        <v>226</v>
      </c>
      <c r="GB11" s="288" t="s">
        <v>226</v>
      </c>
      <c r="GC11" s="18">
        <v>86</v>
      </c>
      <c r="GD11" s="288" t="s">
        <v>226</v>
      </c>
      <c r="GE11" s="288" t="s">
        <v>226</v>
      </c>
      <c r="GF11" s="288" t="s">
        <v>226</v>
      </c>
      <c r="GG11" s="18">
        <v>76</v>
      </c>
      <c r="GH11" s="331">
        <v>306</v>
      </c>
      <c r="GI11" s="331" t="s">
        <v>226</v>
      </c>
      <c r="GJ11" s="331" t="s">
        <v>226</v>
      </c>
      <c r="GK11" s="331" t="s">
        <v>226</v>
      </c>
      <c r="GL11" s="331">
        <v>72</v>
      </c>
      <c r="GM11" s="18"/>
      <c r="GN11" s="521"/>
    </row>
    <row r="12" spans="2:196" ht="15" customHeight="1">
      <c r="B12" s="158" t="s">
        <v>52</v>
      </c>
      <c r="C12" s="14" t="s">
        <v>13</v>
      </c>
      <c r="D12" s="18" t="s">
        <v>226</v>
      </c>
      <c r="E12" s="18" t="s">
        <v>226</v>
      </c>
      <c r="F12" s="18" t="s">
        <v>226</v>
      </c>
      <c r="G12" s="74">
        <v>26</v>
      </c>
      <c r="H12" s="18" t="s">
        <v>226</v>
      </c>
      <c r="I12" s="18" t="s">
        <v>226</v>
      </c>
      <c r="J12" s="18" t="s">
        <v>226</v>
      </c>
      <c r="K12" s="74">
        <v>22</v>
      </c>
      <c r="L12" s="18" t="s">
        <v>226</v>
      </c>
      <c r="M12" s="18" t="s">
        <v>226</v>
      </c>
      <c r="N12" s="18" t="s">
        <v>226</v>
      </c>
      <c r="O12" s="74">
        <v>23</v>
      </c>
      <c r="P12" s="18" t="s">
        <v>226</v>
      </c>
      <c r="Q12" s="18" t="s">
        <v>226</v>
      </c>
      <c r="R12" s="18" t="s">
        <v>226</v>
      </c>
      <c r="S12" s="74">
        <v>43</v>
      </c>
      <c r="T12" s="74">
        <v>114</v>
      </c>
      <c r="U12" s="18" t="s">
        <v>226</v>
      </c>
      <c r="V12" s="18" t="s">
        <v>226</v>
      </c>
      <c r="W12" s="18" t="s">
        <v>226</v>
      </c>
      <c r="X12" s="74">
        <v>19</v>
      </c>
      <c r="Y12" s="18" t="s">
        <v>226</v>
      </c>
      <c r="Z12" s="18" t="s">
        <v>226</v>
      </c>
      <c r="AA12" s="18" t="s">
        <v>226</v>
      </c>
      <c r="AB12" s="74">
        <v>26</v>
      </c>
      <c r="AC12" s="18" t="s">
        <v>226</v>
      </c>
      <c r="AD12" s="18" t="s">
        <v>226</v>
      </c>
      <c r="AE12" s="18" t="s">
        <v>226</v>
      </c>
      <c r="AF12" s="74">
        <v>11</v>
      </c>
      <c r="AG12" s="18" t="s">
        <v>226</v>
      </c>
      <c r="AH12" s="18" t="s">
        <v>226</v>
      </c>
      <c r="AI12" s="18" t="s">
        <v>226</v>
      </c>
      <c r="AJ12" s="74">
        <v>27</v>
      </c>
      <c r="AK12" s="74">
        <v>83</v>
      </c>
      <c r="AL12" s="18" t="s">
        <v>226</v>
      </c>
      <c r="AM12" s="18" t="s">
        <v>226</v>
      </c>
      <c r="AN12" s="18" t="s">
        <v>226</v>
      </c>
      <c r="AO12" s="74">
        <v>32</v>
      </c>
      <c r="AP12" s="18" t="s">
        <v>226</v>
      </c>
      <c r="AQ12" s="18" t="s">
        <v>226</v>
      </c>
      <c r="AR12" s="18" t="s">
        <v>226</v>
      </c>
      <c r="AS12" s="74">
        <v>19</v>
      </c>
      <c r="AT12" s="18" t="s">
        <v>226</v>
      </c>
      <c r="AU12" s="18" t="s">
        <v>226</v>
      </c>
      <c r="AV12" s="18" t="s">
        <v>226</v>
      </c>
      <c r="AW12" s="74">
        <v>19</v>
      </c>
      <c r="AX12" s="18" t="s">
        <v>226</v>
      </c>
      <c r="AY12" s="18" t="s">
        <v>226</v>
      </c>
      <c r="AZ12" s="18" t="s">
        <v>226</v>
      </c>
      <c r="BA12" s="74">
        <v>22</v>
      </c>
      <c r="BB12" s="74">
        <v>92</v>
      </c>
      <c r="BC12" s="18" t="s">
        <v>226</v>
      </c>
      <c r="BD12" s="18" t="s">
        <v>226</v>
      </c>
      <c r="BE12" s="18" t="s">
        <v>226</v>
      </c>
      <c r="BF12" s="74">
        <v>31</v>
      </c>
      <c r="BG12" s="18" t="s">
        <v>226</v>
      </c>
      <c r="BH12" s="18" t="s">
        <v>226</v>
      </c>
      <c r="BI12" s="18" t="s">
        <v>226</v>
      </c>
      <c r="BJ12" s="74">
        <v>25</v>
      </c>
      <c r="BK12" s="18" t="s">
        <v>226</v>
      </c>
      <c r="BL12" s="18" t="s">
        <v>226</v>
      </c>
      <c r="BM12" s="18" t="s">
        <v>226</v>
      </c>
      <c r="BN12" s="74">
        <v>24</v>
      </c>
      <c r="BO12" s="18" t="s">
        <v>226</v>
      </c>
      <c r="BP12" s="18" t="s">
        <v>226</v>
      </c>
      <c r="BQ12" s="18" t="s">
        <v>226</v>
      </c>
      <c r="BR12" s="74">
        <v>35</v>
      </c>
      <c r="BS12" s="74">
        <v>115</v>
      </c>
      <c r="BT12" s="18" t="s">
        <v>226</v>
      </c>
      <c r="BU12" s="18" t="s">
        <v>226</v>
      </c>
      <c r="BV12" s="18" t="s">
        <v>226</v>
      </c>
      <c r="BW12" s="74">
        <v>37</v>
      </c>
      <c r="BX12" s="18" t="s">
        <v>226</v>
      </c>
      <c r="BY12" s="18" t="s">
        <v>226</v>
      </c>
      <c r="BZ12" s="18" t="s">
        <v>226</v>
      </c>
      <c r="CA12" s="74">
        <v>34</v>
      </c>
      <c r="CB12" s="18" t="s">
        <v>226</v>
      </c>
      <c r="CC12" s="18" t="s">
        <v>226</v>
      </c>
      <c r="CD12" s="18" t="s">
        <v>226</v>
      </c>
      <c r="CE12" s="74">
        <v>52</v>
      </c>
      <c r="CF12" s="18" t="s">
        <v>226</v>
      </c>
      <c r="CG12" s="18" t="s">
        <v>226</v>
      </c>
      <c r="CH12" s="18" t="s">
        <v>226</v>
      </c>
      <c r="CI12" s="74">
        <v>39</v>
      </c>
      <c r="CJ12" s="74">
        <v>162</v>
      </c>
      <c r="CK12" s="18" t="s">
        <v>226</v>
      </c>
      <c r="CL12" s="18" t="s">
        <v>226</v>
      </c>
      <c r="CM12" s="18" t="s">
        <v>226</v>
      </c>
      <c r="CN12" s="74">
        <v>47</v>
      </c>
      <c r="CO12" s="18" t="s">
        <v>226</v>
      </c>
      <c r="CP12" s="18" t="s">
        <v>226</v>
      </c>
      <c r="CQ12" s="18" t="s">
        <v>226</v>
      </c>
      <c r="CR12" s="74">
        <v>43</v>
      </c>
      <c r="CS12" s="18" t="s">
        <v>226</v>
      </c>
      <c r="CT12" s="18" t="s">
        <v>226</v>
      </c>
      <c r="CU12" s="18" t="s">
        <v>226</v>
      </c>
      <c r="CV12" s="74">
        <v>45</v>
      </c>
      <c r="CW12" s="18" t="s">
        <v>226</v>
      </c>
      <c r="CX12" s="18" t="s">
        <v>226</v>
      </c>
      <c r="CY12" s="18" t="s">
        <v>226</v>
      </c>
      <c r="CZ12" s="74">
        <v>56</v>
      </c>
      <c r="DA12" s="74">
        <v>191</v>
      </c>
      <c r="DB12" s="18" t="s">
        <v>226</v>
      </c>
      <c r="DC12" s="18" t="s">
        <v>226</v>
      </c>
      <c r="DD12" s="18" t="s">
        <v>226</v>
      </c>
      <c r="DE12" s="74">
        <v>53</v>
      </c>
      <c r="DF12" s="18" t="s">
        <v>226</v>
      </c>
      <c r="DG12" s="18" t="s">
        <v>226</v>
      </c>
      <c r="DH12" s="18" t="s">
        <v>226</v>
      </c>
      <c r="DI12" s="74">
        <v>54</v>
      </c>
      <c r="DJ12" s="18" t="s">
        <v>226</v>
      </c>
      <c r="DK12" s="18" t="s">
        <v>226</v>
      </c>
      <c r="DL12" s="18" t="s">
        <v>226</v>
      </c>
      <c r="DM12" s="18">
        <v>54</v>
      </c>
      <c r="DN12" s="18" t="s">
        <v>226</v>
      </c>
      <c r="DO12" s="18" t="s">
        <v>226</v>
      </c>
      <c r="DP12" s="18" t="s">
        <v>226</v>
      </c>
      <c r="DQ12" s="18">
        <v>66</v>
      </c>
      <c r="DR12" s="74">
        <v>227</v>
      </c>
      <c r="DS12" s="18" t="s">
        <v>226</v>
      </c>
      <c r="DT12" s="18" t="s">
        <v>226</v>
      </c>
      <c r="DU12" s="18" t="s">
        <v>226</v>
      </c>
      <c r="DV12" s="18">
        <v>62</v>
      </c>
      <c r="DW12" s="18" t="s">
        <v>226</v>
      </c>
      <c r="DX12" s="18" t="s">
        <v>226</v>
      </c>
      <c r="DY12" s="18" t="s">
        <v>226</v>
      </c>
      <c r="DZ12" s="18">
        <v>56</v>
      </c>
      <c r="EA12" s="18" t="s">
        <v>226</v>
      </c>
      <c r="EB12" s="18" t="s">
        <v>226</v>
      </c>
      <c r="EC12" s="18" t="s">
        <v>226</v>
      </c>
      <c r="ED12" s="18">
        <v>57</v>
      </c>
      <c r="EE12" s="18" t="s">
        <v>226</v>
      </c>
      <c r="EF12" s="18" t="s">
        <v>226</v>
      </c>
      <c r="EG12" s="18" t="s">
        <v>226</v>
      </c>
      <c r="EH12" s="18">
        <v>58</v>
      </c>
      <c r="EI12" s="18">
        <v>233</v>
      </c>
      <c r="EJ12" s="18" t="s">
        <v>226</v>
      </c>
      <c r="EK12" s="18" t="s">
        <v>226</v>
      </c>
      <c r="EL12" s="18" t="s">
        <v>226</v>
      </c>
      <c r="EM12" s="18">
        <v>74</v>
      </c>
      <c r="EN12" s="18" t="s">
        <v>226</v>
      </c>
      <c r="EO12" s="18" t="s">
        <v>226</v>
      </c>
      <c r="EP12" s="18" t="s">
        <v>226</v>
      </c>
      <c r="EQ12" s="18">
        <v>81</v>
      </c>
      <c r="ER12" s="18" t="s">
        <v>226</v>
      </c>
      <c r="ES12" s="18" t="s">
        <v>226</v>
      </c>
      <c r="ET12" s="18" t="s">
        <v>226</v>
      </c>
      <c r="EU12" s="302">
        <v>76</v>
      </c>
      <c r="EV12" s="18" t="s">
        <v>226</v>
      </c>
      <c r="EW12" s="18" t="s">
        <v>226</v>
      </c>
      <c r="EX12" s="18" t="s">
        <v>226</v>
      </c>
      <c r="EY12" s="18">
        <v>62</v>
      </c>
      <c r="EZ12" s="18">
        <v>293</v>
      </c>
      <c r="FA12" s="18" t="s">
        <v>226</v>
      </c>
      <c r="FB12" s="18" t="s">
        <v>226</v>
      </c>
      <c r="FC12" s="18" t="s">
        <v>226</v>
      </c>
      <c r="FD12" s="18">
        <v>66</v>
      </c>
      <c r="FE12" s="18" t="s">
        <v>226</v>
      </c>
      <c r="FF12" s="18" t="s">
        <v>226</v>
      </c>
      <c r="FG12" s="18" t="s">
        <v>226</v>
      </c>
      <c r="FH12" s="18">
        <v>55</v>
      </c>
      <c r="FI12" s="18" t="s">
        <v>226</v>
      </c>
      <c r="FJ12" s="18" t="s">
        <v>226</v>
      </c>
      <c r="FK12" s="288" t="s">
        <v>226</v>
      </c>
      <c r="FL12" s="18">
        <v>64</v>
      </c>
      <c r="FM12" s="288" t="s">
        <v>226</v>
      </c>
      <c r="FN12" s="288" t="s">
        <v>226</v>
      </c>
      <c r="FO12" s="288" t="s">
        <v>226</v>
      </c>
      <c r="FP12" s="18">
        <v>66</v>
      </c>
      <c r="FQ12" s="18">
        <v>251</v>
      </c>
      <c r="FR12" s="288" t="s">
        <v>226</v>
      </c>
      <c r="FS12" s="288" t="s">
        <v>226</v>
      </c>
      <c r="FT12" s="288" t="s">
        <v>226</v>
      </c>
      <c r="FU12" s="18">
        <v>55</v>
      </c>
      <c r="FV12" s="288" t="s">
        <v>226</v>
      </c>
      <c r="FW12" s="288" t="s">
        <v>226</v>
      </c>
      <c r="FX12" s="288" t="s">
        <v>226</v>
      </c>
      <c r="FY12" s="18">
        <v>77</v>
      </c>
      <c r="FZ12" s="288" t="s">
        <v>226</v>
      </c>
      <c r="GA12" s="288" t="s">
        <v>226</v>
      </c>
      <c r="GB12" s="288" t="s">
        <v>226</v>
      </c>
      <c r="GC12" s="18">
        <v>77</v>
      </c>
      <c r="GD12" s="288" t="s">
        <v>226</v>
      </c>
      <c r="GE12" s="288" t="s">
        <v>226</v>
      </c>
      <c r="GF12" s="288" t="s">
        <v>226</v>
      </c>
      <c r="GG12" s="18">
        <v>64</v>
      </c>
      <c r="GH12" s="331">
        <v>273</v>
      </c>
      <c r="GI12" s="331" t="s">
        <v>226</v>
      </c>
      <c r="GJ12" s="331" t="s">
        <v>226</v>
      </c>
      <c r="GK12" s="331" t="s">
        <v>226</v>
      </c>
      <c r="GL12" s="331">
        <v>65</v>
      </c>
      <c r="GM12" s="18"/>
      <c r="GN12" s="521"/>
    </row>
    <row r="13" spans="2:196" ht="15" customHeight="1">
      <c r="B13" s="158" t="s">
        <v>295</v>
      </c>
      <c r="C13" s="14" t="s">
        <v>13</v>
      </c>
      <c r="D13" s="18" t="s">
        <v>226</v>
      </c>
      <c r="E13" s="18" t="s">
        <v>226</v>
      </c>
      <c r="F13" s="18" t="s">
        <v>226</v>
      </c>
      <c r="G13" s="74">
        <v>27</v>
      </c>
      <c r="H13" s="18" t="s">
        <v>226</v>
      </c>
      <c r="I13" s="18" t="s">
        <v>226</v>
      </c>
      <c r="J13" s="18" t="s">
        <v>226</v>
      </c>
      <c r="K13" s="74">
        <v>29</v>
      </c>
      <c r="L13" s="18" t="s">
        <v>226</v>
      </c>
      <c r="M13" s="18" t="s">
        <v>226</v>
      </c>
      <c r="N13" s="18" t="s">
        <v>226</v>
      </c>
      <c r="O13" s="74">
        <v>24</v>
      </c>
      <c r="P13" s="18" t="s">
        <v>226</v>
      </c>
      <c r="Q13" s="18" t="s">
        <v>226</v>
      </c>
      <c r="R13" s="18" t="s">
        <v>226</v>
      </c>
      <c r="S13" s="74">
        <v>46</v>
      </c>
      <c r="T13" s="74">
        <v>126</v>
      </c>
      <c r="U13" s="18" t="s">
        <v>226</v>
      </c>
      <c r="V13" s="18" t="s">
        <v>226</v>
      </c>
      <c r="W13" s="18" t="s">
        <v>226</v>
      </c>
      <c r="X13" s="74">
        <v>62</v>
      </c>
      <c r="Y13" s="18" t="s">
        <v>226</v>
      </c>
      <c r="Z13" s="18" t="s">
        <v>226</v>
      </c>
      <c r="AA13" s="18" t="s">
        <v>226</v>
      </c>
      <c r="AB13" s="74">
        <v>28</v>
      </c>
      <c r="AC13" s="18" t="s">
        <v>226</v>
      </c>
      <c r="AD13" s="18" t="s">
        <v>226</v>
      </c>
      <c r="AE13" s="18" t="s">
        <v>226</v>
      </c>
      <c r="AF13" s="74">
        <v>12</v>
      </c>
      <c r="AG13" s="18" t="s">
        <v>226</v>
      </c>
      <c r="AH13" s="18" t="s">
        <v>226</v>
      </c>
      <c r="AI13" s="18" t="s">
        <v>226</v>
      </c>
      <c r="AJ13" s="74">
        <v>41</v>
      </c>
      <c r="AK13" s="74">
        <v>143</v>
      </c>
      <c r="AL13" s="74" t="s">
        <v>226</v>
      </c>
      <c r="AM13" s="74" t="s">
        <v>226</v>
      </c>
      <c r="AN13" s="74" t="s">
        <v>226</v>
      </c>
      <c r="AO13" s="74">
        <v>74</v>
      </c>
      <c r="AP13" s="74" t="s">
        <v>226</v>
      </c>
      <c r="AQ13" s="74" t="s">
        <v>226</v>
      </c>
      <c r="AR13" s="74" t="s">
        <v>226</v>
      </c>
      <c r="AS13" s="74">
        <v>19</v>
      </c>
      <c r="AT13" s="74" t="s">
        <v>226</v>
      </c>
      <c r="AU13" s="74" t="s">
        <v>226</v>
      </c>
      <c r="AV13" s="74" t="s">
        <v>226</v>
      </c>
      <c r="AW13" s="74">
        <v>22</v>
      </c>
      <c r="AX13" s="74" t="s">
        <v>226</v>
      </c>
      <c r="AY13" s="74" t="s">
        <v>226</v>
      </c>
      <c r="AZ13" s="74" t="s">
        <v>226</v>
      </c>
      <c r="BA13" s="74">
        <v>48</v>
      </c>
      <c r="BB13" s="74">
        <v>163</v>
      </c>
      <c r="BC13" s="74" t="s">
        <v>226</v>
      </c>
      <c r="BD13" s="74" t="s">
        <v>226</v>
      </c>
      <c r="BE13" s="74" t="s">
        <v>226</v>
      </c>
      <c r="BF13" s="74">
        <v>43</v>
      </c>
      <c r="BG13" s="74" t="s">
        <v>226</v>
      </c>
      <c r="BH13" s="74" t="s">
        <v>226</v>
      </c>
      <c r="BI13" s="74" t="s">
        <v>226</v>
      </c>
      <c r="BJ13" s="74">
        <v>27</v>
      </c>
      <c r="BK13" s="74" t="s">
        <v>226</v>
      </c>
      <c r="BL13" s="74" t="s">
        <v>226</v>
      </c>
      <c r="BM13" s="74" t="s">
        <v>226</v>
      </c>
      <c r="BN13" s="74">
        <v>56</v>
      </c>
      <c r="BO13" s="74" t="s">
        <v>226</v>
      </c>
      <c r="BP13" s="74" t="s">
        <v>226</v>
      </c>
      <c r="BQ13" s="74" t="s">
        <v>226</v>
      </c>
      <c r="BR13" s="74">
        <v>54</v>
      </c>
      <c r="BS13" s="74">
        <v>180</v>
      </c>
      <c r="BT13" s="18" t="s">
        <v>226</v>
      </c>
      <c r="BU13" s="18" t="s">
        <v>226</v>
      </c>
      <c r="BV13" s="18" t="s">
        <v>226</v>
      </c>
      <c r="BW13" s="74">
        <v>46</v>
      </c>
      <c r="BX13" s="18" t="s">
        <v>226</v>
      </c>
      <c r="BY13" s="18" t="s">
        <v>226</v>
      </c>
      <c r="BZ13" s="18" t="s">
        <v>226</v>
      </c>
      <c r="CA13" s="74">
        <v>51</v>
      </c>
      <c r="CB13" s="18" t="s">
        <v>226</v>
      </c>
      <c r="CC13" s="18" t="s">
        <v>226</v>
      </c>
      <c r="CD13" s="18" t="s">
        <v>226</v>
      </c>
      <c r="CE13" s="74">
        <v>71</v>
      </c>
      <c r="CF13" s="18" t="s">
        <v>226</v>
      </c>
      <c r="CG13" s="18" t="s">
        <v>226</v>
      </c>
      <c r="CH13" s="18" t="s">
        <v>226</v>
      </c>
      <c r="CI13" s="74">
        <v>127</v>
      </c>
      <c r="CJ13" s="74">
        <v>295</v>
      </c>
      <c r="CK13" s="18" t="s">
        <v>226</v>
      </c>
      <c r="CL13" s="18" t="s">
        <v>226</v>
      </c>
      <c r="CM13" s="18" t="s">
        <v>226</v>
      </c>
      <c r="CN13" s="74">
        <v>137</v>
      </c>
      <c r="CO13" s="18" t="s">
        <v>226</v>
      </c>
      <c r="CP13" s="18" t="s">
        <v>226</v>
      </c>
      <c r="CQ13" s="18" t="s">
        <v>226</v>
      </c>
      <c r="CR13" s="74">
        <v>64</v>
      </c>
      <c r="CS13" s="18" t="s">
        <v>226</v>
      </c>
      <c r="CT13" s="18" t="s">
        <v>226</v>
      </c>
      <c r="CU13" s="18" t="s">
        <v>226</v>
      </c>
      <c r="CV13" s="74">
        <v>60</v>
      </c>
      <c r="CW13" s="18" t="s">
        <v>226</v>
      </c>
      <c r="CX13" s="18" t="s">
        <v>226</v>
      </c>
      <c r="CY13" s="18" t="s">
        <v>226</v>
      </c>
      <c r="CZ13" s="74">
        <v>153</v>
      </c>
      <c r="DA13" s="74">
        <v>414</v>
      </c>
      <c r="DB13" s="18" t="s">
        <v>226</v>
      </c>
      <c r="DC13" s="18" t="s">
        <v>226</v>
      </c>
      <c r="DD13" s="18" t="s">
        <v>226</v>
      </c>
      <c r="DE13" s="74">
        <v>74</v>
      </c>
      <c r="DF13" s="18" t="s">
        <v>226</v>
      </c>
      <c r="DG13" s="18" t="s">
        <v>226</v>
      </c>
      <c r="DH13" s="18" t="s">
        <v>226</v>
      </c>
      <c r="DI13" s="74">
        <v>68</v>
      </c>
      <c r="DJ13" s="18" t="s">
        <v>226</v>
      </c>
      <c r="DK13" s="18" t="s">
        <v>226</v>
      </c>
      <c r="DL13" s="18" t="s">
        <v>226</v>
      </c>
      <c r="DM13" s="18">
        <v>135</v>
      </c>
      <c r="DN13" s="18" t="s">
        <v>226</v>
      </c>
      <c r="DO13" s="18" t="s">
        <v>226</v>
      </c>
      <c r="DP13" s="18" t="s">
        <v>226</v>
      </c>
      <c r="DQ13" s="18">
        <v>102</v>
      </c>
      <c r="DR13" s="74">
        <v>379</v>
      </c>
      <c r="DS13" s="18" t="s">
        <v>226</v>
      </c>
      <c r="DT13" s="18" t="s">
        <v>226</v>
      </c>
      <c r="DU13" s="18" t="s">
        <v>226</v>
      </c>
      <c r="DV13" s="18">
        <v>96</v>
      </c>
      <c r="DW13" s="18" t="s">
        <v>226</v>
      </c>
      <c r="DX13" s="18" t="s">
        <v>226</v>
      </c>
      <c r="DY13" s="18" t="s">
        <v>226</v>
      </c>
      <c r="DZ13" s="18">
        <v>159</v>
      </c>
      <c r="EA13" s="18" t="s">
        <v>226</v>
      </c>
      <c r="EB13" s="18" t="s">
        <v>226</v>
      </c>
      <c r="EC13" s="18" t="s">
        <v>226</v>
      </c>
      <c r="ED13" s="18">
        <v>78</v>
      </c>
      <c r="EE13" s="18" t="s">
        <v>226</v>
      </c>
      <c r="EF13" s="18" t="s">
        <v>226</v>
      </c>
      <c r="EG13" s="18" t="s">
        <v>226</v>
      </c>
      <c r="EH13" s="18">
        <v>255</v>
      </c>
      <c r="EI13" s="18">
        <v>588</v>
      </c>
      <c r="EJ13" s="18" t="s">
        <v>226</v>
      </c>
      <c r="EK13" s="18" t="s">
        <v>226</v>
      </c>
      <c r="EL13" s="18" t="s">
        <v>226</v>
      </c>
      <c r="EM13" s="18">
        <v>93</v>
      </c>
      <c r="EN13" s="18" t="s">
        <v>226</v>
      </c>
      <c r="EO13" s="18" t="s">
        <v>226</v>
      </c>
      <c r="EP13" s="18" t="s">
        <v>226</v>
      </c>
      <c r="EQ13" s="18">
        <v>121</v>
      </c>
      <c r="ER13" s="18" t="s">
        <v>226</v>
      </c>
      <c r="ES13" s="18" t="s">
        <v>226</v>
      </c>
      <c r="ET13" s="18" t="s">
        <v>226</v>
      </c>
      <c r="EU13" s="302">
        <v>219</v>
      </c>
      <c r="EV13" s="18" t="s">
        <v>226</v>
      </c>
      <c r="EW13" s="18" t="s">
        <v>226</v>
      </c>
      <c r="EX13" s="18" t="s">
        <v>226</v>
      </c>
      <c r="EY13" s="18">
        <v>227</v>
      </c>
      <c r="EZ13" s="18">
        <v>660</v>
      </c>
      <c r="FA13" s="18" t="s">
        <v>226</v>
      </c>
      <c r="FB13" s="18" t="s">
        <v>226</v>
      </c>
      <c r="FC13" s="18" t="s">
        <v>226</v>
      </c>
      <c r="FD13" s="18">
        <v>255</v>
      </c>
      <c r="FE13" s="18" t="s">
        <v>226</v>
      </c>
      <c r="FF13" s="18" t="s">
        <v>226</v>
      </c>
      <c r="FG13" s="18" t="s">
        <v>226</v>
      </c>
      <c r="FH13" s="18">
        <v>124</v>
      </c>
      <c r="FI13" s="18" t="s">
        <v>226</v>
      </c>
      <c r="FJ13" s="18" t="s">
        <v>226</v>
      </c>
      <c r="FK13" s="288" t="s">
        <v>226</v>
      </c>
      <c r="FL13" s="18">
        <v>192</v>
      </c>
      <c r="FM13" s="288" t="s">
        <v>226</v>
      </c>
      <c r="FN13" s="288" t="s">
        <v>226</v>
      </c>
      <c r="FO13" s="288" t="s">
        <v>226</v>
      </c>
      <c r="FP13" s="18">
        <v>355</v>
      </c>
      <c r="FQ13" s="18">
        <v>926</v>
      </c>
      <c r="FR13" s="288" t="s">
        <v>226</v>
      </c>
      <c r="FS13" s="288" t="s">
        <v>226</v>
      </c>
      <c r="FT13" s="288" t="s">
        <v>226</v>
      </c>
      <c r="FU13" s="18">
        <v>226</v>
      </c>
      <c r="FV13" s="288" t="s">
        <v>226</v>
      </c>
      <c r="FW13" s="288" t="s">
        <v>226</v>
      </c>
      <c r="FX13" s="288" t="s">
        <v>226</v>
      </c>
      <c r="FY13" s="18">
        <v>285</v>
      </c>
      <c r="FZ13" s="288" t="s">
        <v>226</v>
      </c>
      <c r="GA13" s="288" t="s">
        <v>226</v>
      </c>
      <c r="GB13" s="288" t="s">
        <v>226</v>
      </c>
      <c r="GC13" s="18">
        <v>197</v>
      </c>
      <c r="GD13" s="288" t="s">
        <v>226</v>
      </c>
      <c r="GE13" s="288" t="s">
        <v>226</v>
      </c>
      <c r="GF13" s="288" t="s">
        <v>226</v>
      </c>
      <c r="GG13" s="18">
        <v>226</v>
      </c>
      <c r="GH13" s="331">
        <v>934</v>
      </c>
      <c r="GI13" s="331" t="s">
        <v>226</v>
      </c>
      <c r="GJ13" s="331" t="s">
        <v>226</v>
      </c>
      <c r="GK13" s="331" t="s">
        <v>226</v>
      </c>
      <c r="GL13" s="331">
        <v>194</v>
      </c>
      <c r="GM13" s="18"/>
      <c r="GN13" s="521"/>
    </row>
    <row r="14" spans="2:196" ht="20.25" customHeight="1">
      <c r="B14" s="30" t="s">
        <v>53</v>
      </c>
      <c r="C14" s="199" t="s">
        <v>35</v>
      </c>
      <c r="D14" s="296">
        <v>10020.710000000001</v>
      </c>
      <c r="E14" s="296">
        <v>9247.42</v>
      </c>
      <c r="F14" s="296">
        <v>11156</v>
      </c>
      <c r="G14" s="147">
        <f>+D14+E14+F14</f>
        <v>30424.13</v>
      </c>
      <c r="H14" s="147">
        <v>8655</v>
      </c>
      <c r="I14" s="147">
        <v>8298</v>
      </c>
      <c r="J14" s="147">
        <v>8132</v>
      </c>
      <c r="K14" s="147">
        <f>+H14+I14+J14</f>
        <v>25085</v>
      </c>
      <c r="L14" s="147">
        <v>8000</v>
      </c>
      <c r="M14" s="147">
        <v>7279</v>
      </c>
      <c r="N14" s="147">
        <v>7432</v>
      </c>
      <c r="O14" s="147">
        <f>+L14+M14+N14</f>
        <v>22711</v>
      </c>
      <c r="P14" s="147">
        <v>7249</v>
      </c>
      <c r="Q14" s="147">
        <v>9083</v>
      </c>
      <c r="R14" s="147">
        <v>4491</v>
      </c>
      <c r="S14" s="147">
        <f>+P14+Q14+R14</f>
        <v>20823</v>
      </c>
      <c r="T14" s="147">
        <v>99043</v>
      </c>
      <c r="U14" s="147">
        <v>6904</v>
      </c>
      <c r="V14" s="147">
        <v>8111</v>
      </c>
      <c r="W14" s="147">
        <v>8500</v>
      </c>
      <c r="X14" s="147">
        <v>23515</v>
      </c>
      <c r="Y14" s="147">
        <v>7089</v>
      </c>
      <c r="Z14" s="147">
        <v>8241</v>
      </c>
      <c r="AA14" s="147">
        <v>6637</v>
      </c>
      <c r="AB14" s="147">
        <v>21967</v>
      </c>
      <c r="AC14" s="147">
        <v>9251</v>
      </c>
      <c r="AD14" s="147">
        <v>10706</v>
      </c>
      <c r="AE14" s="147">
        <v>11540</v>
      </c>
      <c r="AF14" s="147">
        <v>31497</v>
      </c>
      <c r="AG14" s="147">
        <v>10210</v>
      </c>
      <c r="AH14" s="147">
        <v>9720</v>
      </c>
      <c r="AI14" s="147">
        <v>4211</v>
      </c>
      <c r="AJ14" s="147">
        <v>24141</v>
      </c>
      <c r="AK14" s="147">
        <v>101121</v>
      </c>
      <c r="AL14" s="147">
        <v>9238</v>
      </c>
      <c r="AM14" s="147">
        <v>8185</v>
      </c>
      <c r="AN14" s="147">
        <v>10888</v>
      </c>
      <c r="AO14" s="147">
        <v>28311</v>
      </c>
      <c r="AP14" s="147">
        <v>7999</v>
      </c>
      <c r="AQ14" s="147">
        <v>10093</v>
      </c>
      <c r="AR14" s="147">
        <v>9903</v>
      </c>
      <c r="AS14" s="147">
        <v>27995</v>
      </c>
      <c r="AT14" s="147">
        <v>9554</v>
      </c>
      <c r="AU14" s="147">
        <v>9887</v>
      </c>
      <c r="AV14" s="147">
        <v>11049</v>
      </c>
      <c r="AW14" s="147">
        <v>30490</v>
      </c>
      <c r="AX14" s="147">
        <v>10352</v>
      </c>
      <c r="AY14" s="147">
        <v>10597</v>
      </c>
      <c r="AZ14" s="147">
        <v>5437</v>
      </c>
      <c r="BA14" s="147">
        <v>26386</v>
      </c>
      <c r="BB14" s="147">
        <v>113183</v>
      </c>
      <c r="BC14" s="147">
        <v>10465</v>
      </c>
      <c r="BD14" s="147">
        <v>8535</v>
      </c>
      <c r="BE14" s="147">
        <v>8962</v>
      </c>
      <c r="BF14" s="147">
        <v>27962</v>
      </c>
      <c r="BG14" s="147">
        <v>9916</v>
      </c>
      <c r="BH14" s="147">
        <v>10887</v>
      </c>
      <c r="BI14" s="147">
        <v>10618</v>
      </c>
      <c r="BJ14" s="147">
        <v>31421</v>
      </c>
      <c r="BK14" s="147">
        <v>11232</v>
      </c>
      <c r="BL14" s="147">
        <v>9507</v>
      </c>
      <c r="BM14" s="147">
        <v>9190</v>
      </c>
      <c r="BN14" s="147">
        <v>29929</v>
      </c>
      <c r="BO14" s="147">
        <v>9372</v>
      </c>
      <c r="BP14" s="147">
        <v>9310</v>
      </c>
      <c r="BQ14" s="147">
        <v>5827</v>
      </c>
      <c r="BR14" s="147">
        <v>24509</v>
      </c>
      <c r="BS14" s="147">
        <v>113820</v>
      </c>
      <c r="BT14" s="147">
        <v>9959</v>
      </c>
      <c r="BU14" s="147">
        <v>10289</v>
      </c>
      <c r="BV14" s="147">
        <v>10507</v>
      </c>
      <c r="BW14" s="147">
        <v>30755</v>
      </c>
      <c r="BX14" s="147">
        <v>9140</v>
      </c>
      <c r="BY14" s="147">
        <v>11388</v>
      </c>
      <c r="BZ14" s="147">
        <v>11610</v>
      </c>
      <c r="CA14" s="147">
        <v>32138</v>
      </c>
      <c r="CB14" s="147">
        <v>13188</v>
      </c>
      <c r="CC14" s="147">
        <v>12200</v>
      </c>
      <c r="CD14" s="147">
        <v>11025</v>
      </c>
      <c r="CE14" s="147">
        <v>36413</v>
      </c>
      <c r="CF14" s="147">
        <v>12446</v>
      </c>
      <c r="CG14" s="147">
        <v>11010</v>
      </c>
      <c r="CH14" s="147">
        <v>7136</v>
      </c>
      <c r="CI14" s="147">
        <v>30592</v>
      </c>
      <c r="CJ14" s="147">
        <v>129899</v>
      </c>
      <c r="CK14" s="147">
        <v>10758</v>
      </c>
      <c r="CL14" s="147">
        <v>9834</v>
      </c>
      <c r="CM14" s="147">
        <v>10482</v>
      </c>
      <c r="CN14" s="147">
        <v>31074</v>
      </c>
      <c r="CO14" s="147">
        <v>4588</v>
      </c>
      <c r="CP14" s="147">
        <v>11767</v>
      </c>
      <c r="CQ14" s="147">
        <v>10936</v>
      </c>
      <c r="CR14" s="147">
        <v>27291</v>
      </c>
      <c r="CS14" s="147">
        <v>12508</v>
      </c>
      <c r="CT14" s="147">
        <v>10069</v>
      </c>
      <c r="CU14" s="147">
        <v>10738</v>
      </c>
      <c r="CV14" s="147">
        <v>33315</v>
      </c>
      <c r="CW14" s="147">
        <v>11626</v>
      </c>
      <c r="CX14" s="147">
        <v>10018</v>
      </c>
      <c r="CY14" s="147">
        <v>6585</v>
      </c>
      <c r="CZ14" s="147">
        <v>28229</v>
      </c>
      <c r="DA14" s="147">
        <v>119910</v>
      </c>
      <c r="DB14" s="147">
        <v>8655</v>
      </c>
      <c r="DC14" s="147">
        <v>11680</v>
      </c>
      <c r="DD14" s="147">
        <v>14299</v>
      </c>
      <c r="DE14" s="147">
        <v>34634</v>
      </c>
      <c r="DF14" s="147">
        <v>12404</v>
      </c>
      <c r="DG14" s="147">
        <v>14267</v>
      </c>
      <c r="DH14" s="147">
        <v>13242</v>
      </c>
      <c r="DI14" s="147">
        <v>39913</v>
      </c>
      <c r="DJ14" s="147">
        <v>14791</v>
      </c>
      <c r="DK14" s="147">
        <v>14051</v>
      </c>
      <c r="DL14" s="147">
        <v>14462</v>
      </c>
      <c r="DM14" s="147">
        <v>43304</v>
      </c>
      <c r="DN14" s="147">
        <v>14090</v>
      </c>
      <c r="DO14" s="147">
        <v>13741</v>
      </c>
      <c r="DP14" s="147">
        <v>9126</v>
      </c>
      <c r="DQ14" s="147">
        <v>36957</v>
      </c>
      <c r="DR14" s="147">
        <v>154809</v>
      </c>
      <c r="DS14" s="147">
        <v>12423</v>
      </c>
      <c r="DT14" s="147">
        <v>14038</v>
      </c>
      <c r="DU14" s="147">
        <v>15075</v>
      </c>
      <c r="DV14" s="147">
        <v>41536</v>
      </c>
      <c r="DW14" s="147">
        <v>12882</v>
      </c>
      <c r="DX14" s="147">
        <v>16212</v>
      </c>
      <c r="DY14" s="147">
        <v>14506</v>
      </c>
      <c r="DZ14" s="147">
        <v>43600</v>
      </c>
      <c r="EA14" s="147">
        <v>13712</v>
      </c>
      <c r="EB14" s="147">
        <v>14025</v>
      </c>
      <c r="EC14" s="147">
        <v>13021</v>
      </c>
      <c r="ED14" s="147">
        <v>40758</v>
      </c>
      <c r="EE14" s="147">
        <v>11478</v>
      </c>
      <c r="EF14" s="147">
        <v>12988</v>
      </c>
      <c r="EG14" s="147">
        <v>6785</v>
      </c>
      <c r="EH14" s="147">
        <v>31251</v>
      </c>
      <c r="EI14" s="147">
        <v>157145</v>
      </c>
      <c r="EJ14" s="147">
        <v>13299</v>
      </c>
      <c r="EK14" s="147">
        <v>13014</v>
      </c>
      <c r="EL14" s="147">
        <v>15755</v>
      </c>
      <c r="EM14" s="147">
        <v>42068</v>
      </c>
      <c r="EN14" s="147">
        <v>11591</v>
      </c>
      <c r="EO14" s="147">
        <v>15537</v>
      </c>
      <c r="EP14" s="147">
        <v>12384</v>
      </c>
      <c r="EQ14" s="147">
        <v>39512</v>
      </c>
      <c r="ER14" s="147">
        <v>14432</v>
      </c>
      <c r="ES14" s="147">
        <v>13842</v>
      </c>
      <c r="ET14" s="147">
        <v>14111</v>
      </c>
      <c r="EU14" s="147">
        <v>42385</v>
      </c>
      <c r="EV14" s="147">
        <v>14451</v>
      </c>
      <c r="EW14" s="147">
        <v>14640</v>
      </c>
      <c r="EX14" s="147">
        <v>8257</v>
      </c>
      <c r="EY14" s="147">
        <v>37348</v>
      </c>
      <c r="EZ14" s="147">
        <v>161312</v>
      </c>
      <c r="FA14" s="147">
        <v>12398</v>
      </c>
      <c r="FB14" s="147">
        <v>14232</v>
      </c>
      <c r="FC14" s="147">
        <v>14135</v>
      </c>
      <c r="FD14" s="147">
        <v>40764</v>
      </c>
      <c r="FE14" s="147">
        <v>15144</v>
      </c>
      <c r="FF14" s="147">
        <v>16295</v>
      </c>
      <c r="FG14" s="147">
        <v>14711</v>
      </c>
      <c r="FH14" s="147">
        <v>46150</v>
      </c>
      <c r="FI14" s="147">
        <v>16126</v>
      </c>
      <c r="FJ14" s="147">
        <v>13790</v>
      </c>
      <c r="FK14" s="147">
        <v>14638</v>
      </c>
      <c r="FL14" s="147">
        <v>44554</v>
      </c>
      <c r="FM14" s="147">
        <v>20435</v>
      </c>
      <c r="FN14" s="147">
        <v>14029</v>
      </c>
      <c r="FO14" s="147">
        <v>9781</v>
      </c>
      <c r="FP14" s="147">
        <v>44245</v>
      </c>
      <c r="FQ14" s="147">
        <v>175714</v>
      </c>
      <c r="FR14" s="249">
        <v>12650</v>
      </c>
      <c r="FS14" s="249">
        <v>13853</v>
      </c>
      <c r="FT14" s="249">
        <v>12789</v>
      </c>
      <c r="FU14" s="249">
        <v>39292</v>
      </c>
      <c r="FV14" s="249">
        <v>13153</v>
      </c>
      <c r="FW14" s="249">
        <v>15714</v>
      </c>
      <c r="FX14" s="480">
        <v>13974</v>
      </c>
      <c r="FY14" s="480">
        <v>42841</v>
      </c>
      <c r="FZ14" s="249">
        <v>14742</v>
      </c>
      <c r="GA14" s="249">
        <v>14421</v>
      </c>
      <c r="GB14" s="249">
        <v>15901</v>
      </c>
      <c r="GC14" s="480">
        <v>45064</v>
      </c>
      <c r="GD14" s="249">
        <v>16335</v>
      </c>
      <c r="GE14" s="249">
        <v>14095</v>
      </c>
      <c r="GF14" s="249">
        <v>8602</v>
      </c>
      <c r="GG14" s="480">
        <v>39032</v>
      </c>
      <c r="GH14" s="147">
        <v>166229</v>
      </c>
      <c r="GI14" s="147">
        <v>12263</v>
      </c>
      <c r="GJ14" s="147">
        <v>13321</v>
      </c>
      <c r="GK14" s="147">
        <v>14072</v>
      </c>
      <c r="GL14" s="147">
        <v>39656</v>
      </c>
      <c r="GM14" s="147"/>
      <c r="GN14" s="521"/>
    </row>
    <row r="15" spans="2:196" ht="20.25" customHeight="1" thickBot="1">
      <c r="B15" s="145"/>
      <c r="C15" s="200" t="s">
        <v>293</v>
      </c>
      <c r="D15" s="201"/>
      <c r="E15" s="201"/>
      <c r="F15" s="201"/>
      <c r="G15" s="202" t="s">
        <v>226</v>
      </c>
      <c r="H15" s="202" t="s">
        <v>226</v>
      </c>
      <c r="I15" s="202" t="s">
        <v>226</v>
      </c>
      <c r="J15" s="202" t="s">
        <v>226</v>
      </c>
      <c r="K15" s="202" t="s">
        <v>226</v>
      </c>
      <c r="L15" s="202" t="s">
        <v>226</v>
      </c>
      <c r="M15" s="202" t="s">
        <v>226</v>
      </c>
      <c r="N15" s="202" t="s">
        <v>226</v>
      </c>
      <c r="O15" s="202" t="s">
        <v>226</v>
      </c>
      <c r="P15" s="202" t="s">
        <v>226</v>
      </c>
      <c r="Q15" s="202" t="s">
        <v>226</v>
      </c>
      <c r="R15" s="202" t="s">
        <v>226</v>
      </c>
      <c r="S15" s="202" t="s">
        <v>226</v>
      </c>
      <c r="T15" s="202" t="s">
        <v>226</v>
      </c>
      <c r="U15" s="202" t="s">
        <v>226</v>
      </c>
      <c r="V15" s="202" t="s">
        <v>226</v>
      </c>
      <c r="W15" s="202" t="s">
        <v>226</v>
      </c>
      <c r="X15" s="202" t="s">
        <v>226</v>
      </c>
      <c r="Y15" s="202" t="s">
        <v>226</v>
      </c>
      <c r="Z15" s="202" t="s">
        <v>226</v>
      </c>
      <c r="AA15" s="202" t="s">
        <v>226</v>
      </c>
      <c r="AB15" s="202" t="s">
        <v>226</v>
      </c>
      <c r="AC15" s="202" t="s">
        <v>226</v>
      </c>
      <c r="AD15" s="202" t="s">
        <v>226</v>
      </c>
      <c r="AE15" s="202" t="s">
        <v>226</v>
      </c>
      <c r="AF15" s="202" t="s">
        <v>226</v>
      </c>
      <c r="AG15" s="202" t="s">
        <v>226</v>
      </c>
      <c r="AH15" s="202" t="s">
        <v>226</v>
      </c>
      <c r="AI15" s="202" t="s">
        <v>226</v>
      </c>
      <c r="AJ15" s="202" t="s">
        <v>226</v>
      </c>
      <c r="AK15" s="202" t="s">
        <v>226</v>
      </c>
      <c r="AL15" s="202" t="s">
        <v>226</v>
      </c>
      <c r="AM15" s="202" t="s">
        <v>226</v>
      </c>
      <c r="AN15" s="202" t="s">
        <v>226</v>
      </c>
      <c r="AO15" s="202" t="s">
        <v>226</v>
      </c>
      <c r="AP15" s="202" t="s">
        <v>226</v>
      </c>
      <c r="AQ15" s="202" t="s">
        <v>226</v>
      </c>
      <c r="AR15" s="202" t="s">
        <v>226</v>
      </c>
      <c r="AS15" s="202" t="s">
        <v>226</v>
      </c>
      <c r="AT15" s="202" t="s">
        <v>226</v>
      </c>
      <c r="AU15" s="202" t="s">
        <v>226</v>
      </c>
      <c r="AV15" s="202" t="s">
        <v>226</v>
      </c>
      <c r="AW15" s="202" t="s">
        <v>226</v>
      </c>
      <c r="AX15" s="202" t="s">
        <v>226</v>
      </c>
      <c r="AY15" s="202" t="s">
        <v>226</v>
      </c>
      <c r="AZ15" s="202" t="s">
        <v>226</v>
      </c>
      <c r="BA15" s="202" t="s">
        <v>226</v>
      </c>
      <c r="BB15" s="202" t="s">
        <v>226</v>
      </c>
      <c r="BC15" s="202" t="s">
        <v>226</v>
      </c>
      <c r="BD15" s="202" t="s">
        <v>226</v>
      </c>
      <c r="BE15" s="202" t="s">
        <v>226</v>
      </c>
      <c r="BF15" s="202" t="s">
        <v>226</v>
      </c>
      <c r="BG15" s="202" t="s">
        <v>226</v>
      </c>
      <c r="BH15" s="202" t="s">
        <v>226</v>
      </c>
      <c r="BI15" s="202" t="s">
        <v>226</v>
      </c>
      <c r="BJ15" s="202" t="s">
        <v>226</v>
      </c>
      <c r="BK15" s="202" t="s">
        <v>226</v>
      </c>
      <c r="BL15" s="202" t="s">
        <v>226</v>
      </c>
      <c r="BM15" s="202" t="s">
        <v>226</v>
      </c>
      <c r="BN15" s="202" t="s">
        <v>226</v>
      </c>
      <c r="BO15" s="202" t="s">
        <v>226</v>
      </c>
      <c r="BP15" s="202" t="s">
        <v>226</v>
      </c>
      <c r="BQ15" s="202" t="s">
        <v>226</v>
      </c>
      <c r="BR15" s="202" t="s">
        <v>226</v>
      </c>
      <c r="BS15" s="202" t="s">
        <v>226</v>
      </c>
      <c r="BT15" s="202">
        <v>1183.299</v>
      </c>
      <c r="BU15" s="202">
        <v>1216.6369999999999</v>
      </c>
      <c r="BV15" s="202">
        <v>1251.306</v>
      </c>
      <c r="BW15" s="202">
        <v>3651.2419999999997</v>
      </c>
      <c r="BX15" s="202">
        <v>1087.854</v>
      </c>
      <c r="BY15" s="202">
        <v>1363.498</v>
      </c>
      <c r="BZ15" s="202">
        <v>1360.04</v>
      </c>
      <c r="CA15" s="202">
        <v>3811.3919999999998</v>
      </c>
      <c r="CB15" s="202">
        <v>1537.566</v>
      </c>
      <c r="CC15" s="202">
        <v>1397.85</v>
      </c>
      <c r="CD15" s="202">
        <v>1244.9390000000001</v>
      </c>
      <c r="CE15" s="202">
        <v>4180.3550000000005</v>
      </c>
      <c r="CF15" s="202">
        <v>1416.587</v>
      </c>
      <c r="CG15" s="202">
        <v>1235.173</v>
      </c>
      <c r="CH15" s="202">
        <v>798.49199999999996</v>
      </c>
      <c r="CI15" s="202">
        <v>3450.2520000000004</v>
      </c>
      <c r="CJ15" s="202">
        <v>15093.241</v>
      </c>
      <c r="CK15" s="202">
        <v>1171.444</v>
      </c>
      <c r="CL15" s="202">
        <v>1080.01</v>
      </c>
      <c r="CM15" s="202">
        <v>1157.7460000000001</v>
      </c>
      <c r="CN15" s="202">
        <v>3409.2</v>
      </c>
      <c r="CO15" s="202">
        <v>497.43900000000002</v>
      </c>
      <c r="CP15" s="202">
        <v>1294.4929999999999</v>
      </c>
      <c r="CQ15" s="202">
        <v>1190.5309999999999</v>
      </c>
      <c r="CR15" s="202">
        <v>2982.4629999999997</v>
      </c>
      <c r="CS15" s="202">
        <v>1366.5239999999999</v>
      </c>
      <c r="CT15" s="202">
        <v>1098.1769999999999</v>
      </c>
      <c r="CU15" s="202">
        <v>1173.529</v>
      </c>
      <c r="CV15" s="202">
        <v>3638</v>
      </c>
      <c r="CW15" s="202">
        <v>1257.4359999999999</v>
      </c>
      <c r="CX15" s="202">
        <v>1085.7360000000001</v>
      </c>
      <c r="CY15" s="202">
        <v>711.62400000000002</v>
      </c>
      <c r="CZ15" s="202">
        <v>3055</v>
      </c>
      <c r="DA15" s="202">
        <v>13084.663</v>
      </c>
      <c r="DB15" s="202">
        <v>955.10199999999998</v>
      </c>
      <c r="DC15" s="202">
        <v>1288.268</v>
      </c>
      <c r="DD15" s="202">
        <v>1570.585</v>
      </c>
      <c r="DE15" s="202">
        <v>3814</v>
      </c>
      <c r="DF15" s="202">
        <v>1366.4680000000001</v>
      </c>
      <c r="DG15" s="202">
        <v>1574.9559999999999</v>
      </c>
      <c r="DH15" s="202">
        <v>1453.1312</v>
      </c>
      <c r="DI15" s="202">
        <v>4395</v>
      </c>
      <c r="DJ15" s="202">
        <v>1640.0219999999999</v>
      </c>
      <c r="DK15" s="202">
        <v>1582.8679999999999</v>
      </c>
      <c r="DL15" s="202">
        <v>1635.143</v>
      </c>
      <c r="DM15" s="202">
        <v>4858.0329999999994</v>
      </c>
      <c r="DN15" s="202">
        <v>1587803</v>
      </c>
      <c r="DO15" s="202">
        <v>1548496</v>
      </c>
      <c r="DP15" s="202">
        <v>1260055</v>
      </c>
      <c r="DQ15" s="202">
        <v>4396</v>
      </c>
      <c r="DR15" s="202">
        <v>17463</v>
      </c>
      <c r="DS15" s="202">
        <v>1396.5340000000001</v>
      </c>
      <c r="DT15" s="202">
        <v>1559.2919999999999</v>
      </c>
      <c r="DU15" s="202">
        <v>1675.3320000000001</v>
      </c>
      <c r="DV15" s="202">
        <v>4631</v>
      </c>
      <c r="DW15" s="202">
        <v>1436.383</v>
      </c>
      <c r="DX15" s="202">
        <v>1811.271</v>
      </c>
      <c r="DY15" s="202">
        <v>1630.4159999999999</v>
      </c>
      <c r="DZ15" s="202">
        <v>4878</v>
      </c>
      <c r="EA15" s="202">
        <v>1543.192</v>
      </c>
      <c r="EB15" s="202">
        <v>1581.5550000000001</v>
      </c>
      <c r="EC15" s="202">
        <v>1467.7629999999999</v>
      </c>
      <c r="ED15" s="202">
        <v>4593</v>
      </c>
      <c r="EE15" s="202">
        <v>1296.49</v>
      </c>
      <c r="EF15" s="202">
        <v>1464.5050000000001</v>
      </c>
      <c r="EG15" s="202">
        <v>765.02800000000002</v>
      </c>
      <c r="EH15" s="202">
        <v>3526.0230000000001</v>
      </c>
      <c r="EI15" s="202">
        <v>17628</v>
      </c>
      <c r="EJ15" s="202">
        <v>1573.941</v>
      </c>
      <c r="EK15" s="202">
        <v>1597.259</v>
      </c>
      <c r="EL15" s="202">
        <v>1935.5419999999999</v>
      </c>
      <c r="EM15" s="202">
        <v>5107</v>
      </c>
      <c r="EN15" s="202">
        <v>1422.5070000000001</v>
      </c>
      <c r="EO15" s="202">
        <v>1908.57</v>
      </c>
      <c r="EP15" s="202">
        <v>1506.211</v>
      </c>
      <c r="EQ15" s="202">
        <v>4837</v>
      </c>
      <c r="ER15" s="202">
        <v>1805.5170000000001</v>
      </c>
      <c r="ES15" s="202">
        <v>1739.587</v>
      </c>
      <c r="ET15" s="202">
        <v>1791.5889999999999</v>
      </c>
      <c r="EU15" s="202">
        <v>5336.6930000000002</v>
      </c>
      <c r="EV15" s="202">
        <v>1886.2739999999999</v>
      </c>
      <c r="EW15" s="202">
        <v>1858.056</v>
      </c>
      <c r="EX15" s="202">
        <v>1052.7380000000001</v>
      </c>
      <c r="EY15" s="202">
        <v>4797</v>
      </c>
      <c r="EZ15" s="202">
        <v>20077</v>
      </c>
      <c r="FA15" s="202">
        <v>1697.336</v>
      </c>
      <c r="FB15" s="202">
        <v>1981.184</v>
      </c>
      <c r="FC15" s="202">
        <v>1977.646</v>
      </c>
      <c r="FD15" s="202">
        <v>5656</v>
      </c>
      <c r="FE15" s="202">
        <v>2132.1010000000001</v>
      </c>
      <c r="FF15" s="202">
        <v>2312.5549999999998</v>
      </c>
      <c r="FG15" s="202">
        <v>2079.3809999999999</v>
      </c>
      <c r="FH15" s="202">
        <v>6524.0370000000003</v>
      </c>
      <c r="FI15" s="202">
        <v>2276.663</v>
      </c>
      <c r="FJ15" s="202">
        <v>1940.076</v>
      </c>
      <c r="FK15" s="202">
        <v>2071.0459999999998</v>
      </c>
      <c r="FL15" s="202">
        <v>6288</v>
      </c>
      <c r="FM15" s="202">
        <v>2837.8420000000001</v>
      </c>
      <c r="FN15" s="202">
        <v>1972.992</v>
      </c>
      <c r="FO15" s="202">
        <v>1368.7739999999999</v>
      </c>
      <c r="FP15" s="202">
        <v>6180</v>
      </c>
      <c r="FQ15" s="202">
        <v>24648</v>
      </c>
      <c r="FR15" s="202">
        <v>1825.35</v>
      </c>
      <c r="FS15" s="202">
        <v>2070.75</v>
      </c>
      <c r="FT15" s="202">
        <v>1951.2750000000001</v>
      </c>
      <c r="FU15" s="202">
        <v>5847.375</v>
      </c>
      <c r="FV15" s="369">
        <v>2011.0719999999999</v>
      </c>
      <c r="FW15" s="369">
        <v>2402.2840000000001</v>
      </c>
      <c r="FX15" s="369">
        <v>2135.2249999999999</v>
      </c>
      <c r="FY15" s="369">
        <v>6548.5810000000001</v>
      </c>
      <c r="FZ15" s="369">
        <v>2262</v>
      </c>
      <c r="GA15" s="369">
        <v>2214</v>
      </c>
      <c r="GB15" s="369">
        <v>2441</v>
      </c>
      <c r="GC15" s="369">
        <v>6917</v>
      </c>
      <c r="GD15" s="369">
        <v>2490</v>
      </c>
      <c r="GE15" s="369">
        <v>2162</v>
      </c>
      <c r="GF15" s="369">
        <v>1304</v>
      </c>
      <c r="GG15" s="369">
        <v>5956</v>
      </c>
      <c r="GH15" s="202">
        <v>25269</v>
      </c>
      <c r="GI15" s="202">
        <v>1931</v>
      </c>
      <c r="GJ15" s="202">
        <v>2131</v>
      </c>
      <c r="GK15" s="202">
        <v>2249</v>
      </c>
      <c r="GL15" s="202">
        <v>6311</v>
      </c>
      <c r="GM15" s="148"/>
      <c r="GN15" s="521"/>
    </row>
    <row r="16" spans="2:196" s="52" customFormat="1" ht="12" customHeight="1" thickTop="1">
      <c r="B16" s="36" t="s">
        <v>209</v>
      </c>
      <c r="C16" s="55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00"/>
      <c r="ES16" s="300"/>
      <c r="ET16" s="300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/>
      <c r="FL16" s="36"/>
      <c r="FM16" s="36"/>
      <c r="FN16" s="36"/>
      <c r="FO16" s="36"/>
      <c r="FP16" s="36"/>
      <c r="FQ16" s="368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8"/>
      <c r="GI16" s="368"/>
      <c r="GJ16" s="368"/>
      <c r="GK16" s="368"/>
      <c r="GL16" s="368"/>
      <c r="GM16" s="36"/>
      <c r="GN16" s="521"/>
    </row>
    <row r="17" spans="2:195" s="52" customFormat="1" ht="12" customHeight="1">
      <c r="B17" s="36" t="s">
        <v>452</v>
      </c>
      <c r="C17" s="55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00"/>
      <c r="ES17" s="300"/>
      <c r="ET17" s="300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/>
      <c r="FL17" s="36"/>
      <c r="FM17" s="36"/>
      <c r="FN17" s="36"/>
      <c r="FO17" s="36"/>
      <c r="FP17" s="36"/>
      <c r="FQ17" s="368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8"/>
      <c r="GI17" s="368"/>
      <c r="GJ17" s="368"/>
      <c r="GK17" s="368"/>
      <c r="GL17" s="368"/>
      <c r="GM17" s="36"/>
    </row>
    <row r="18" spans="2:195" s="52" customFormat="1" ht="12" customHeight="1">
      <c r="B18" s="36" t="s">
        <v>210</v>
      </c>
      <c r="C18" s="55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8"/>
      <c r="ER18" s="300"/>
      <c r="ES18" s="300"/>
      <c r="ET18" s="300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</row>
    <row r="19" spans="2:195" s="52" customFormat="1" ht="12" customHeight="1">
      <c r="B19" s="36" t="s">
        <v>288</v>
      </c>
      <c r="C19" s="55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8"/>
      <c r="ER19" s="300"/>
      <c r="ES19" s="300"/>
      <c r="ET19" s="300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</row>
    <row r="20" spans="2:195">
      <c r="EQ20" s="368"/>
    </row>
    <row r="21" spans="2:195">
      <c r="EA21" s="82"/>
    </row>
  </sheetData>
  <mergeCells count="3">
    <mergeCell ref="C2:C3"/>
    <mergeCell ref="B1:EM1"/>
    <mergeCell ref="D2:FQ2"/>
  </mergeCells>
  <phoneticPr fontId="13" type="noConversion"/>
  <hyperlinks>
    <hyperlink ref="GN1" location="ÍNDICE!A1" display="ÍNDICE" xr:uid="{3985DA1B-9C86-49A6-BB4E-BDE696752794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ignoredErrors>
    <ignoredError sqref="C15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3"/>
  <dimension ref="B1:EU14"/>
  <sheetViews>
    <sheetView showGridLines="0" zoomScaleNormal="100" workbookViewId="0">
      <selection activeCell="B1" sqref="B1:DS1"/>
    </sheetView>
  </sheetViews>
  <sheetFormatPr defaultRowHeight="14.5" outlineLevelCol="1"/>
  <cols>
    <col min="1" max="1" width="6.6328125" customWidth="1"/>
    <col min="2" max="2" width="13" customWidth="1"/>
    <col min="3" max="3" width="5.6328125" customWidth="1"/>
    <col min="4" max="15" width="5.6328125" hidden="1" customWidth="1" outlineLevel="1"/>
    <col min="16" max="16" width="5.6328125" customWidth="1" collapsed="1"/>
    <col min="17" max="28" width="5.6328125" hidden="1" customWidth="1" outlineLevel="1"/>
    <col min="29" max="29" width="5.6328125" customWidth="1" collapsed="1"/>
    <col min="30" max="41" width="5.6328125" hidden="1" customWidth="1" outlineLevel="1"/>
    <col min="42" max="42" width="5.6328125" customWidth="1" collapsed="1"/>
    <col min="43" max="54" width="5.6328125" hidden="1" customWidth="1" outlineLevel="1"/>
    <col min="55" max="55" width="5.6328125" customWidth="1" collapsed="1"/>
    <col min="56" max="67" width="5.6328125" hidden="1" customWidth="1" outlineLevel="1"/>
    <col min="68" max="68" width="5.6328125" customWidth="1" collapsed="1"/>
    <col min="69" max="80" width="5.6328125" hidden="1" customWidth="1" outlineLevel="1"/>
    <col min="81" max="81" width="5.6328125" customWidth="1" collapsed="1"/>
    <col min="82" max="93" width="5.6328125" hidden="1" customWidth="1" outlineLevel="1"/>
    <col min="94" max="94" width="5.6328125" customWidth="1" collapsed="1"/>
    <col min="95" max="95" width="5.6328125" hidden="1" customWidth="1" outlineLevel="1" collapsed="1"/>
    <col min="96" max="96" width="5.6328125" hidden="1" customWidth="1" outlineLevel="1"/>
    <col min="97" max="105" width="5.6328125" hidden="1" customWidth="1" outlineLevel="1" collapsed="1"/>
    <col min="106" max="106" width="5.6328125" hidden="1" customWidth="1" outlineLevel="1"/>
    <col min="107" max="107" width="5.6328125" customWidth="1" collapsed="1"/>
    <col min="108" max="109" width="5.6328125" hidden="1" customWidth="1" outlineLevel="1"/>
    <col min="110" max="110" width="7" hidden="1" customWidth="1" outlineLevel="1"/>
    <col min="111" max="119" width="5.6328125" hidden="1" customWidth="1" outlineLevel="1"/>
    <col min="120" max="120" width="5.6328125" customWidth="1" collapsed="1"/>
    <col min="121" max="122" width="5.6328125" hidden="1" customWidth="1" outlineLevel="1"/>
    <col min="123" max="123" width="6" hidden="1" customWidth="1" outlineLevel="1"/>
    <col min="124" max="132" width="5.6328125" hidden="1" customWidth="1" outlineLevel="1"/>
    <col min="133" max="133" width="5.6328125" customWidth="1" collapsed="1"/>
    <col min="134" max="135" width="5.6328125" hidden="1" customWidth="1" outlineLevel="1"/>
    <col min="136" max="136" width="6.6328125" hidden="1" customWidth="1" outlineLevel="1"/>
    <col min="137" max="145" width="5.6328125" hidden="1" customWidth="1" outlineLevel="1"/>
    <col min="146" max="146" width="5.6328125" customWidth="1" collapsed="1"/>
    <col min="147" max="150" width="5.6328125" customWidth="1"/>
  </cols>
  <sheetData>
    <row r="1" spans="2:151" ht="20.25" customHeight="1" thickBot="1">
      <c r="B1" s="544" t="s">
        <v>592</v>
      </c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  <c r="AA1" s="544"/>
      <c r="AB1" s="544"/>
      <c r="AC1" s="544"/>
      <c r="AD1" s="544"/>
      <c r="AE1" s="544"/>
      <c r="AF1" s="544"/>
      <c r="AG1" s="544"/>
      <c r="AH1" s="544"/>
      <c r="AI1" s="544"/>
      <c r="AJ1" s="544"/>
      <c r="AK1" s="544"/>
      <c r="AL1" s="544"/>
      <c r="AM1" s="544"/>
      <c r="AN1" s="544"/>
      <c r="AO1" s="544"/>
      <c r="AP1" s="544"/>
      <c r="AQ1" s="544"/>
      <c r="AR1" s="544"/>
      <c r="AS1" s="544"/>
      <c r="AT1" s="544"/>
      <c r="AU1" s="544"/>
      <c r="AV1" s="544"/>
      <c r="AW1" s="544"/>
      <c r="AX1" s="544"/>
      <c r="AY1" s="544"/>
      <c r="AZ1" s="544"/>
      <c r="BA1" s="544"/>
      <c r="BB1" s="544"/>
      <c r="BC1" s="544"/>
      <c r="BD1" s="544"/>
      <c r="BE1" s="544"/>
      <c r="BF1" s="544"/>
      <c r="BG1" s="544"/>
      <c r="BH1" s="544"/>
      <c r="BI1" s="544"/>
      <c r="BJ1" s="544"/>
      <c r="BK1" s="544"/>
      <c r="BL1" s="544"/>
      <c r="BM1" s="544"/>
      <c r="BN1" s="544"/>
      <c r="BO1" s="544"/>
      <c r="BP1" s="544"/>
      <c r="BQ1" s="544"/>
      <c r="BR1" s="544"/>
      <c r="BS1" s="544"/>
      <c r="BT1" s="544"/>
      <c r="BU1" s="544"/>
      <c r="BV1" s="544"/>
      <c r="BW1" s="544"/>
      <c r="BX1" s="544"/>
      <c r="BY1" s="544"/>
      <c r="BZ1" s="544"/>
      <c r="CA1" s="544"/>
      <c r="CB1" s="544"/>
      <c r="CC1" s="544"/>
      <c r="CD1" s="544"/>
      <c r="CE1" s="544"/>
      <c r="CF1" s="544"/>
      <c r="CG1" s="544"/>
      <c r="CH1" s="544"/>
      <c r="CI1" s="544"/>
      <c r="CJ1" s="544"/>
      <c r="CK1" s="544"/>
      <c r="CL1" s="544"/>
      <c r="CM1" s="544"/>
      <c r="CN1" s="544"/>
      <c r="CO1" s="544"/>
      <c r="CP1" s="544"/>
      <c r="CQ1" s="544"/>
      <c r="CR1" s="544"/>
      <c r="CS1" s="544"/>
      <c r="CT1" s="544"/>
      <c r="CU1" s="544"/>
      <c r="CV1" s="544"/>
      <c r="CW1" s="544"/>
      <c r="CX1" s="544"/>
      <c r="CY1" s="544"/>
      <c r="CZ1" s="544"/>
      <c r="DA1" s="544"/>
      <c r="DB1" s="544"/>
      <c r="DC1" s="544"/>
      <c r="DD1" s="544"/>
      <c r="DE1" s="544"/>
      <c r="DF1" s="544"/>
      <c r="DG1" s="544"/>
      <c r="DH1" s="544"/>
      <c r="DI1" s="544"/>
      <c r="DJ1" s="544"/>
      <c r="DK1" s="544"/>
      <c r="DL1" s="544"/>
      <c r="DM1" s="544"/>
      <c r="DN1" s="544"/>
      <c r="DO1" s="544"/>
      <c r="DP1" s="544"/>
      <c r="DQ1" s="544"/>
      <c r="DR1" s="544"/>
      <c r="DS1" s="544"/>
      <c r="DT1" s="354"/>
      <c r="DU1" s="354"/>
      <c r="DV1" s="354"/>
      <c r="DW1" s="354"/>
      <c r="DX1" s="354"/>
      <c r="DY1" s="354"/>
      <c r="DZ1" s="354"/>
      <c r="EA1" s="354"/>
      <c r="EB1" s="354"/>
      <c r="EC1" s="354"/>
      <c r="ED1" s="354"/>
      <c r="EE1" s="354"/>
      <c r="EF1" s="354"/>
      <c r="EG1" s="354"/>
      <c r="EH1" s="354"/>
      <c r="EI1" s="354"/>
      <c r="EJ1" s="354"/>
      <c r="EK1" s="354"/>
      <c r="EL1" s="354"/>
      <c r="EM1" s="354"/>
      <c r="EN1" s="354"/>
      <c r="EO1" s="354"/>
      <c r="EP1" s="354"/>
      <c r="EQ1" s="354"/>
      <c r="ER1" s="354"/>
      <c r="ES1" s="354"/>
      <c r="ET1" s="116"/>
      <c r="EU1" s="349" t="s">
        <v>225</v>
      </c>
    </row>
    <row r="2" spans="2:151" ht="18.75" customHeight="1" thickTop="1">
      <c r="B2" s="545"/>
      <c r="C2" s="542" t="s">
        <v>159</v>
      </c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  <c r="X2" s="538"/>
      <c r="Y2" s="538"/>
      <c r="Z2" s="538"/>
      <c r="AA2" s="538"/>
      <c r="AB2" s="538"/>
      <c r="AC2" s="538"/>
      <c r="AD2" s="538"/>
      <c r="AE2" s="538"/>
      <c r="AF2" s="538"/>
      <c r="AG2" s="538"/>
      <c r="AH2" s="538"/>
      <c r="AI2" s="538"/>
      <c r="AJ2" s="538"/>
      <c r="AK2" s="538"/>
      <c r="AL2" s="538"/>
      <c r="AM2" s="538"/>
      <c r="AN2" s="538"/>
      <c r="AO2" s="538"/>
      <c r="AP2" s="538"/>
      <c r="AQ2" s="538"/>
      <c r="AR2" s="538"/>
      <c r="AS2" s="538"/>
      <c r="AT2" s="538"/>
      <c r="AU2" s="538"/>
      <c r="AV2" s="538"/>
      <c r="AW2" s="538"/>
      <c r="AX2" s="538"/>
      <c r="AY2" s="538"/>
      <c r="AZ2" s="538"/>
      <c r="BA2" s="538"/>
      <c r="BB2" s="538"/>
      <c r="BC2" s="538"/>
      <c r="BD2" s="538"/>
      <c r="BE2" s="538"/>
      <c r="BF2" s="538"/>
      <c r="BG2" s="538"/>
      <c r="BH2" s="538"/>
      <c r="BI2" s="538"/>
      <c r="BJ2" s="538"/>
      <c r="BK2" s="538"/>
      <c r="BL2" s="538"/>
      <c r="BM2" s="538"/>
      <c r="BN2" s="538"/>
      <c r="BO2" s="538"/>
      <c r="BP2" s="538"/>
      <c r="BQ2" s="538"/>
      <c r="BR2" s="538"/>
      <c r="BS2" s="538"/>
      <c r="BT2" s="538"/>
      <c r="BU2" s="538"/>
      <c r="BV2" s="538"/>
      <c r="BW2" s="538"/>
      <c r="BX2" s="538"/>
      <c r="BY2" s="538"/>
      <c r="BZ2" s="538"/>
      <c r="CA2" s="538"/>
      <c r="CB2" s="538"/>
      <c r="CC2" s="538"/>
      <c r="CD2" s="538"/>
      <c r="CE2" s="538"/>
      <c r="CF2" s="538"/>
      <c r="CG2" s="538"/>
      <c r="CH2" s="538"/>
      <c r="CI2" s="538"/>
      <c r="CJ2" s="538"/>
      <c r="CK2" s="538"/>
      <c r="CL2" s="538"/>
      <c r="CM2" s="538"/>
      <c r="CN2" s="538"/>
      <c r="CO2" s="538"/>
      <c r="CP2" s="538"/>
      <c r="CQ2" s="538"/>
      <c r="CR2" s="538"/>
      <c r="CS2" s="538"/>
      <c r="CT2" s="538"/>
      <c r="CU2" s="538"/>
      <c r="CV2" s="538"/>
      <c r="CW2" s="538"/>
      <c r="CX2" s="538"/>
      <c r="CY2" s="538"/>
      <c r="CZ2" s="538"/>
      <c r="DA2" s="538"/>
      <c r="DB2" s="538"/>
      <c r="DC2" s="538"/>
      <c r="DD2" s="538"/>
      <c r="DE2" s="538"/>
      <c r="DF2" s="538"/>
      <c r="DG2" s="538"/>
      <c r="DH2" s="538"/>
      <c r="DI2" s="538"/>
      <c r="DJ2" s="538"/>
      <c r="DK2" s="538"/>
      <c r="DL2" s="538"/>
      <c r="DM2" s="538"/>
      <c r="DN2" s="538"/>
      <c r="DO2" s="538"/>
      <c r="DP2" s="538"/>
      <c r="DQ2" s="538"/>
      <c r="DR2" s="538"/>
      <c r="DS2" s="538"/>
      <c r="DT2" s="538"/>
      <c r="DU2" s="538"/>
      <c r="DV2" s="538"/>
      <c r="DW2" s="538"/>
      <c r="DX2" s="538"/>
      <c r="DY2" s="538"/>
      <c r="DZ2" s="538"/>
      <c r="EA2" s="538"/>
      <c r="EB2" s="538"/>
      <c r="EC2" s="538"/>
      <c r="ED2" s="538"/>
      <c r="EE2" s="538"/>
      <c r="EF2" s="538"/>
      <c r="EG2" s="538"/>
      <c r="EH2" s="538"/>
      <c r="EI2" s="538"/>
      <c r="EJ2" s="538"/>
      <c r="EK2" s="538"/>
      <c r="EL2" s="538"/>
      <c r="EM2" s="10"/>
      <c r="EN2" s="10"/>
      <c r="EO2" s="10"/>
      <c r="EP2" s="10"/>
      <c r="EQ2" s="10"/>
      <c r="ER2" s="10"/>
      <c r="ES2" s="10"/>
      <c r="ET2" s="10"/>
    </row>
    <row r="3" spans="2:151" ht="18.75" customHeight="1">
      <c r="B3" s="527"/>
      <c r="C3" s="525"/>
      <c r="D3" s="414">
        <v>42005</v>
      </c>
      <c r="E3" s="414">
        <v>42036</v>
      </c>
      <c r="F3" s="414">
        <v>42064</v>
      </c>
      <c r="G3" s="414">
        <v>42095</v>
      </c>
      <c r="H3" s="414">
        <v>42125</v>
      </c>
      <c r="I3" s="414">
        <v>42156</v>
      </c>
      <c r="J3" s="414">
        <v>42186</v>
      </c>
      <c r="K3" s="414">
        <v>42217</v>
      </c>
      <c r="L3" s="414">
        <v>42248</v>
      </c>
      <c r="M3" s="414">
        <v>42278</v>
      </c>
      <c r="N3" s="414">
        <v>42309</v>
      </c>
      <c r="O3" s="414">
        <v>42339</v>
      </c>
      <c r="P3" s="80">
        <v>2015</v>
      </c>
      <c r="Q3" s="414">
        <v>42370</v>
      </c>
      <c r="R3" s="414">
        <v>42401</v>
      </c>
      <c r="S3" s="414">
        <v>42430</v>
      </c>
      <c r="T3" s="414">
        <v>42461</v>
      </c>
      <c r="U3" s="414">
        <v>42491</v>
      </c>
      <c r="V3" s="414">
        <v>42522</v>
      </c>
      <c r="W3" s="414">
        <v>42552</v>
      </c>
      <c r="X3" s="414">
        <v>42583</v>
      </c>
      <c r="Y3" s="414">
        <v>42614</v>
      </c>
      <c r="Z3" s="414">
        <v>42644</v>
      </c>
      <c r="AA3" s="414">
        <v>42675</v>
      </c>
      <c r="AB3" s="414">
        <v>42705</v>
      </c>
      <c r="AC3" s="80">
        <v>2016</v>
      </c>
      <c r="AD3" s="414">
        <v>42736</v>
      </c>
      <c r="AE3" s="414">
        <v>42767</v>
      </c>
      <c r="AF3" s="414">
        <v>42795</v>
      </c>
      <c r="AG3" s="414">
        <v>42826</v>
      </c>
      <c r="AH3" s="414">
        <v>42856</v>
      </c>
      <c r="AI3" s="414">
        <v>42887</v>
      </c>
      <c r="AJ3" s="414">
        <v>42917</v>
      </c>
      <c r="AK3" s="414">
        <v>42948</v>
      </c>
      <c r="AL3" s="414">
        <v>42979</v>
      </c>
      <c r="AM3" s="414">
        <v>43009</v>
      </c>
      <c r="AN3" s="414">
        <v>43040</v>
      </c>
      <c r="AO3" s="414">
        <v>43070</v>
      </c>
      <c r="AP3" s="80">
        <v>2017</v>
      </c>
      <c r="AQ3" s="414">
        <v>43101</v>
      </c>
      <c r="AR3" s="414">
        <v>43132</v>
      </c>
      <c r="AS3" s="414">
        <v>43160</v>
      </c>
      <c r="AT3" s="414">
        <v>43191</v>
      </c>
      <c r="AU3" s="414">
        <v>43221</v>
      </c>
      <c r="AV3" s="414">
        <v>43252</v>
      </c>
      <c r="AW3" s="414">
        <v>43282</v>
      </c>
      <c r="AX3" s="414">
        <v>43313</v>
      </c>
      <c r="AY3" s="414">
        <v>43344</v>
      </c>
      <c r="AZ3" s="414">
        <v>43374</v>
      </c>
      <c r="BA3" s="414">
        <v>43405</v>
      </c>
      <c r="BB3" s="414">
        <v>43435</v>
      </c>
      <c r="BC3" s="80">
        <v>2018</v>
      </c>
      <c r="BD3" s="414">
        <v>43466</v>
      </c>
      <c r="BE3" s="414">
        <v>43497</v>
      </c>
      <c r="BF3" s="414">
        <v>43525</v>
      </c>
      <c r="BG3" s="414">
        <v>43556</v>
      </c>
      <c r="BH3" s="414">
        <v>43586</v>
      </c>
      <c r="BI3" s="414">
        <v>43617</v>
      </c>
      <c r="BJ3" s="414">
        <v>43647</v>
      </c>
      <c r="BK3" s="414">
        <v>43678</v>
      </c>
      <c r="BL3" s="414">
        <v>43709</v>
      </c>
      <c r="BM3" s="414">
        <v>43739</v>
      </c>
      <c r="BN3" s="414">
        <v>43770</v>
      </c>
      <c r="BO3" s="414">
        <v>43800</v>
      </c>
      <c r="BP3" s="111">
        <v>2019</v>
      </c>
      <c r="BQ3" s="414">
        <v>43831</v>
      </c>
      <c r="BR3" s="414">
        <v>43862</v>
      </c>
      <c r="BS3" s="414">
        <v>43891</v>
      </c>
      <c r="BT3" s="414">
        <v>43922</v>
      </c>
      <c r="BU3" s="414">
        <v>43952</v>
      </c>
      <c r="BV3" s="414">
        <v>43983</v>
      </c>
      <c r="BW3" s="414">
        <v>44013</v>
      </c>
      <c r="BX3" s="414">
        <v>44044</v>
      </c>
      <c r="BY3" s="414">
        <v>44075</v>
      </c>
      <c r="BZ3" s="414">
        <v>44105</v>
      </c>
      <c r="CA3" s="414">
        <v>44136</v>
      </c>
      <c r="CB3" s="414">
        <v>44166</v>
      </c>
      <c r="CC3" s="111">
        <v>2020</v>
      </c>
      <c r="CD3" s="414">
        <v>44197</v>
      </c>
      <c r="CE3" s="414">
        <v>44228</v>
      </c>
      <c r="CF3" s="414">
        <v>44256</v>
      </c>
      <c r="CG3" s="414">
        <v>44287</v>
      </c>
      <c r="CH3" s="414">
        <v>44317</v>
      </c>
      <c r="CI3" s="414">
        <v>44348</v>
      </c>
      <c r="CJ3" s="414">
        <v>44378</v>
      </c>
      <c r="CK3" s="414">
        <v>44409</v>
      </c>
      <c r="CL3" s="414">
        <v>44440</v>
      </c>
      <c r="CM3" s="414">
        <v>44470</v>
      </c>
      <c r="CN3" s="414">
        <v>44501</v>
      </c>
      <c r="CO3" s="414">
        <v>44531</v>
      </c>
      <c r="CP3" s="111">
        <v>2021</v>
      </c>
      <c r="CQ3" s="414">
        <v>44562</v>
      </c>
      <c r="CR3" s="414">
        <v>44593</v>
      </c>
      <c r="CS3" s="414">
        <v>44621</v>
      </c>
      <c r="CT3" s="414">
        <v>44652</v>
      </c>
      <c r="CU3" s="414">
        <v>44682</v>
      </c>
      <c r="CV3" s="414">
        <v>44713</v>
      </c>
      <c r="CW3" s="414">
        <v>44743</v>
      </c>
      <c r="CX3" s="414">
        <v>44774</v>
      </c>
      <c r="CY3" s="414">
        <v>44805</v>
      </c>
      <c r="CZ3" s="414">
        <v>44835</v>
      </c>
      <c r="DA3" s="414">
        <v>44866</v>
      </c>
      <c r="DB3" s="414">
        <v>44896</v>
      </c>
      <c r="DC3" s="111">
        <v>2022</v>
      </c>
      <c r="DD3" s="381">
        <v>44927</v>
      </c>
      <c r="DE3" s="381">
        <v>44958</v>
      </c>
      <c r="DF3" s="381">
        <v>44986</v>
      </c>
      <c r="DG3" s="381">
        <v>45017</v>
      </c>
      <c r="DH3" s="381">
        <v>45047</v>
      </c>
      <c r="DI3" s="381">
        <v>45078</v>
      </c>
      <c r="DJ3" s="381">
        <v>45108</v>
      </c>
      <c r="DK3" s="381">
        <v>45139</v>
      </c>
      <c r="DL3" s="381">
        <v>45170</v>
      </c>
      <c r="DM3" s="381">
        <v>45200</v>
      </c>
      <c r="DN3" s="381">
        <v>45231</v>
      </c>
      <c r="DO3" s="381">
        <v>45261</v>
      </c>
      <c r="DP3" s="111">
        <v>2023</v>
      </c>
      <c r="DQ3" s="381">
        <v>45292</v>
      </c>
      <c r="DR3" s="381">
        <v>45323</v>
      </c>
      <c r="DS3" s="381">
        <v>45352</v>
      </c>
      <c r="DT3" s="381">
        <v>45383</v>
      </c>
      <c r="DU3" s="381">
        <v>45413</v>
      </c>
      <c r="DV3" s="381">
        <v>45444</v>
      </c>
      <c r="DW3" s="381">
        <v>45474</v>
      </c>
      <c r="DX3" s="381">
        <v>45505</v>
      </c>
      <c r="DY3" s="381">
        <v>45536</v>
      </c>
      <c r="DZ3" s="381">
        <v>45566</v>
      </c>
      <c r="EA3" s="381">
        <v>45597</v>
      </c>
      <c r="EB3" s="381">
        <v>45627</v>
      </c>
      <c r="EC3" s="111">
        <v>2024</v>
      </c>
      <c r="ED3" s="381">
        <v>45658</v>
      </c>
      <c r="EE3" s="381">
        <v>45689</v>
      </c>
      <c r="EF3" s="381">
        <v>45717</v>
      </c>
      <c r="EG3" s="381">
        <v>45748</v>
      </c>
      <c r="EH3" s="381">
        <v>45778</v>
      </c>
      <c r="EI3" s="381">
        <v>45809</v>
      </c>
      <c r="EJ3" s="381">
        <v>45840</v>
      </c>
      <c r="EK3" s="381">
        <v>45872</v>
      </c>
      <c r="EL3" s="381">
        <v>45904</v>
      </c>
      <c r="EM3" s="381">
        <v>45935</v>
      </c>
      <c r="EN3" s="381">
        <v>45967</v>
      </c>
      <c r="EO3" s="381">
        <v>45998</v>
      </c>
      <c r="EP3" s="111">
        <v>2025</v>
      </c>
      <c r="EQ3" s="381">
        <v>46023</v>
      </c>
      <c r="ER3" s="381">
        <v>46054</v>
      </c>
      <c r="ES3" s="381">
        <v>46082</v>
      </c>
      <c r="ET3" s="520"/>
    </row>
    <row r="4" spans="2:151" ht="15" customHeight="1">
      <c r="B4" s="158" t="s">
        <v>54</v>
      </c>
      <c r="C4" s="455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44"/>
      <c r="DP4" s="144"/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44"/>
    </row>
    <row r="5" spans="2:151" ht="13.9" customHeight="1">
      <c r="B5" s="158" t="s">
        <v>55</v>
      </c>
      <c r="C5" s="14" t="s">
        <v>241</v>
      </c>
      <c r="D5" s="106">
        <v>756</v>
      </c>
      <c r="E5" s="106">
        <v>756</v>
      </c>
      <c r="F5" s="106">
        <v>756</v>
      </c>
      <c r="G5" s="106">
        <v>760</v>
      </c>
      <c r="H5" s="106">
        <v>768</v>
      </c>
      <c r="I5" s="106">
        <v>769</v>
      </c>
      <c r="J5" s="106">
        <v>776</v>
      </c>
      <c r="K5" s="106">
        <v>774</v>
      </c>
      <c r="L5" s="106">
        <v>777</v>
      </c>
      <c r="M5" s="106">
        <v>780</v>
      </c>
      <c r="N5" s="106">
        <v>783</v>
      </c>
      <c r="O5" s="106">
        <v>788</v>
      </c>
      <c r="P5" s="106">
        <v>774</v>
      </c>
      <c r="Q5" s="106">
        <v>785</v>
      </c>
      <c r="R5" s="106">
        <v>785</v>
      </c>
      <c r="S5" s="106">
        <v>788</v>
      </c>
      <c r="T5" s="106">
        <v>794</v>
      </c>
      <c r="U5" s="106">
        <v>800</v>
      </c>
      <c r="V5" s="106">
        <v>803</v>
      </c>
      <c r="W5" s="106">
        <v>806</v>
      </c>
      <c r="X5" s="106">
        <v>814</v>
      </c>
      <c r="Y5" s="106">
        <v>816</v>
      </c>
      <c r="Z5" s="106">
        <v>820</v>
      </c>
      <c r="AA5" s="106">
        <v>826</v>
      </c>
      <c r="AB5" s="106">
        <v>833</v>
      </c>
      <c r="AC5" s="106">
        <v>811</v>
      </c>
      <c r="AD5" s="106">
        <v>841</v>
      </c>
      <c r="AE5" s="106">
        <v>847</v>
      </c>
      <c r="AF5" s="106">
        <v>849</v>
      </c>
      <c r="AG5" s="106">
        <v>854</v>
      </c>
      <c r="AH5" s="106">
        <v>857</v>
      </c>
      <c r="AI5" s="106">
        <v>860</v>
      </c>
      <c r="AJ5" s="106">
        <v>861</v>
      </c>
      <c r="AK5" s="106">
        <v>868</v>
      </c>
      <c r="AL5" s="106">
        <v>881</v>
      </c>
      <c r="AM5" s="106">
        <v>886</v>
      </c>
      <c r="AN5" s="106">
        <v>889</v>
      </c>
      <c r="AO5" s="106">
        <v>891</v>
      </c>
      <c r="AP5" s="106">
        <v>871</v>
      </c>
      <c r="AQ5" s="106">
        <v>902</v>
      </c>
      <c r="AR5" s="106">
        <v>911</v>
      </c>
      <c r="AS5" s="106">
        <v>920</v>
      </c>
      <c r="AT5" s="106">
        <v>924</v>
      </c>
      <c r="AU5" s="106">
        <v>929</v>
      </c>
      <c r="AV5" s="106">
        <v>932</v>
      </c>
      <c r="AW5" s="106">
        <v>941</v>
      </c>
      <c r="AX5" s="106">
        <v>951</v>
      </c>
      <c r="AY5" s="106">
        <v>959</v>
      </c>
      <c r="AZ5" s="106">
        <v>967</v>
      </c>
      <c r="BA5" s="106">
        <v>968</v>
      </c>
      <c r="BB5" s="106">
        <v>977</v>
      </c>
      <c r="BC5" s="106">
        <v>946</v>
      </c>
      <c r="BD5" s="106">
        <v>983</v>
      </c>
      <c r="BE5" s="106">
        <v>1000</v>
      </c>
      <c r="BF5" s="106">
        <v>1006</v>
      </c>
      <c r="BG5" s="106">
        <v>1015</v>
      </c>
      <c r="BH5" s="106">
        <v>1023</v>
      </c>
      <c r="BI5" s="106">
        <v>1030</v>
      </c>
      <c r="BJ5" s="106">
        <v>1044</v>
      </c>
      <c r="BK5" s="106">
        <v>1054</v>
      </c>
      <c r="BL5" s="106">
        <v>1066</v>
      </c>
      <c r="BM5" s="106">
        <v>1069</v>
      </c>
      <c r="BN5" s="106">
        <v>1076</v>
      </c>
      <c r="BO5" s="106">
        <v>1078.6666666666667</v>
      </c>
      <c r="BP5" s="106">
        <v>1049</v>
      </c>
      <c r="BQ5" s="106">
        <v>1103</v>
      </c>
      <c r="BR5" s="106">
        <v>1111</v>
      </c>
      <c r="BS5" s="106">
        <v>1110</v>
      </c>
      <c r="BT5" s="106">
        <v>1111</v>
      </c>
      <c r="BU5" s="106">
        <v>1114</v>
      </c>
      <c r="BV5" s="106">
        <v>1115</v>
      </c>
      <c r="BW5" s="106">
        <v>1127</v>
      </c>
      <c r="BX5" s="106">
        <v>1128</v>
      </c>
      <c r="BY5" s="106">
        <v>1128</v>
      </c>
      <c r="BZ5" s="106">
        <v>1131</v>
      </c>
      <c r="CA5" s="106">
        <v>1144</v>
      </c>
      <c r="CB5" s="106">
        <v>1156</v>
      </c>
      <c r="CC5" s="106">
        <v>1129</v>
      </c>
      <c r="CD5" s="106">
        <v>1170</v>
      </c>
      <c r="CE5" s="106">
        <v>1174</v>
      </c>
      <c r="CF5" s="106">
        <v>1187</v>
      </c>
      <c r="CG5" s="106">
        <v>1200</v>
      </c>
      <c r="CH5" s="106">
        <v>1212</v>
      </c>
      <c r="CI5" s="106">
        <v>1215</v>
      </c>
      <c r="CJ5" s="106">
        <v>1221</v>
      </c>
      <c r="CK5" s="106">
        <v>1221</v>
      </c>
      <c r="CL5" s="106">
        <v>1236</v>
      </c>
      <c r="CM5" s="106">
        <v>1251</v>
      </c>
      <c r="CN5" s="106">
        <v>1272</v>
      </c>
      <c r="CO5" s="106">
        <v>1285</v>
      </c>
      <c r="CP5" s="106">
        <v>1231</v>
      </c>
      <c r="CQ5" s="106">
        <v>1292</v>
      </c>
      <c r="CR5" s="106">
        <v>1314</v>
      </c>
      <c r="CS5" s="106">
        <v>1331</v>
      </c>
      <c r="CT5" s="106">
        <v>1356</v>
      </c>
      <c r="CU5" s="106">
        <v>1380</v>
      </c>
      <c r="CV5" s="106">
        <v>1407</v>
      </c>
      <c r="CW5" s="106">
        <v>1417</v>
      </c>
      <c r="CX5" s="106">
        <v>1414</v>
      </c>
      <c r="CY5" s="106">
        <v>1429</v>
      </c>
      <c r="CZ5" s="106">
        <v>1420</v>
      </c>
      <c r="DA5" s="106">
        <v>1449</v>
      </c>
      <c r="DB5" s="106">
        <v>1458</v>
      </c>
      <c r="DC5" s="106">
        <v>1400</v>
      </c>
      <c r="DD5" s="106">
        <v>1485</v>
      </c>
      <c r="DE5" s="106">
        <v>1478</v>
      </c>
      <c r="DF5" s="106">
        <v>1483</v>
      </c>
      <c r="DG5" s="106">
        <v>1491</v>
      </c>
      <c r="DH5" s="106">
        <v>1510</v>
      </c>
      <c r="DI5" s="106">
        <v>1518</v>
      </c>
      <c r="DJ5" s="106">
        <v>1525</v>
      </c>
      <c r="DK5" s="106">
        <v>1538</v>
      </c>
      <c r="DL5" s="106">
        <v>1541</v>
      </c>
      <c r="DM5" s="106">
        <v>1536</v>
      </c>
      <c r="DN5" s="106">
        <v>1530</v>
      </c>
      <c r="DO5" s="106">
        <v>1536</v>
      </c>
      <c r="DP5" s="271">
        <v>1521</v>
      </c>
      <c r="DQ5" s="106">
        <v>1550</v>
      </c>
      <c r="DR5" s="106">
        <v>1560</v>
      </c>
      <c r="DS5" s="106">
        <v>1580</v>
      </c>
      <c r="DT5" s="106">
        <v>1596</v>
      </c>
      <c r="DU5" s="106">
        <v>1610</v>
      </c>
      <c r="DV5" s="106">
        <v>1618</v>
      </c>
      <c r="DW5" s="106">
        <v>1638</v>
      </c>
      <c r="DX5" s="106">
        <v>1664</v>
      </c>
      <c r="DY5" s="106">
        <v>1695</v>
      </c>
      <c r="DZ5" s="106">
        <v>1721</v>
      </c>
      <c r="EA5" s="106">
        <v>1740</v>
      </c>
      <c r="EB5" s="106">
        <v>1747</v>
      </c>
      <c r="EC5" s="271">
        <v>1662</v>
      </c>
      <c r="ED5" s="106">
        <v>1774</v>
      </c>
      <c r="EE5" s="106">
        <v>1810</v>
      </c>
      <c r="EF5" s="106">
        <v>1847</v>
      </c>
      <c r="EG5" s="106">
        <v>1866</v>
      </c>
      <c r="EH5" s="106">
        <v>1886</v>
      </c>
      <c r="EI5" s="106">
        <v>1911</v>
      </c>
      <c r="EJ5" s="106">
        <v>1945</v>
      </c>
      <c r="EK5" s="106">
        <v>1965</v>
      </c>
      <c r="EL5" s="106">
        <v>1995</v>
      </c>
      <c r="EM5" s="106">
        <v>2025</v>
      </c>
      <c r="EN5" s="106">
        <v>2060</v>
      </c>
      <c r="EO5" s="106">
        <v>2081</v>
      </c>
      <c r="EP5" s="106">
        <v>1949</v>
      </c>
      <c r="EQ5" s="106">
        <v>2105</v>
      </c>
      <c r="ER5" s="106">
        <v>2122</v>
      </c>
      <c r="ES5" s="106">
        <v>2151</v>
      </c>
      <c r="ET5" s="106"/>
    </row>
    <row r="6" spans="2:151" ht="15" customHeight="1">
      <c r="B6" s="158" t="s">
        <v>56</v>
      </c>
      <c r="C6" s="14" t="s">
        <v>241</v>
      </c>
      <c r="D6" s="106">
        <v>919</v>
      </c>
      <c r="E6" s="106">
        <v>887</v>
      </c>
      <c r="F6" s="106">
        <v>889</v>
      </c>
      <c r="G6" s="106">
        <v>882</v>
      </c>
      <c r="H6" s="106">
        <v>912</v>
      </c>
      <c r="I6" s="106">
        <v>899</v>
      </c>
      <c r="J6" s="106">
        <v>909</v>
      </c>
      <c r="K6" s="106">
        <v>874</v>
      </c>
      <c r="L6" s="106">
        <v>906</v>
      </c>
      <c r="M6" s="106">
        <v>921</v>
      </c>
      <c r="N6" s="106">
        <v>928</v>
      </c>
      <c r="O6" s="106">
        <v>941</v>
      </c>
      <c r="P6" s="106">
        <v>914</v>
      </c>
      <c r="Q6" s="106">
        <v>940</v>
      </c>
      <c r="R6" s="106">
        <v>940</v>
      </c>
      <c r="S6" s="106">
        <v>905</v>
      </c>
      <c r="T6" s="106">
        <v>909</v>
      </c>
      <c r="U6" s="106">
        <v>909</v>
      </c>
      <c r="V6" s="106">
        <v>910</v>
      </c>
      <c r="W6" s="106">
        <v>885</v>
      </c>
      <c r="X6" s="106">
        <v>887</v>
      </c>
      <c r="Y6" s="106">
        <v>891</v>
      </c>
      <c r="Z6" s="106">
        <v>915</v>
      </c>
      <c r="AA6" s="106">
        <v>930</v>
      </c>
      <c r="AB6" s="106">
        <v>958</v>
      </c>
      <c r="AC6" s="106">
        <v>915</v>
      </c>
      <c r="AD6" s="106">
        <v>964</v>
      </c>
      <c r="AE6" s="106">
        <v>960</v>
      </c>
      <c r="AF6" s="106">
        <v>949</v>
      </c>
      <c r="AG6" s="106">
        <v>960</v>
      </c>
      <c r="AH6" s="106">
        <v>975</v>
      </c>
      <c r="AI6" s="106">
        <v>975</v>
      </c>
      <c r="AJ6" s="106">
        <v>965</v>
      </c>
      <c r="AK6" s="106">
        <v>959</v>
      </c>
      <c r="AL6" s="106">
        <v>963</v>
      </c>
      <c r="AM6" s="106">
        <v>979</v>
      </c>
      <c r="AN6" s="106">
        <v>1008</v>
      </c>
      <c r="AO6" s="106">
        <v>1009</v>
      </c>
      <c r="AP6" s="106">
        <v>970</v>
      </c>
      <c r="AQ6" s="106">
        <v>994</v>
      </c>
      <c r="AR6" s="106">
        <v>987</v>
      </c>
      <c r="AS6" s="106">
        <v>992</v>
      </c>
      <c r="AT6" s="106">
        <v>1009</v>
      </c>
      <c r="AU6" s="106">
        <v>1021</v>
      </c>
      <c r="AV6" s="106">
        <v>1054</v>
      </c>
      <c r="AW6" s="106">
        <v>1040</v>
      </c>
      <c r="AX6" s="106">
        <v>1060</v>
      </c>
      <c r="AY6" s="106">
        <v>1043</v>
      </c>
      <c r="AZ6" s="106">
        <v>1043</v>
      </c>
      <c r="BA6" s="106">
        <v>1025</v>
      </c>
      <c r="BB6" s="106">
        <v>1058</v>
      </c>
      <c r="BC6" s="106">
        <v>1031</v>
      </c>
      <c r="BD6" s="106">
        <v>1060</v>
      </c>
      <c r="BE6" s="106">
        <v>1078</v>
      </c>
      <c r="BF6" s="106">
        <v>1059</v>
      </c>
      <c r="BG6" s="106">
        <v>1080</v>
      </c>
      <c r="BH6" s="106">
        <v>1058</v>
      </c>
      <c r="BI6" s="106">
        <v>1075</v>
      </c>
      <c r="BJ6" s="106">
        <v>1073</v>
      </c>
      <c r="BK6" s="106">
        <v>1138</v>
      </c>
      <c r="BL6" s="106">
        <v>1144</v>
      </c>
      <c r="BM6" s="106">
        <v>1138</v>
      </c>
      <c r="BN6" s="106">
        <v>1139</v>
      </c>
      <c r="BO6" s="106">
        <v>1135.3333333333333</v>
      </c>
      <c r="BP6" s="106">
        <v>1096</v>
      </c>
      <c r="BQ6" s="106">
        <v>1106</v>
      </c>
      <c r="BR6" s="106">
        <v>1114</v>
      </c>
      <c r="BS6" s="106">
        <v>1138</v>
      </c>
      <c r="BT6" s="106">
        <v>1147</v>
      </c>
      <c r="BU6" s="106">
        <v>1141</v>
      </c>
      <c r="BV6" s="106">
        <v>1141</v>
      </c>
      <c r="BW6" s="106">
        <v>1110</v>
      </c>
      <c r="BX6" s="106">
        <v>1107</v>
      </c>
      <c r="BY6" s="106">
        <v>1142</v>
      </c>
      <c r="BZ6" s="106">
        <v>1174</v>
      </c>
      <c r="CA6" s="106">
        <v>1172</v>
      </c>
      <c r="CB6" s="106">
        <v>1182</v>
      </c>
      <c r="CC6" s="106">
        <v>1154</v>
      </c>
      <c r="CD6" s="106">
        <v>1167</v>
      </c>
      <c r="CE6" s="106">
        <v>1192</v>
      </c>
      <c r="CF6" s="106">
        <v>1198</v>
      </c>
      <c r="CG6" s="106">
        <v>1226</v>
      </c>
      <c r="CH6" s="106">
        <v>1216</v>
      </c>
      <c r="CI6" s="106">
        <v>1210</v>
      </c>
      <c r="CJ6" s="106">
        <v>1205</v>
      </c>
      <c r="CK6" s="106">
        <v>1244</v>
      </c>
      <c r="CL6" s="106">
        <v>1267</v>
      </c>
      <c r="CM6" s="106">
        <v>1286</v>
      </c>
      <c r="CN6" s="106">
        <v>1286</v>
      </c>
      <c r="CO6" s="106">
        <v>1271</v>
      </c>
      <c r="CP6" s="106">
        <v>1233</v>
      </c>
      <c r="CQ6" s="106">
        <v>1294</v>
      </c>
      <c r="CR6" s="106">
        <v>1292</v>
      </c>
      <c r="CS6" s="106">
        <v>1316</v>
      </c>
      <c r="CT6" s="106">
        <v>1312</v>
      </c>
      <c r="CU6" s="106">
        <v>1336</v>
      </c>
      <c r="CV6" s="106">
        <v>1360</v>
      </c>
      <c r="CW6" s="106">
        <v>1371</v>
      </c>
      <c r="CX6" s="106">
        <v>1385</v>
      </c>
      <c r="CY6" s="106">
        <v>1400</v>
      </c>
      <c r="CZ6" s="106">
        <v>1431</v>
      </c>
      <c r="DA6" s="106">
        <v>1463</v>
      </c>
      <c r="DB6" s="106">
        <v>1487</v>
      </c>
      <c r="DC6" s="106">
        <v>1379</v>
      </c>
      <c r="DD6" s="106">
        <v>1502</v>
      </c>
      <c r="DE6" s="106">
        <v>1500</v>
      </c>
      <c r="DF6" s="106">
        <v>1520</v>
      </c>
      <c r="DG6" s="106">
        <v>1538</v>
      </c>
      <c r="DH6" s="106">
        <v>1581</v>
      </c>
      <c r="DI6" s="106">
        <v>1600</v>
      </c>
      <c r="DJ6" s="106">
        <v>1652</v>
      </c>
      <c r="DK6" s="106">
        <v>1705</v>
      </c>
      <c r="DL6" s="106">
        <v>1753</v>
      </c>
      <c r="DM6" s="106">
        <v>1712</v>
      </c>
      <c r="DN6" s="106">
        <v>1712</v>
      </c>
      <c r="DO6" s="106">
        <v>1718</v>
      </c>
      <c r="DP6" s="271">
        <v>1658</v>
      </c>
      <c r="DQ6" s="106">
        <v>1787</v>
      </c>
      <c r="DR6" s="106">
        <v>1787</v>
      </c>
      <c r="DS6" s="106">
        <v>1786</v>
      </c>
      <c r="DT6" s="106">
        <v>1796</v>
      </c>
      <c r="DU6" s="106">
        <v>1847</v>
      </c>
      <c r="DV6" s="106">
        <v>1886</v>
      </c>
      <c r="DW6" s="106">
        <v>1928</v>
      </c>
      <c r="DX6" s="106">
        <v>1929</v>
      </c>
      <c r="DY6" s="106">
        <v>1959</v>
      </c>
      <c r="DZ6" s="106">
        <v>2010</v>
      </c>
      <c r="EA6" s="106">
        <v>2040</v>
      </c>
      <c r="EB6" s="106">
        <v>2000</v>
      </c>
      <c r="EC6" s="271">
        <v>1904</v>
      </c>
      <c r="ED6" s="106">
        <v>2000</v>
      </c>
      <c r="EE6" s="106">
        <v>2080</v>
      </c>
      <c r="EF6" s="106">
        <v>2133</v>
      </c>
      <c r="EG6" s="106">
        <v>2191</v>
      </c>
      <c r="EH6" s="106">
        <v>2154</v>
      </c>
      <c r="EI6" s="106">
        <v>2182</v>
      </c>
      <c r="EJ6" s="106">
        <v>2234</v>
      </c>
      <c r="EK6" s="106">
        <v>2285</v>
      </c>
      <c r="EL6" s="106">
        <v>2311</v>
      </c>
      <c r="EM6" s="106">
        <v>2308</v>
      </c>
      <c r="EN6" s="106">
        <v>2392</v>
      </c>
      <c r="EO6" s="106">
        <v>2409</v>
      </c>
      <c r="EP6" s="106">
        <v>2249</v>
      </c>
      <c r="EQ6" s="106">
        <v>2450</v>
      </c>
      <c r="ER6" s="106">
        <v>2448</v>
      </c>
      <c r="ES6" s="106">
        <v>2500</v>
      </c>
      <c r="ET6" s="106"/>
    </row>
    <row r="7" spans="2:151" ht="15" customHeight="1">
      <c r="B7" s="158" t="s">
        <v>57</v>
      </c>
      <c r="C7" s="45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</row>
    <row r="8" spans="2:151" ht="15" customHeight="1">
      <c r="B8" s="158" t="s">
        <v>55</v>
      </c>
      <c r="C8" s="14" t="s">
        <v>241</v>
      </c>
      <c r="D8" s="106">
        <v>796</v>
      </c>
      <c r="E8" s="106">
        <v>794</v>
      </c>
      <c r="F8" s="106">
        <v>795</v>
      </c>
      <c r="G8" s="106">
        <v>800</v>
      </c>
      <c r="H8" s="106">
        <v>808</v>
      </c>
      <c r="I8" s="106">
        <v>811</v>
      </c>
      <c r="J8" s="106">
        <v>819</v>
      </c>
      <c r="K8" s="106">
        <v>823</v>
      </c>
      <c r="L8" s="106">
        <v>827</v>
      </c>
      <c r="M8" s="106">
        <v>827</v>
      </c>
      <c r="N8" s="106">
        <v>824</v>
      </c>
      <c r="O8" s="106">
        <v>825</v>
      </c>
      <c r="P8" s="106">
        <v>816</v>
      </c>
      <c r="Q8" s="106">
        <v>822</v>
      </c>
      <c r="R8" s="106">
        <v>827</v>
      </c>
      <c r="S8" s="106">
        <v>832</v>
      </c>
      <c r="T8" s="106">
        <v>836</v>
      </c>
      <c r="U8" s="106">
        <v>839</v>
      </c>
      <c r="V8" s="106">
        <v>840</v>
      </c>
      <c r="W8" s="106">
        <v>845</v>
      </c>
      <c r="X8" s="106">
        <v>852</v>
      </c>
      <c r="Y8" s="106">
        <v>857</v>
      </c>
      <c r="Z8" s="106">
        <v>860</v>
      </c>
      <c r="AA8" s="106">
        <v>870</v>
      </c>
      <c r="AB8" s="106">
        <v>879</v>
      </c>
      <c r="AC8" s="106">
        <v>852</v>
      </c>
      <c r="AD8" s="106">
        <v>885</v>
      </c>
      <c r="AE8" s="106">
        <v>893</v>
      </c>
      <c r="AF8" s="106">
        <v>897</v>
      </c>
      <c r="AG8" s="106">
        <v>903</v>
      </c>
      <c r="AH8" s="106">
        <v>904</v>
      </c>
      <c r="AI8" s="106">
        <v>905</v>
      </c>
      <c r="AJ8" s="106">
        <v>911</v>
      </c>
      <c r="AK8" s="106">
        <v>917</v>
      </c>
      <c r="AL8" s="106">
        <v>935</v>
      </c>
      <c r="AM8" s="106">
        <v>935</v>
      </c>
      <c r="AN8" s="106">
        <v>941</v>
      </c>
      <c r="AO8" s="106">
        <v>945</v>
      </c>
      <c r="AP8" s="106">
        <v>920</v>
      </c>
      <c r="AQ8" s="106">
        <v>958</v>
      </c>
      <c r="AR8" s="106">
        <v>967</v>
      </c>
      <c r="AS8" s="106">
        <v>973</v>
      </c>
      <c r="AT8" s="106">
        <v>978</v>
      </c>
      <c r="AU8" s="106">
        <v>984</v>
      </c>
      <c r="AV8" s="106">
        <v>991</v>
      </c>
      <c r="AW8" s="106">
        <v>1000</v>
      </c>
      <c r="AX8" s="106">
        <v>1009</v>
      </c>
      <c r="AY8" s="106">
        <v>1019</v>
      </c>
      <c r="AZ8" s="106">
        <v>1033</v>
      </c>
      <c r="BA8" s="106">
        <v>1034</v>
      </c>
      <c r="BB8" s="106">
        <v>1041</v>
      </c>
      <c r="BC8" s="106">
        <v>1003</v>
      </c>
      <c r="BD8" s="106">
        <v>1046</v>
      </c>
      <c r="BE8" s="106">
        <v>1068</v>
      </c>
      <c r="BF8" s="106">
        <v>1082</v>
      </c>
      <c r="BG8" s="106">
        <v>1097</v>
      </c>
      <c r="BH8" s="106">
        <v>1108</v>
      </c>
      <c r="BI8" s="106">
        <v>1115</v>
      </c>
      <c r="BJ8" s="106">
        <v>1130</v>
      </c>
      <c r="BK8" s="106">
        <v>1136</v>
      </c>
      <c r="BL8" s="106">
        <v>1151</v>
      </c>
      <c r="BM8" s="106">
        <v>1155</v>
      </c>
      <c r="BN8" s="106">
        <v>1169</v>
      </c>
      <c r="BO8" s="106">
        <v>1169</v>
      </c>
      <c r="BP8" s="106">
        <v>1136</v>
      </c>
      <c r="BQ8" s="106">
        <v>1200</v>
      </c>
      <c r="BR8" s="106">
        <v>1208</v>
      </c>
      <c r="BS8" s="106">
        <v>1209</v>
      </c>
      <c r="BT8" s="106">
        <v>1210</v>
      </c>
      <c r="BU8" s="106">
        <v>1212</v>
      </c>
      <c r="BV8" s="106">
        <v>1209</v>
      </c>
      <c r="BW8" s="106">
        <v>1229</v>
      </c>
      <c r="BX8" s="106">
        <v>1234</v>
      </c>
      <c r="BY8" s="106">
        <v>1233</v>
      </c>
      <c r="BZ8" s="106">
        <v>1239</v>
      </c>
      <c r="CA8" s="106">
        <v>1252</v>
      </c>
      <c r="CB8" s="106">
        <v>1266</v>
      </c>
      <c r="CC8" s="106">
        <v>1235</v>
      </c>
      <c r="CD8" s="106">
        <v>1284</v>
      </c>
      <c r="CE8" s="106">
        <v>1291</v>
      </c>
      <c r="CF8" s="106">
        <v>1300</v>
      </c>
      <c r="CG8" s="106">
        <v>1314</v>
      </c>
      <c r="CH8" s="106">
        <v>1326</v>
      </c>
      <c r="CI8" s="106">
        <v>1339</v>
      </c>
      <c r="CJ8" s="106">
        <v>1350</v>
      </c>
      <c r="CK8" s="106">
        <v>1356</v>
      </c>
      <c r="CL8" s="106">
        <v>1369</v>
      </c>
      <c r="CM8" s="106">
        <v>1385</v>
      </c>
      <c r="CN8" s="106">
        <v>1401</v>
      </c>
      <c r="CO8" s="106">
        <v>1419</v>
      </c>
      <c r="CP8" s="106">
        <v>1359</v>
      </c>
      <c r="CQ8" s="106">
        <v>1437</v>
      </c>
      <c r="CR8" s="106">
        <v>1462</v>
      </c>
      <c r="CS8" s="106">
        <v>1476</v>
      </c>
      <c r="CT8" s="106">
        <v>1507</v>
      </c>
      <c r="CU8" s="106">
        <v>1529</v>
      </c>
      <c r="CV8" s="106">
        <v>1563</v>
      </c>
      <c r="CW8" s="106">
        <v>1575</v>
      </c>
      <c r="CX8" s="106">
        <v>1577</v>
      </c>
      <c r="CY8" s="106">
        <v>1591</v>
      </c>
      <c r="CZ8" s="106">
        <v>1581</v>
      </c>
      <c r="DA8" s="106">
        <v>1610</v>
      </c>
      <c r="DB8" s="106">
        <v>1633</v>
      </c>
      <c r="DC8" s="106">
        <v>1558</v>
      </c>
      <c r="DD8" s="106">
        <v>1672</v>
      </c>
      <c r="DE8" s="106">
        <v>1662</v>
      </c>
      <c r="DF8" s="106">
        <v>1664</v>
      </c>
      <c r="DG8" s="106">
        <v>1667</v>
      </c>
      <c r="DH8" s="106">
        <v>1689</v>
      </c>
      <c r="DI8" s="106">
        <v>1692</v>
      </c>
      <c r="DJ8" s="106">
        <v>1698</v>
      </c>
      <c r="DK8" s="106">
        <v>1707</v>
      </c>
      <c r="DL8" s="106">
        <v>1708</v>
      </c>
      <c r="DM8" s="106">
        <v>1701</v>
      </c>
      <c r="DN8" s="106">
        <v>1696</v>
      </c>
      <c r="DO8" s="106">
        <v>1703</v>
      </c>
      <c r="DP8" s="271">
        <v>1693</v>
      </c>
      <c r="DQ8" s="106">
        <v>1725</v>
      </c>
      <c r="DR8" s="106">
        <v>1741</v>
      </c>
      <c r="DS8" s="106">
        <v>1759</v>
      </c>
      <c r="DT8" s="106">
        <v>1769</v>
      </c>
      <c r="DU8" s="106">
        <v>1780</v>
      </c>
      <c r="DV8" s="106">
        <v>1796</v>
      </c>
      <c r="DW8" s="106">
        <v>1818</v>
      </c>
      <c r="DX8" s="106">
        <v>1850</v>
      </c>
      <c r="DY8" s="106">
        <v>1882</v>
      </c>
      <c r="DZ8" s="106">
        <v>1920</v>
      </c>
      <c r="EA8" s="106">
        <v>1944</v>
      </c>
      <c r="EB8" s="106">
        <v>1962</v>
      </c>
      <c r="EC8" s="271">
        <v>1851</v>
      </c>
      <c r="ED8" s="106">
        <v>1993</v>
      </c>
      <c r="EE8" s="106">
        <v>2032</v>
      </c>
      <c r="EF8" s="106">
        <v>2071</v>
      </c>
      <c r="EG8" s="106">
        <v>2105</v>
      </c>
      <c r="EH8" s="106">
        <v>2155</v>
      </c>
      <c r="EI8" s="106">
        <v>2208</v>
      </c>
      <c r="EJ8" s="106">
        <v>2254</v>
      </c>
      <c r="EK8" s="106">
        <v>2269</v>
      </c>
      <c r="EL8" s="106">
        <v>2307</v>
      </c>
      <c r="EM8" s="106">
        <v>2345</v>
      </c>
      <c r="EN8" s="106">
        <v>2389</v>
      </c>
      <c r="EO8" s="106">
        <v>2415</v>
      </c>
      <c r="EP8" s="106">
        <v>2239</v>
      </c>
      <c r="EQ8" s="106">
        <v>2447</v>
      </c>
      <c r="ER8" s="106">
        <v>2478</v>
      </c>
      <c r="ES8" s="106">
        <v>2511</v>
      </c>
      <c r="ET8" s="106"/>
    </row>
    <row r="9" spans="2:151" ht="15" customHeight="1">
      <c r="B9" s="158" t="s">
        <v>56</v>
      </c>
      <c r="C9" s="14" t="s">
        <v>241</v>
      </c>
      <c r="D9" s="106">
        <v>919</v>
      </c>
      <c r="E9" s="106">
        <v>870</v>
      </c>
      <c r="F9" s="106">
        <v>899</v>
      </c>
      <c r="G9" s="106">
        <v>920</v>
      </c>
      <c r="H9" s="106">
        <v>942</v>
      </c>
      <c r="I9" s="106">
        <v>931</v>
      </c>
      <c r="J9" s="106">
        <v>930</v>
      </c>
      <c r="K9" s="106">
        <v>878</v>
      </c>
      <c r="L9" s="106">
        <v>871</v>
      </c>
      <c r="M9" s="106">
        <v>874</v>
      </c>
      <c r="N9" s="106">
        <v>918</v>
      </c>
      <c r="O9" s="106">
        <v>944</v>
      </c>
      <c r="P9" s="106">
        <v>919</v>
      </c>
      <c r="Q9" s="106">
        <v>976</v>
      </c>
      <c r="R9" s="106">
        <v>952</v>
      </c>
      <c r="S9" s="106">
        <v>938</v>
      </c>
      <c r="T9" s="106">
        <v>909</v>
      </c>
      <c r="U9" s="106">
        <v>906</v>
      </c>
      <c r="V9" s="106">
        <v>900</v>
      </c>
      <c r="W9" s="106">
        <v>885</v>
      </c>
      <c r="X9" s="106">
        <v>897</v>
      </c>
      <c r="Y9" s="106">
        <v>905</v>
      </c>
      <c r="Z9" s="106">
        <v>917</v>
      </c>
      <c r="AA9" s="106">
        <v>940</v>
      </c>
      <c r="AB9" s="106">
        <v>954</v>
      </c>
      <c r="AC9" s="106">
        <v>918</v>
      </c>
      <c r="AD9" s="106">
        <v>971</v>
      </c>
      <c r="AE9" s="106">
        <v>955</v>
      </c>
      <c r="AF9" s="106">
        <v>945</v>
      </c>
      <c r="AG9" s="106">
        <v>945</v>
      </c>
      <c r="AH9" s="106">
        <v>961</v>
      </c>
      <c r="AI9" s="106">
        <v>979</v>
      </c>
      <c r="AJ9" s="106">
        <v>980</v>
      </c>
      <c r="AK9" s="106">
        <v>968</v>
      </c>
      <c r="AL9" s="106">
        <v>968</v>
      </c>
      <c r="AM9" s="106">
        <v>985</v>
      </c>
      <c r="AN9" s="106">
        <v>1026</v>
      </c>
      <c r="AO9" s="106">
        <v>1016</v>
      </c>
      <c r="AP9" s="106">
        <v>971</v>
      </c>
      <c r="AQ9" s="106">
        <v>991</v>
      </c>
      <c r="AR9" s="106">
        <v>987</v>
      </c>
      <c r="AS9" s="106">
        <v>1007</v>
      </c>
      <c r="AT9" s="106">
        <v>1024</v>
      </c>
      <c r="AU9" s="106">
        <v>1049</v>
      </c>
      <c r="AV9" s="106">
        <v>1069</v>
      </c>
      <c r="AW9" s="106">
        <v>1052</v>
      </c>
      <c r="AX9" s="106">
        <v>1047</v>
      </c>
      <c r="AY9" s="106">
        <v>1003</v>
      </c>
      <c r="AZ9" s="106">
        <v>1006</v>
      </c>
      <c r="BA9" s="106">
        <v>1003</v>
      </c>
      <c r="BB9" s="106">
        <v>1056</v>
      </c>
      <c r="BC9" s="106">
        <v>1030</v>
      </c>
      <c r="BD9" s="106">
        <v>1045</v>
      </c>
      <c r="BE9" s="106">
        <v>1081</v>
      </c>
      <c r="BF9" s="106">
        <v>1065</v>
      </c>
      <c r="BG9" s="106">
        <v>1100</v>
      </c>
      <c r="BH9" s="106">
        <v>1063</v>
      </c>
      <c r="BI9" s="106">
        <v>1085</v>
      </c>
      <c r="BJ9" s="106">
        <v>1072</v>
      </c>
      <c r="BK9" s="106">
        <v>1149</v>
      </c>
      <c r="BL9" s="106">
        <v>1148</v>
      </c>
      <c r="BM9" s="106">
        <v>1149</v>
      </c>
      <c r="BN9" s="106">
        <v>1139</v>
      </c>
      <c r="BO9" s="106">
        <v>1136</v>
      </c>
      <c r="BP9" s="106">
        <v>1098</v>
      </c>
      <c r="BQ9" s="106">
        <v>1126</v>
      </c>
      <c r="BR9" s="106">
        <v>1143</v>
      </c>
      <c r="BS9" s="106">
        <v>1164</v>
      </c>
      <c r="BT9" s="106">
        <v>1156</v>
      </c>
      <c r="BU9" s="106">
        <v>1138</v>
      </c>
      <c r="BV9" s="106">
        <v>1113</v>
      </c>
      <c r="BW9" s="106">
        <v>1125</v>
      </c>
      <c r="BX9" s="106">
        <v>1120</v>
      </c>
      <c r="BY9" s="106">
        <v>1158</v>
      </c>
      <c r="BZ9" s="106">
        <v>1192</v>
      </c>
      <c r="CA9" s="106">
        <v>1185</v>
      </c>
      <c r="CB9" s="106">
        <v>1191</v>
      </c>
      <c r="CC9" s="106">
        <v>1169</v>
      </c>
      <c r="CD9" s="106">
        <v>1170</v>
      </c>
      <c r="CE9" s="106">
        <v>1186</v>
      </c>
      <c r="CF9" s="106">
        <v>1197</v>
      </c>
      <c r="CG9" s="106">
        <v>1232</v>
      </c>
      <c r="CH9" s="106">
        <v>1226</v>
      </c>
      <c r="CI9" s="106">
        <v>1228</v>
      </c>
      <c r="CJ9" s="106">
        <v>1235</v>
      </c>
      <c r="CK9" s="106">
        <v>1287</v>
      </c>
      <c r="CL9" s="106">
        <v>1310</v>
      </c>
      <c r="CM9" s="106">
        <v>1319</v>
      </c>
      <c r="CN9" s="106">
        <v>1318</v>
      </c>
      <c r="CO9" s="106">
        <v>1308</v>
      </c>
      <c r="CP9" s="106">
        <v>1266</v>
      </c>
      <c r="CQ9" s="106">
        <v>1318</v>
      </c>
      <c r="CR9" s="106">
        <v>1330</v>
      </c>
      <c r="CS9" s="106">
        <v>1336</v>
      </c>
      <c r="CT9" s="106">
        <v>1332</v>
      </c>
      <c r="CU9" s="106">
        <v>1346</v>
      </c>
      <c r="CV9" s="106">
        <v>1376</v>
      </c>
      <c r="CW9" s="106">
        <v>1377</v>
      </c>
      <c r="CX9" s="106">
        <v>1392</v>
      </c>
      <c r="CY9" s="106">
        <v>1406</v>
      </c>
      <c r="CZ9" s="106">
        <v>1447</v>
      </c>
      <c r="DA9" s="106">
        <v>1501</v>
      </c>
      <c r="DB9" s="106">
        <v>1550</v>
      </c>
      <c r="DC9" s="106">
        <v>1405</v>
      </c>
      <c r="DD9" s="106">
        <v>1560</v>
      </c>
      <c r="DE9" s="106">
        <v>1558</v>
      </c>
      <c r="DF9" s="106">
        <v>1578</v>
      </c>
      <c r="DG9" s="106">
        <v>1586</v>
      </c>
      <c r="DH9" s="106">
        <v>1627</v>
      </c>
      <c r="DI9" s="106">
        <v>1692</v>
      </c>
      <c r="DJ9" s="106">
        <v>1753</v>
      </c>
      <c r="DK9" s="106">
        <v>1785</v>
      </c>
      <c r="DL9" s="106">
        <v>1836</v>
      </c>
      <c r="DM9" s="106">
        <v>1784</v>
      </c>
      <c r="DN9" s="106">
        <v>1804</v>
      </c>
      <c r="DO9" s="106">
        <v>1819</v>
      </c>
      <c r="DP9" s="271">
        <v>1729</v>
      </c>
      <c r="DQ9" s="106">
        <v>1855</v>
      </c>
      <c r="DR9" s="106">
        <v>1863</v>
      </c>
      <c r="DS9" s="106">
        <v>1892</v>
      </c>
      <c r="DT9" s="106">
        <v>1895</v>
      </c>
      <c r="DU9" s="106">
        <v>1925</v>
      </c>
      <c r="DV9" s="106">
        <v>1968</v>
      </c>
      <c r="DW9" s="106">
        <v>1989</v>
      </c>
      <c r="DX9" s="106">
        <v>1984</v>
      </c>
      <c r="DY9" s="106">
        <v>2039</v>
      </c>
      <c r="DZ9" s="106">
        <v>2140</v>
      </c>
      <c r="EA9" s="106">
        <v>2221</v>
      </c>
      <c r="EB9" s="106">
        <v>2136</v>
      </c>
      <c r="EC9" s="271">
        <v>2017</v>
      </c>
      <c r="ED9" s="106">
        <v>2123</v>
      </c>
      <c r="EE9" s="106">
        <v>2164</v>
      </c>
      <c r="EF9" s="106">
        <v>2273</v>
      </c>
      <c r="EG9" s="106">
        <v>2360</v>
      </c>
      <c r="EH9" s="106">
        <v>2382</v>
      </c>
      <c r="EI9" s="106">
        <v>2428</v>
      </c>
      <c r="EJ9" s="106">
        <v>2480</v>
      </c>
      <c r="EK9" s="106">
        <v>2500</v>
      </c>
      <c r="EL9" s="106">
        <v>2530</v>
      </c>
      <c r="EM9" s="106">
        <v>2533</v>
      </c>
      <c r="EN9" s="106">
        <v>2608</v>
      </c>
      <c r="EO9" s="106">
        <v>2626</v>
      </c>
      <c r="EP9" s="106">
        <v>2474</v>
      </c>
      <c r="EQ9" s="106">
        <v>2636</v>
      </c>
      <c r="ER9" s="106">
        <v>2644</v>
      </c>
      <c r="ES9" s="106">
        <v>2750</v>
      </c>
      <c r="ET9" s="106"/>
    </row>
    <row r="10" spans="2:151" ht="15" customHeight="1">
      <c r="B10" s="158" t="s">
        <v>58</v>
      </c>
      <c r="C10" s="45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</row>
    <row r="11" spans="2:151" ht="15" customHeight="1">
      <c r="B11" s="158" t="s">
        <v>55</v>
      </c>
      <c r="C11" s="14" t="s">
        <v>241</v>
      </c>
      <c r="D11" s="106">
        <v>702</v>
      </c>
      <c r="E11" s="106">
        <v>704</v>
      </c>
      <c r="F11" s="106">
        <v>693</v>
      </c>
      <c r="G11" s="106">
        <v>690</v>
      </c>
      <c r="H11" s="106">
        <v>696</v>
      </c>
      <c r="I11" s="106">
        <v>704</v>
      </c>
      <c r="J11" s="106">
        <v>714</v>
      </c>
      <c r="K11" s="106">
        <v>711</v>
      </c>
      <c r="L11" s="106">
        <v>713</v>
      </c>
      <c r="M11" s="106">
        <v>714</v>
      </c>
      <c r="N11" s="106">
        <v>717</v>
      </c>
      <c r="O11" s="106">
        <v>722</v>
      </c>
      <c r="P11" s="106">
        <v>710</v>
      </c>
      <c r="Q11" s="106">
        <v>720</v>
      </c>
      <c r="R11" s="106">
        <v>721</v>
      </c>
      <c r="S11" s="106">
        <v>714</v>
      </c>
      <c r="T11" s="106">
        <v>717</v>
      </c>
      <c r="U11" s="106">
        <v>727</v>
      </c>
      <c r="V11" s="106">
        <v>738</v>
      </c>
      <c r="W11" s="106">
        <v>741</v>
      </c>
      <c r="X11" s="106">
        <v>748</v>
      </c>
      <c r="Y11" s="106">
        <v>751</v>
      </c>
      <c r="Z11" s="106">
        <v>755</v>
      </c>
      <c r="AA11" s="106">
        <v>754</v>
      </c>
      <c r="AB11" s="106">
        <v>766</v>
      </c>
      <c r="AC11" s="106">
        <v>744</v>
      </c>
      <c r="AD11" s="106">
        <v>777</v>
      </c>
      <c r="AE11" s="106">
        <v>779</v>
      </c>
      <c r="AF11" s="106">
        <v>772</v>
      </c>
      <c r="AG11" s="106">
        <v>768</v>
      </c>
      <c r="AH11" s="106">
        <v>780</v>
      </c>
      <c r="AI11" s="106">
        <v>793</v>
      </c>
      <c r="AJ11" s="106">
        <v>795</v>
      </c>
      <c r="AK11" s="106">
        <v>797</v>
      </c>
      <c r="AL11" s="106">
        <v>801</v>
      </c>
      <c r="AM11" s="106">
        <v>806</v>
      </c>
      <c r="AN11" s="106">
        <v>807</v>
      </c>
      <c r="AO11" s="106">
        <v>806</v>
      </c>
      <c r="AP11" s="106">
        <v>795</v>
      </c>
      <c r="AQ11" s="106">
        <v>811</v>
      </c>
      <c r="AR11" s="106">
        <v>815</v>
      </c>
      <c r="AS11" s="106">
        <v>820</v>
      </c>
      <c r="AT11" s="106">
        <v>817</v>
      </c>
      <c r="AU11" s="106">
        <v>819</v>
      </c>
      <c r="AV11" s="106">
        <v>823</v>
      </c>
      <c r="AW11" s="106">
        <v>840</v>
      </c>
      <c r="AX11" s="106">
        <v>856</v>
      </c>
      <c r="AY11" s="106">
        <v>864</v>
      </c>
      <c r="AZ11" s="106">
        <v>860</v>
      </c>
      <c r="BA11" s="106">
        <v>856</v>
      </c>
      <c r="BB11" s="106">
        <v>863</v>
      </c>
      <c r="BC11" s="106">
        <v>842</v>
      </c>
      <c r="BD11" s="106">
        <v>872</v>
      </c>
      <c r="BE11" s="106">
        <v>879</v>
      </c>
      <c r="BF11" s="106">
        <v>878</v>
      </c>
      <c r="BG11" s="106">
        <v>880</v>
      </c>
      <c r="BH11" s="106">
        <v>882</v>
      </c>
      <c r="BI11" s="106">
        <v>885</v>
      </c>
      <c r="BJ11" s="106">
        <v>895</v>
      </c>
      <c r="BK11" s="106">
        <v>907</v>
      </c>
      <c r="BL11" s="106">
        <v>914</v>
      </c>
      <c r="BM11" s="106">
        <v>914</v>
      </c>
      <c r="BN11" s="106">
        <v>912</v>
      </c>
      <c r="BO11" s="106">
        <v>916.33333333333337</v>
      </c>
      <c r="BP11" s="106">
        <v>900</v>
      </c>
      <c r="BQ11" s="106">
        <v>923</v>
      </c>
      <c r="BR11" s="106">
        <v>928</v>
      </c>
      <c r="BS11" s="106">
        <v>923</v>
      </c>
      <c r="BT11" s="106">
        <v>939</v>
      </c>
      <c r="BU11" s="106">
        <v>953</v>
      </c>
      <c r="BV11" s="106">
        <v>971</v>
      </c>
      <c r="BW11" s="106">
        <v>964</v>
      </c>
      <c r="BX11" s="106">
        <v>956</v>
      </c>
      <c r="BY11" s="106">
        <v>953</v>
      </c>
      <c r="BZ11" s="106">
        <v>947</v>
      </c>
      <c r="CA11" s="106">
        <v>954</v>
      </c>
      <c r="CB11" s="106">
        <v>957</v>
      </c>
      <c r="CC11" s="106">
        <v>949</v>
      </c>
      <c r="CD11" s="106">
        <v>968</v>
      </c>
      <c r="CE11" s="106">
        <v>975</v>
      </c>
      <c r="CF11" s="106">
        <v>993</v>
      </c>
      <c r="CG11" s="106">
        <v>1000</v>
      </c>
      <c r="CH11" s="106">
        <v>1012</v>
      </c>
      <c r="CI11" s="106">
        <v>1001</v>
      </c>
      <c r="CJ11" s="106">
        <v>998</v>
      </c>
      <c r="CK11" s="106">
        <v>987</v>
      </c>
      <c r="CL11" s="106">
        <v>998</v>
      </c>
      <c r="CM11" s="106">
        <v>1010</v>
      </c>
      <c r="CN11" s="106">
        <v>1031</v>
      </c>
      <c r="CO11" s="106">
        <v>1030</v>
      </c>
      <c r="CP11" s="106">
        <v>1005</v>
      </c>
      <c r="CQ11" s="106">
        <v>1037</v>
      </c>
      <c r="CR11" s="106">
        <v>1047</v>
      </c>
      <c r="CS11" s="106">
        <v>1067</v>
      </c>
      <c r="CT11" s="106">
        <v>1083</v>
      </c>
      <c r="CU11" s="106">
        <v>1104</v>
      </c>
      <c r="CV11" s="106">
        <v>1122</v>
      </c>
      <c r="CW11" s="106">
        <v>1129</v>
      </c>
      <c r="CX11" s="106">
        <v>1126</v>
      </c>
      <c r="CY11" s="106">
        <v>1136</v>
      </c>
      <c r="CZ11" s="106">
        <v>1142</v>
      </c>
      <c r="DA11" s="106">
        <v>1148</v>
      </c>
      <c r="DB11" s="106">
        <v>1148</v>
      </c>
      <c r="DC11" s="106">
        <v>1116</v>
      </c>
      <c r="DD11" s="106">
        <v>1152</v>
      </c>
      <c r="DE11" s="106">
        <v>1147</v>
      </c>
      <c r="DF11" s="106">
        <v>1135</v>
      </c>
      <c r="DG11" s="106">
        <v>1137</v>
      </c>
      <c r="DH11" s="106">
        <v>1153</v>
      </c>
      <c r="DI11" s="106">
        <v>1173</v>
      </c>
      <c r="DJ11" s="106">
        <v>1184</v>
      </c>
      <c r="DK11" s="106">
        <v>1197</v>
      </c>
      <c r="DL11" s="106">
        <v>1198</v>
      </c>
      <c r="DM11" s="106">
        <v>1200</v>
      </c>
      <c r="DN11" s="106">
        <v>1199</v>
      </c>
      <c r="DO11" s="106">
        <v>1210</v>
      </c>
      <c r="DP11" s="106">
        <v>1185</v>
      </c>
      <c r="DQ11" s="106">
        <v>1222</v>
      </c>
      <c r="DR11" s="106">
        <v>1230</v>
      </c>
      <c r="DS11" s="106">
        <v>1239</v>
      </c>
      <c r="DT11" s="106">
        <v>1248</v>
      </c>
      <c r="DU11" s="106">
        <v>1263</v>
      </c>
      <c r="DV11" s="106">
        <v>1272</v>
      </c>
      <c r="DW11" s="106">
        <v>1281</v>
      </c>
      <c r="DX11" s="106">
        <v>1297</v>
      </c>
      <c r="DY11" s="106">
        <v>1301</v>
      </c>
      <c r="DZ11" s="106">
        <v>1317</v>
      </c>
      <c r="EA11" s="106">
        <v>1320</v>
      </c>
      <c r="EB11" s="106">
        <v>1322</v>
      </c>
      <c r="EC11" s="271">
        <v>1287</v>
      </c>
      <c r="ED11" s="106">
        <v>1326</v>
      </c>
      <c r="EE11" s="106">
        <v>1347</v>
      </c>
      <c r="EF11" s="106">
        <v>1369</v>
      </c>
      <c r="EG11" s="106">
        <v>1385</v>
      </c>
      <c r="EH11" s="106">
        <v>1394</v>
      </c>
      <c r="EI11" s="106">
        <v>1389</v>
      </c>
      <c r="EJ11" s="106">
        <v>1414</v>
      </c>
      <c r="EK11" s="106">
        <v>1430</v>
      </c>
      <c r="EL11" s="106">
        <v>1459</v>
      </c>
      <c r="EM11" s="106">
        <v>1472</v>
      </c>
      <c r="EN11" s="106">
        <v>1500</v>
      </c>
      <c r="EO11" s="106">
        <v>1516</v>
      </c>
      <c r="EP11" s="106">
        <v>1435</v>
      </c>
      <c r="EQ11" s="106">
        <v>1527</v>
      </c>
      <c r="ER11" s="106">
        <v>1529</v>
      </c>
      <c r="ES11" s="106">
        <v>1542</v>
      </c>
      <c r="ET11" s="106"/>
    </row>
    <row r="12" spans="2:151" ht="15" customHeight="1" thickBot="1">
      <c r="B12" s="20" t="s">
        <v>56</v>
      </c>
      <c r="C12" s="146" t="s">
        <v>241</v>
      </c>
      <c r="D12" s="204">
        <v>925</v>
      </c>
      <c r="E12" s="204">
        <v>926</v>
      </c>
      <c r="F12" s="204">
        <v>884</v>
      </c>
      <c r="G12" s="204">
        <v>819</v>
      </c>
      <c r="H12" s="204">
        <v>819</v>
      </c>
      <c r="I12" s="204">
        <v>820</v>
      </c>
      <c r="J12" s="204">
        <v>859</v>
      </c>
      <c r="K12" s="204">
        <v>862</v>
      </c>
      <c r="L12" s="204">
        <v>967</v>
      </c>
      <c r="M12" s="204">
        <v>999</v>
      </c>
      <c r="N12" s="204">
        <v>950</v>
      </c>
      <c r="O12" s="204">
        <v>918</v>
      </c>
      <c r="P12" s="204">
        <v>900</v>
      </c>
      <c r="Q12" s="204">
        <v>870</v>
      </c>
      <c r="R12" s="204">
        <v>919</v>
      </c>
      <c r="S12" s="204">
        <v>853</v>
      </c>
      <c r="T12" s="204">
        <v>902</v>
      </c>
      <c r="U12" s="204">
        <v>915</v>
      </c>
      <c r="V12" s="204">
        <v>930</v>
      </c>
      <c r="W12" s="204">
        <v>886</v>
      </c>
      <c r="X12" s="204">
        <v>884</v>
      </c>
      <c r="Y12" s="204">
        <v>881</v>
      </c>
      <c r="Z12" s="204">
        <v>909</v>
      </c>
      <c r="AA12" s="204">
        <v>906</v>
      </c>
      <c r="AB12" s="204">
        <v>962</v>
      </c>
      <c r="AC12" s="204">
        <v>906</v>
      </c>
      <c r="AD12" s="204">
        <v>960</v>
      </c>
      <c r="AE12" s="204">
        <v>975</v>
      </c>
      <c r="AF12" s="204">
        <v>960</v>
      </c>
      <c r="AG12" s="204">
        <v>979</v>
      </c>
      <c r="AH12" s="204">
        <v>1011</v>
      </c>
      <c r="AI12" s="204">
        <v>964</v>
      </c>
      <c r="AJ12" s="204">
        <v>938</v>
      </c>
      <c r="AK12" s="204">
        <v>942</v>
      </c>
      <c r="AL12" s="204">
        <v>953</v>
      </c>
      <c r="AM12" s="204">
        <v>961</v>
      </c>
      <c r="AN12" s="204">
        <v>976</v>
      </c>
      <c r="AO12" s="204">
        <v>1003</v>
      </c>
      <c r="AP12" s="204">
        <v>962</v>
      </c>
      <c r="AQ12" s="204">
        <v>1008</v>
      </c>
      <c r="AR12" s="204">
        <v>987</v>
      </c>
      <c r="AS12" s="204">
        <v>961</v>
      </c>
      <c r="AT12" s="204">
        <v>988</v>
      </c>
      <c r="AU12" s="204">
        <v>967</v>
      </c>
      <c r="AV12" s="204">
        <v>1006</v>
      </c>
      <c r="AW12" s="204">
        <v>995</v>
      </c>
      <c r="AX12" s="204">
        <v>1077</v>
      </c>
      <c r="AY12" s="204">
        <v>1096</v>
      </c>
      <c r="AZ12" s="204">
        <v>1120</v>
      </c>
      <c r="BA12" s="204">
        <v>1062</v>
      </c>
      <c r="BB12" s="204">
        <v>1073</v>
      </c>
      <c r="BC12" s="204">
        <v>1032</v>
      </c>
      <c r="BD12" s="204">
        <v>1085</v>
      </c>
      <c r="BE12" s="204">
        <v>1076</v>
      </c>
      <c r="BF12" s="204">
        <v>1027</v>
      </c>
      <c r="BG12" s="204">
        <v>1029</v>
      </c>
      <c r="BH12" s="204">
        <v>1019</v>
      </c>
      <c r="BI12" s="204">
        <v>1067</v>
      </c>
      <c r="BJ12" s="204">
        <v>1074</v>
      </c>
      <c r="BK12" s="204">
        <v>1119</v>
      </c>
      <c r="BL12" s="204">
        <v>1139</v>
      </c>
      <c r="BM12" s="204">
        <v>1128</v>
      </c>
      <c r="BN12" s="204">
        <v>1140</v>
      </c>
      <c r="BO12" s="204">
        <v>1133</v>
      </c>
      <c r="BP12" s="204">
        <v>1089</v>
      </c>
      <c r="BQ12" s="204">
        <v>1091</v>
      </c>
      <c r="BR12" s="204">
        <v>1076</v>
      </c>
      <c r="BS12" s="204">
        <v>1091</v>
      </c>
      <c r="BT12" s="204">
        <v>1144</v>
      </c>
      <c r="BU12" s="204">
        <v>1147</v>
      </c>
      <c r="BV12" s="204">
        <v>1150</v>
      </c>
      <c r="BW12" s="204">
        <v>1105</v>
      </c>
      <c r="BX12" s="204">
        <v>1077</v>
      </c>
      <c r="BY12" s="204">
        <v>1113</v>
      </c>
      <c r="BZ12" s="204">
        <v>1127</v>
      </c>
      <c r="CA12" s="204">
        <v>1146</v>
      </c>
      <c r="CB12" s="204">
        <v>1157</v>
      </c>
      <c r="CC12" s="204">
        <v>1131</v>
      </c>
      <c r="CD12" s="204">
        <v>1161</v>
      </c>
      <c r="CE12" s="204">
        <v>1204</v>
      </c>
      <c r="CF12" s="204">
        <v>1201</v>
      </c>
      <c r="CG12" s="204">
        <v>1215</v>
      </c>
      <c r="CH12" s="204">
        <v>1194</v>
      </c>
      <c r="CI12" s="204">
        <v>1181</v>
      </c>
      <c r="CJ12" s="204">
        <v>1152</v>
      </c>
      <c r="CK12" s="204">
        <v>1128</v>
      </c>
      <c r="CL12" s="204">
        <v>1138</v>
      </c>
      <c r="CM12" s="204">
        <v>1179</v>
      </c>
      <c r="CN12" s="204">
        <v>1200</v>
      </c>
      <c r="CO12" s="204">
        <v>1190</v>
      </c>
      <c r="CP12" s="204">
        <v>1180</v>
      </c>
      <c r="CQ12" s="204">
        <v>1254</v>
      </c>
      <c r="CR12" s="204">
        <v>1234</v>
      </c>
      <c r="CS12" s="204">
        <v>1275</v>
      </c>
      <c r="CT12" s="204">
        <v>1251</v>
      </c>
      <c r="CU12" s="204">
        <v>1319</v>
      </c>
      <c r="CV12" s="204">
        <v>1327</v>
      </c>
      <c r="CW12" s="204">
        <v>1332</v>
      </c>
      <c r="CX12" s="204">
        <v>1384</v>
      </c>
      <c r="CY12" s="204">
        <v>1387</v>
      </c>
      <c r="CZ12" s="204">
        <v>1390</v>
      </c>
      <c r="DA12" s="204">
        <v>1435</v>
      </c>
      <c r="DB12" s="204">
        <v>1448</v>
      </c>
      <c r="DC12" s="204">
        <v>1333</v>
      </c>
      <c r="DD12" s="204">
        <v>1443</v>
      </c>
      <c r="DE12" s="204">
        <v>1410</v>
      </c>
      <c r="DF12" s="204">
        <v>1392</v>
      </c>
      <c r="DG12" s="204">
        <v>1421</v>
      </c>
      <c r="DH12" s="204">
        <v>1478</v>
      </c>
      <c r="DI12" s="204">
        <v>1500</v>
      </c>
      <c r="DJ12" s="204">
        <v>1497</v>
      </c>
      <c r="DK12" s="204">
        <v>1450</v>
      </c>
      <c r="DL12" s="204">
        <v>1593</v>
      </c>
      <c r="DM12" s="204">
        <v>1600</v>
      </c>
      <c r="DN12" s="204">
        <v>1600</v>
      </c>
      <c r="DO12" s="204">
        <v>1600</v>
      </c>
      <c r="DP12" s="204">
        <v>1525</v>
      </c>
      <c r="DQ12" s="204">
        <v>1628</v>
      </c>
      <c r="DR12" s="204">
        <v>1623</v>
      </c>
      <c r="DS12" s="204">
        <v>1627</v>
      </c>
      <c r="DT12" s="204">
        <v>1658</v>
      </c>
      <c r="DU12" s="204">
        <v>1726</v>
      </c>
      <c r="DV12" s="204">
        <v>1775</v>
      </c>
      <c r="DW12" s="204">
        <v>1803</v>
      </c>
      <c r="DX12" s="204">
        <v>1817</v>
      </c>
      <c r="DY12" s="204">
        <v>1826</v>
      </c>
      <c r="DZ12" s="204">
        <v>1852</v>
      </c>
      <c r="EA12" s="204">
        <v>1816</v>
      </c>
      <c r="EB12" s="204">
        <v>1827</v>
      </c>
      <c r="EC12" s="204">
        <v>1760</v>
      </c>
      <c r="ED12" s="204">
        <v>1818</v>
      </c>
      <c r="EE12" s="204">
        <v>1908</v>
      </c>
      <c r="EF12" s="204">
        <v>1890</v>
      </c>
      <c r="EG12" s="204">
        <v>1948</v>
      </c>
      <c r="EH12" s="204">
        <v>1901</v>
      </c>
      <c r="EI12" s="204">
        <v>1859</v>
      </c>
      <c r="EJ12" s="204">
        <v>1856</v>
      </c>
      <c r="EK12" s="204">
        <v>1893</v>
      </c>
      <c r="EL12" s="204">
        <v>1951</v>
      </c>
      <c r="EM12" s="204">
        <v>1965</v>
      </c>
      <c r="EN12" s="204">
        <v>1992</v>
      </c>
      <c r="EO12" s="204">
        <v>2095</v>
      </c>
      <c r="EP12" s="204">
        <v>1953</v>
      </c>
      <c r="EQ12" s="204">
        <v>2095</v>
      </c>
      <c r="ER12" s="204">
        <v>2128</v>
      </c>
      <c r="ES12" s="204">
        <v>2183</v>
      </c>
      <c r="ET12" s="106"/>
    </row>
    <row r="13" spans="2:151" ht="12" customHeight="1" thickTop="1">
      <c r="B13" s="36" t="s">
        <v>208</v>
      </c>
    </row>
    <row r="14" spans="2:151" ht="10.5" customHeight="1">
      <c r="B14" s="318" t="s">
        <v>591</v>
      </c>
      <c r="C14" s="318"/>
      <c r="D14" s="318"/>
      <c r="E14" s="318"/>
      <c r="F14" s="318"/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8"/>
      <c r="AH14" s="318"/>
      <c r="AI14" s="318"/>
      <c r="AJ14" s="318"/>
      <c r="AK14" s="318"/>
      <c r="AL14" s="318"/>
      <c r="AM14" s="318"/>
      <c r="AN14" s="318"/>
      <c r="AO14" s="318"/>
      <c r="AP14" s="318"/>
      <c r="AQ14" s="318"/>
      <c r="AR14" s="318"/>
      <c r="AS14" s="318"/>
      <c r="AT14" s="318"/>
      <c r="AU14" s="318"/>
      <c r="AV14" s="318"/>
      <c r="AW14" s="318"/>
      <c r="AX14" s="318"/>
      <c r="AY14" s="318"/>
      <c r="AZ14" s="318"/>
      <c r="BA14" s="318"/>
      <c r="BB14" s="318"/>
      <c r="BC14" s="318"/>
      <c r="BD14" s="318"/>
      <c r="BE14" s="318"/>
      <c r="BF14" s="318"/>
      <c r="BG14" s="318"/>
      <c r="BH14" s="318"/>
      <c r="BI14" s="318"/>
      <c r="BJ14" s="318"/>
      <c r="BK14" s="318"/>
      <c r="BL14" s="318"/>
      <c r="BM14" s="318"/>
      <c r="BN14" s="318"/>
      <c r="BO14" s="318"/>
      <c r="BP14" s="318"/>
      <c r="BQ14" s="318"/>
      <c r="BR14" s="318"/>
      <c r="BS14" s="318"/>
      <c r="BT14" s="317"/>
      <c r="BU14" s="317"/>
      <c r="BV14" s="317"/>
      <c r="BW14" s="317"/>
      <c r="BX14" s="317"/>
      <c r="BY14" s="317"/>
      <c r="BZ14" s="317"/>
      <c r="CA14" s="317"/>
      <c r="CB14" s="317"/>
      <c r="CC14" s="317"/>
      <c r="CD14" s="317"/>
      <c r="CE14" s="317"/>
      <c r="CF14" s="317"/>
      <c r="CG14" s="317"/>
      <c r="CH14" s="317"/>
      <c r="CI14" s="317"/>
      <c r="CJ14" s="317"/>
      <c r="CK14" s="317"/>
      <c r="CL14" s="317"/>
      <c r="CM14" s="317"/>
      <c r="CN14" s="317"/>
      <c r="CO14" s="317"/>
      <c r="CP14" s="317"/>
      <c r="CQ14" s="317"/>
      <c r="CR14" s="317"/>
      <c r="CS14" s="317"/>
      <c r="CT14" s="317"/>
      <c r="CU14" s="317"/>
      <c r="CV14" s="317"/>
      <c r="CW14" s="317"/>
      <c r="CX14" s="317"/>
      <c r="CY14" s="317"/>
      <c r="CZ14" s="317"/>
      <c r="DA14" s="317"/>
      <c r="DB14" s="317"/>
      <c r="DC14" s="317"/>
      <c r="DD14" s="317"/>
      <c r="DE14" s="317"/>
      <c r="DF14" s="107"/>
      <c r="DG14" s="107"/>
      <c r="DH14" s="107"/>
      <c r="DI14" s="107"/>
      <c r="DJ14" s="107"/>
      <c r="DK14" s="107"/>
      <c r="DL14" s="107"/>
      <c r="DM14" s="107"/>
      <c r="DN14" s="107"/>
      <c r="DO14" s="107"/>
      <c r="DP14" s="107"/>
      <c r="DQ14" s="107"/>
      <c r="DR14" s="107"/>
      <c r="DS14" s="107"/>
      <c r="DT14" s="107"/>
      <c r="DU14" s="107"/>
      <c r="DV14" s="107"/>
      <c r="DW14" s="107"/>
      <c r="DX14" s="107"/>
      <c r="DY14" s="107"/>
      <c r="DZ14" s="107"/>
      <c r="EA14" s="107"/>
      <c r="EB14" s="107"/>
      <c r="EC14" s="107"/>
      <c r="ED14" s="107"/>
      <c r="EE14" s="107"/>
      <c r="EF14" s="107"/>
      <c r="EG14" s="107"/>
      <c r="EH14" s="107"/>
      <c r="EI14" s="107"/>
      <c r="EJ14" s="107"/>
      <c r="EK14" s="107"/>
      <c r="EL14" s="107"/>
      <c r="EM14" s="107"/>
      <c r="EN14" s="107"/>
      <c r="EO14" s="107"/>
      <c r="EP14" s="107"/>
      <c r="EQ14" s="107"/>
      <c r="ER14" s="107"/>
      <c r="ES14" s="107"/>
      <c r="ET14" s="107"/>
    </row>
  </sheetData>
  <mergeCells count="4">
    <mergeCell ref="D2:EL2"/>
    <mergeCell ref="B1:DS1"/>
    <mergeCell ref="B2:B3"/>
    <mergeCell ref="C2:C3"/>
  </mergeCells>
  <hyperlinks>
    <hyperlink ref="EU1" location="ÍNDICE!A1" display="ÍNDICE" xr:uid="{E5CCE031-98A0-4528-8964-2DCB8E2100AA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4"/>
  <dimension ref="B1:EJ9"/>
  <sheetViews>
    <sheetView showGridLines="0" zoomScaleNormal="100" workbookViewId="0">
      <selection activeCell="B1" sqref="B1:CX1"/>
    </sheetView>
  </sheetViews>
  <sheetFormatPr defaultRowHeight="14.5" outlineLevelCol="2"/>
  <cols>
    <col min="1" max="1" width="6.6328125" customWidth="1"/>
    <col min="2" max="2" width="18.54296875" customWidth="1"/>
    <col min="3" max="3" width="5" bestFit="1" customWidth="1"/>
    <col min="4" max="14" width="5.54296875" hidden="1" customWidth="1" outlineLevel="1"/>
    <col min="15" max="15" width="6" bestFit="1" customWidth="1" collapsed="1"/>
    <col min="16" max="26" width="5.54296875" hidden="1" customWidth="1" outlineLevel="1"/>
    <col min="27" max="27" width="6" bestFit="1" customWidth="1" collapsed="1"/>
    <col min="28" max="38" width="5.54296875" hidden="1" customWidth="1" outlineLevel="1"/>
    <col min="39" max="39" width="6" bestFit="1" customWidth="1" collapsed="1"/>
    <col min="40" max="50" width="5.54296875" hidden="1" customWidth="1" outlineLevel="1"/>
    <col min="51" max="51" width="6" bestFit="1" customWidth="1" collapsed="1"/>
    <col min="52" max="62" width="5.54296875" hidden="1" customWidth="1" outlineLevel="2"/>
    <col min="63" max="63" width="6" bestFit="1" customWidth="1" collapsed="1"/>
    <col min="64" max="74" width="5.54296875" hidden="1" customWidth="1" outlineLevel="1"/>
    <col min="75" max="75" width="5.6328125" bestFit="1" customWidth="1" collapsed="1"/>
    <col min="76" max="76" width="5.6328125" hidden="1" customWidth="1" outlineLevel="2"/>
    <col min="77" max="77" width="5.54296875" hidden="1" customWidth="1" outlineLevel="2"/>
    <col min="78" max="86" width="5.6328125" hidden="1" customWidth="1" outlineLevel="2"/>
    <col min="87" max="87" width="5.6328125" customWidth="1" collapsed="1"/>
    <col min="88" max="96" width="5.6328125" hidden="1" customWidth="1" outlineLevel="1" collapsed="1"/>
    <col min="97" max="98" width="5.6328125" hidden="1" customWidth="1" outlineLevel="1"/>
    <col min="99" max="99" width="5.6328125" customWidth="1" collapsed="1"/>
    <col min="100" max="110" width="5.6328125" hidden="1" customWidth="1" outlineLevel="1"/>
    <col min="111" max="111" width="5.6328125" customWidth="1" collapsed="1"/>
    <col min="112" max="122" width="5.6328125" hidden="1" customWidth="1" outlineLevel="1"/>
    <col min="123" max="123" width="5.6328125" customWidth="1" collapsed="1"/>
    <col min="124" max="125" width="5.6328125" hidden="1" customWidth="1" outlineLevel="1"/>
    <col min="126" max="126" width="7" hidden="1" customWidth="1" outlineLevel="1"/>
    <col min="127" max="134" width="5.6328125" hidden="1" customWidth="1" outlineLevel="1"/>
    <col min="135" max="135" width="5.6328125" customWidth="1" collapsed="1"/>
    <col min="136" max="138" width="5.6328125" customWidth="1"/>
    <col min="139" max="139" width="6.6328125" customWidth="1"/>
  </cols>
  <sheetData>
    <row r="1" spans="2:140" ht="20.25" customHeight="1" thickBot="1">
      <c r="B1" s="535" t="s">
        <v>66</v>
      </c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535"/>
      <c r="BZ1" s="535"/>
      <c r="CA1" s="535"/>
      <c r="CB1" s="535"/>
      <c r="CC1" s="535"/>
      <c r="CD1" s="535"/>
      <c r="CE1" s="535"/>
      <c r="CF1" s="535"/>
      <c r="CG1" s="535"/>
      <c r="CH1" s="535"/>
      <c r="CI1" s="535"/>
      <c r="CJ1" s="535"/>
      <c r="CK1" s="535"/>
      <c r="CL1" s="535"/>
      <c r="CM1" s="535"/>
      <c r="CN1" s="535"/>
      <c r="CO1" s="535"/>
      <c r="CP1" s="535"/>
      <c r="CQ1" s="535"/>
      <c r="CR1" s="535"/>
      <c r="CS1" s="535"/>
      <c r="CT1" s="535"/>
      <c r="CU1" s="535"/>
      <c r="CV1" s="535"/>
      <c r="CW1" s="535"/>
      <c r="CX1" s="535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348"/>
      <c r="DU1" s="348"/>
      <c r="DV1" s="348"/>
      <c r="DW1" s="348"/>
      <c r="DX1" s="348"/>
      <c r="DY1" s="348"/>
      <c r="DZ1" s="348"/>
      <c r="EA1" s="348"/>
      <c r="EB1" s="348"/>
      <c r="EC1" s="348"/>
      <c r="ED1" s="348"/>
      <c r="EE1" s="348"/>
      <c r="EF1" s="348"/>
      <c r="EG1" s="348"/>
      <c r="EH1" s="348"/>
      <c r="EI1" s="116"/>
      <c r="EJ1" s="349" t="s">
        <v>225</v>
      </c>
    </row>
    <row r="2" spans="2:140" ht="22.5" customHeight="1" thickTop="1">
      <c r="B2" s="546"/>
      <c r="C2" s="524" t="s">
        <v>159</v>
      </c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528"/>
      <c r="P2" s="528"/>
      <c r="Q2" s="528"/>
      <c r="R2" s="528"/>
      <c r="S2" s="528"/>
      <c r="T2" s="528"/>
      <c r="U2" s="528"/>
      <c r="V2" s="528"/>
      <c r="W2" s="528"/>
      <c r="X2" s="528"/>
      <c r="Y2" s="528"/>
      <c r="Z2" s="528"/>
      <c r="AA2" s="528"/>
      <c r="AB2" s="528"/>
      <c r="AC2" s="528"/>
      <c r="AD2" s="528"/>
      <c r="AE2" s="528"/>
      <c r="AF2" s="528"/>
      <c r="AG2" s="528"/>
      <c r="AH2" s="528"/>
      <c r="AI2" s="528"/>
      <c r="AJ2" s="528"/>
      <c r="AK2" s="528"/>
      <c r="AL2" s="528"/>
      <c r="AM2" s="528"/>
      <c r="AN2" s="528"/>
      <c r="AO2" s="528"/>
      <c r="AP2" s="528"/>
      <c r="AQ2" s="528"/>
      <c r="AR2" s="528"/>
      <c r="AS2" s="528"/>
      <c r="AT2" s="528"/>
      <c r="AU2" s="528"/>
      <c r="AV2" s="528"/>
      <c r="AW2" s="528"/>
      <c r="AX2" s="528"/>
      <c r="AY2" s="528"/>
      <c r="AZ2" s="528"/>
      <c r="BA2" s="528"/>
      <c r="BB2" s="528"/>
      <c r="BC2" s="528"/>
      <c r="BD2" s="528"/>
      <c r="BE2" s="528"/>
      <c r="BF2" s="528"/>
      <c r="BG2" s="528"/>
      <c r="BH2" s="528"/>
      <c r="BI2" s="528"/>
      <c r="BJ2" s="528"/>
      <c r="BK2" s="528"/>
      <c r="BL2" s="528"/>
      <c r="BM2" s="528"/>
      <c r="BN2" s="528"/>
      <c r="BO2" s="528"/>
      <c r="BP2" s="528"/>
      <c r="BQ2" s="528"/>
      <c r="BR2" s="528"/>
      <c r="BS2" s="528"/>
      <c r="BT2" s="528"/>
      <c r="BU2" s="528"/>
      <c r="BV2" s="528"/>
      <c r="BW2" s="528"/>
      <c r="BX2" s="528"/>
      <c r="BY2" s="528"/>
      <c r="BZ2" s="528"/>
      <c r="CA2" s="528"/>
      <c r="CB2" s="528"/>
      <c r="CC2" s="528"/>
      <c r="CD2" s="528"/>
      <c r="CE2" s="528"/>
      <c r="CF2" s="528"/>
      <c r="CG2" s="528"/>
      <c r="CH2" s="528"/>
      <c r="CI2" s="528"/>
      <c r="CJ2" s="528"/>
      <c r="CK2" s="528"/>
      <c r="CL2" s="528"/>
      <c r="CM2" s="528"/>
      <c r="CN2" s="528"/>
      <c r="CO2" s="528"/>
      <c r="CP2" s="528"/>
      <c r="CQ2" s="528"/>
      <c r="CR2" s="528"/>
      <c r="CS2" s="528"/>
      <c r="CT2" s="528"/>
      <c r="CU2" s="528"/>
      <c r="CV2" s="528"/>
      <c r="CW2" s="528"/>
      <c r="CX2" s="528"/>
      <c r="CY2" s="528"/>
      <c r="CZ2" s="528"/>
      <c r="DA2" s="528"/>
      <c r="DB2" s="528"/>
      <c r="DC2" s="528"/>
      <c r="DD2" s="528"/>
      <c r="DE2" s="528"/>
      <c r="DF2" s="528"/>
      <c r="DG2" s="528"/>
      <c r="DH2" s="528"/>
      <c r="DI2" s="528"/>
      <c r="DJ2" s="528"/>
      <c r="DK2" s="528"/>
      <c r="DL2" s="528"/>
      <c r="DM2" s="528"/>
      <c r="DN2" s="528"/>
      <c r="DO2" s="528"/>
      <c r="DP2" s="528"/>
      <c r="DQ2" s="528"/>
      <c r="DR2" s="528"/>
      <c r="DS2" s="528"/>
      <c r="DT2" s="121"/>
      <c r="DU2" s="121"/>
      <c r="DV2" s="121"/>
      <c r="DW2" s="121"/>
      <c r="DX2" s="121"/>
      <c r="DY2" s="121"/>
      <c r="DZ2" s="121"/>
      <c r="EA2" s="121"/>
      <c r="EB2" s="121"/>
      <c r="EC2" s="121"/>
      <c r="ED2" s="121"/>
      <c r="EE2" s="121"/>
      <c r="EF2" s="121"/>
      <c r="EG2" s="121"/>
      <c r="EH2" s="121"/>
      <c r="EI2" s="121"/>
    </row>
    <row r="3" spans="2:140">
      <c r="B3" s="547"/>
      <c r="C3" s="525"/>
      <c r="D3" s="414">
        <v>42005</v>
      </c>
      <c r="E3" s="414">
        <v>42036</v>
      </c>
      <c r="F3" s="414">
        <v>42064</v>
      </c>
      <c r="G3" s="414">
        <v>42095</v>
      </c>
      <c r="H3" s="414">
        <v>42125</v>
      </c>
      <c r="I3" s="381">
        <v>42156</v>
      </c>
      <c r="J3" s="381">
        <v>42186</v>
      </c>
      <c r="K3" s="381">
        <v>42217</v>
      </c>
      <c r="L3" s="381">
        <v>42248</v>
      </c>
      <c r="M3" s="381">
        <v>42278</v>
      </c>
      <c r="N3" s="381">
        <v>42309</v>
      </c>
      <c r="O3" s="381">
        <v>42339</v>
      </c>
      <c r="P3" s="381">
        <v>42370</v>
      </c>
      <c r="Q3" s="381">
        <v>42401</v>
      </c>
      <c r="R3" s="381">
        <v>42430</v>
      </c>
      <c r="S3" s="381">
        <v>42461</v>
      </c>
      <c r="T3" s="381">
        <v>42491</v>
      </c>
      <c r="U3" s="381">
        <v>42522</v>
      </c>
      <c r="V3" s="381">
        <v>42552</v>
      </c>
      <c r="W3" s="381">
        <v>42583</v>
      </c>
      <c r="X3" s="381">
        <v>42614</v>
      </c>
      <c r="Y3" s="381">
        <v>42644</v>
      </c>
      <c r="Z3" s="381">
        <v>42675</v>
      </c>
      <c r="AA3" s="381">
        <v>42705</v>
      </c>
      <c r="AB3" s="381">
        <v>42736</v>
      </c>
      <c r="AC3" s="381">
        <v>42767</v>
      </c>
      <c r="AD3" s="381">
        <v>42795</v>
      </c>
      <c r="AE3" s="381">
        <v>42826</v>
      </c>
      <c r="AF3" s="381">
        <v>42856</v>
      </c>
      <c r="AG3" s="381">
        <v>42887</v>
      </c>
      <c r="AH3" s="381">
        <v>42917</v>
      </c>
      <c r="AI3" s="381">
        <v>42948</v>
      </c>
      <c r="AJ3" s="381">
        <v>42979</v>
      </c>
      <c r="AK3" s="381">
        <v>43009</v>
      </c>
      <c r="AL3" s="381">
        <v>43040</v>
      </c>
      <c r="AM3" s="381">
        <v>43070</v>
      </c>
      <c r="AN3" s="381">
        <v>43101</v>
      </c>
      <c r="AO3" s="381">
        <v>43132</v>
      </c>
      <c r="AP3" s="381">
        <v>43160</v>
      </c>
      <c r="AQ3" s="381">
        <v>43191</v>
      </c>
      <c r="AR3" s="381">
        <v>43221</v>
      </c>
      <c r="AS3" s="381">
        <v>43252</v>
      </c>
      <c r="AT3" s="381">
        <v>43282</v>
      </c>
      <c r="AU3" s="381">
        <v>43313</v>
      </c>
      <c r="AV3" s="381">
        <v>43344</v>
      </c>
      <c r="AW3" s="381">
        <v>43374</v>
      </c>
      <c r="AX3" s="381">
        <v>43405</v>
      </c>
      <c r="AY3" s="381">
        <v>43435</v>
      </c>
      <c r="AZ3" s="381">
        <v>43466</v>
      </c>
      <c r="BA3" s="381">
        <v>43497</v>
      </c>
      <c r="BB3" s="381">
        <v>43525</v>
      </c>
      <c r="BC3" s="381">
        <v>43556</v>
      </c>
      <c r="BD3" s="381">
        <v>43586</v>
      </c>
      <c r="BE3" s="381">
        <v>43617</v>
      </c>
      <c r="BF3" s="382">
        <v>43647</v>
      </c>
      <c r="BG3" s="381">
        <v>43678</v>
      </c>
      <c r="BH3" s="382">
        <v>43709</v>
      </c>
      <c r="BI3" s="381">
        <v>43739</v>
      </c>
      <c r="BJ3" s="382">
        <v>43770</v>
      </c>
      <c r="BK3" s="382">
        <v>43800</v>
      </c>
      <c r="BL3" s="382">
        <v>43831</v>
      </c>
      <c r="BM3" s="382">
        <v>43862</v>
      </c>
      <c r="BN3" s="382">
        <v>43891</v>
      </c>
      <c r="BO3" s="382">
        <v>43922</v>
      </c>
      <c r="BP3" s="382">
        <v>43952</v>
      </c>
      <c r="BQ3" s="382">
        <v>43983</v>
      </c>
      <c r="BR3" s="382">
        <v>44013</v>
      </c>
      <c r="BS3" s="382">
        <v>44044</v>
      </c>
      <c r="BT3" s="382">
        <v>44075</v>
      </c>
      <c r="BU3" s="382">
        <v>44105</v>
      </c>
      <c r="BV3" s="382">
        <v>44136</v>
      </c>
      <c r="BW3" s="382">
        <v>44166</v>
      </c>
      <c r="BX3" s="382">
        <v>44197</v>
      </c>
      <c r="BY3" s="382">
        <v>44228</v>
      </c>
      <c r="BZ3" s="382">
        <v>44256</v>
      </c>
      <c r="CA3" s="382">
        <v>44287</v>
      </c>
      <c r="CB3" s="382">
        <v>44317</v>
      </c>
      <c r="CC3" s="382">
        <v>44348</v>
      </c>
      <c r="CD3" s="382">
        <v>44378</v>
      </c>
      <c r="CE3" s="382">
        <v>44409</v>
      </c>
      <c r="CF3" s="382">
        <v>44440</v>
      </c>
      <c r="CG3" s="382">
        <v>44470</v>
      </c>
      <c r="CH3" s="382">
        <v>44501</v>
      </c>
      <c r="CI3" s="382">
        <v>44531</v>
      </c>
      <c r="CJ3" s="382">
        <v>44562</v>
      </c>
      <c r="CK3" s="382">
        <v>44593</v>
      </c>
      <c r="CL3" s="382">
        <v>44621</v>
      </c>
      <c r="CM3" s="382">
        <v>44652</v>
      </c>
      <c r="CN3" s="382">
        <v>44682</v>
      </c>
      <c r="CO3" s="382">
        <v>44713</v>
      </c>
      <c r="CP3" s="382">
        <v>44743</v>
      </c>
      <c r="CQ3" s="382">
        <v>44774</v>
      </c>
      <c r="CR3" s="382">
        <v>44805</v>
      </c>
      <c r="CS3" s="382">
        <v>44835</v>
      </c>
      <c r="CT3" s="382">
        <v>44866</v>
      </c>
      <c r="CU3" s="382">
        <v>44896</v>
      </c>
      <c r="CV3" s="382">
        <v>44927</v>
      </c>
      <c r="CW3" s="382">
        <v>44958</v>
      </c>
      <c r="CX3" s="382">
        <v>44986</v>
      </c>
      <c r="CY3" s="382">
        <v>45017</v>
      </c>
      <c r="CZ3" s="382">
        <v>45047</v>
      </c>
      <c r="DA3" s="382">
        <v>45078</v>
      </c>
      <c r="DB3" s="382">
        <v>45108</v>
      </c>
      <c r="DC3" s="382">
        <v>45139</v>
      </c>
      <c r="DD3" s="382">
        <v>45170</v>
      </c>
      <c r="DE3" s="382">
        <v>45200</v>
      </c>
      <c r="DF3" s="382">
        <v>45231</v>
      </c>
      <c r="DG3" s="382">
        <v>45261</v>
      </c>
      <c r="DH3" s="381">
        <v>45292</v>
      </c>
      <c r="DI3" s="381">
        <v>45323</v>
      </c>
      <c r="DJ3" s="381">
        <v>45352</v>
      </c>
      <c r="DK3" s="381">
        <v>45383</v>
      </c>
      <c r="DL3" s="381">
        <v>45413</v>
      </c>
      <c r="DM3" s="381">
        <v>45444</v>
      </c>
      <c r="DN3" s="381">
        <v>45474</v>
      </c>
      <c r="DO3" s="381">
        <v>45505</v>
      </c>
      <c r="DP3" s="381">
        <v>45536</v>
      </c>
      <c r="DQ3" s="381">
        <v>45566</v>
      </c>
      <c r="DR3" s="381">
        <v>45597</v>
      </c>
      <c r="DS3" s="381">
        <v>45627</v>
      </c>
      <c r="DT3" s="381">
        <v>45658</v>
      </c>
      <c r="DU3" s="381">
        <v>45689</v>
      </c>
      <c r="DV3" s="381">
        <v>45717</v>
      </c>
      <c r="DW3" s="381">
        <v>45748</v>
      </c>
      <c r="DX3" s="381">
        <v>45778</v>
      </c>
      <c r="DY3" s="381">
        <v>45809</v>
      </c>
      <c r="DZ3" s="381">
        <v>45840</v>
      </c>
      <c r="EA3" s="381">
        <v>45872</v>
      </c>
      <c r="EB3" s="381">
        <v>45904</v>
      </c>
      <c r="EC3" s="381">
        <v>45935</v>
      </c>
      <c r="ED3" s="381">
        <v>45967</v>
      </c>
      <c r="EE3" s="381">
        <v>45998</v>
      </c>
      <c r="EF3" s="381">
        <v>46030</v>
      </c>
      <c r="EG3" s="381">
        <v>46062</v>
      </c>
      <c r="EH3" s="381">
        <v>46091</v>
      </c>
      <c r="EI3" s="128"/>
    </row>
    <row r="4" spans="2:140" ht="15" customHeight="1">
      <c r="B4" s="158" t="s">
        <v>61</v>
      </c>
      <c r="C4" s="14" t="s">
        <v>23</v>
      </c>
      <c r="D4" s="73">
        <v>1.3223480724140499</v>
      </c>
      <c r="E4" s="73">
        <v>1.3078602191650701</v>
      </c>
      <c r="F4" s="73">
        <v>1.2888859047385501</v>
      </c>
      <c r="G4" s="73">
        <v>1.27362607739208</v>
      </c>
      <c r="H4" s="73">
        <v>1.2576693268604699</v>
      </c>
      <c r="I4" s="73">
        <v>1.24412861658003</v>
      </c>
      <c r="J4" s="73">
        <v>1.2281724921102</v>
      </c>
      <c r="K4" s="73">
        <v>1.20688404137128</v>
      </c>
      <c r="L4" s="73">
        <v>1.1983492070514599</v>
      </c>
      <c r="M4" s="73">
        <v>1.1922586769055599</v>
      </c>
      <c r="N4" s="73">
        <v>1.19296791483263</v>
      </c>
      <c r="O4" s="73">
        <v>1.1882292822346299</v>
      </c>
      <c r="P4" s="73">
        <v>1.1712989978156301</v>
      </c>
      <c r="Q4" s="73">
        <v>1.1526412391301699</v>
      </c>
      <c r="R4" s="73">
        <v>1.1303108422571899</v>
      </c>
      <c r="S4" s="73">
        <v>1.0998283083099201</v>
      </c>
      <c r="T4" s="73">
        <v>1.07515074489684</v>
      </c>
      <c r="U4" s="73">
        <v>1.0498653242887002</v>
      </c>
      <c r="V4" s="73">
        <v>1.03181576972511</v>
      </c>
      <c r="W4" s="73">
        <v>1.01690368464151</v>
      </c>
      <c r="X4" s="73">
        <v>1.004688648513</v>
      </c>
      <c r="Y4" s="73">
        <v>0.99841631279655696</v>
      </c>
      <c r="Z4" s="73">
        <v>0.99220709672951402</v>
      </c>
      <c r="AA4" s="73">
        <v>0.98704499482866692</v>
      </c>
      <c r="AB4" s="73">
        <v>0.987152486437326</v>
      </c>
      <c r="AC4" s="73">
        <v>0.98659950669546193</v>
      </c>
      <c r="AD4" s="73">
        <v>0.98452870191887398</v>
      </c>
      <c r="AE4" s="73">
        <v>0.97499999999999998</v>
      </c>
      <c r="AF4" s="73">
        <v>0.97299999999999998</v>
      </c>
      <c r="AG4" s="73">
        <v>0.96699999999999997</v>
      </c>
      <c r="AH4" s="73">
        <v>0.96799999999999997</v>
      </c>
      <c r="AI4" s="73">
        <v>0.97099999999999997</v>
      </c>
      <c r="AJ4" s="73">
        <v>0.96599999999999997</v>
      </c>
      <c r="AK4" s="73">
        <v>0.96899999999999997</v>
      </c>
      <c r="AL4" s="73">
        <v>0.97099999999999997</v>
      </c>
      <c r="AM4" s="73">
        <v>0.97</v>
      </c>
      <c r="AN4" s="73">
        <v>0.97799999999999998</v>
      </c>
      <c r="AO4" s="73">
        <v>0.97399999999999998</v>
      </c>
      <c r="AP4" s="73">
        <v>0.97599999999999998</v>
      </c>
      <c r="AQ4" s="73">
        <v>0.97399999999999998</v>
      </c>
      <c r="AR4" s="73">
        <v>0.97299999999999998</v>
      </c>
      <c r="AS4" s="73">
        <v>0.97399999999999998</v>
      </c>
      <c r="AT4" s="73">
        <v>0.97699999999999998</v>
      </c>
      <c r="AU4" s="73">
        <v>0.97899999999999998</v>
      </c>
      <c r="AV4" s="73">
        <v>0.99199999999999999</v>
      </c>
      <c r="AW4" s="73">
        <v>1.0009999999999999</v>
      </c>
      <c r="AX4" s="73">
        <v>1</v>
      </c>
      <c r="AY4" s="73">
        <v>1.004</v>
      </c>
      <c r="AZ4" s="73">
        <v>1.006</v>
      </c>
      <c r="BA4" s="73">
        <v>1.008</v>
      </c>
      <c r="BB4" s="73">
        <v>1.0149999999999999</v>
      </c>
      <c r="BC4" s="73">
        <v>1.0269999999999999</v>
      </c>
      <c r="BD4" s="73">
        <v>1.032</v>
      </c>
      <c r="BE4" s="73">
        <v>1.0309999999999999</v>
      </c>
      <c r="BF4" s="73">
        <v>1.0349999999999999</v>
      </c>
      <c r="BG4" s="73">
        <v>1.0269999999999999</v>
      </c>
      <c r="BH4" s="73">
        <v>1.0169999999999999</v>
      </c>
      <c r="BI4" s="73">
        <v>0.99</v>
      </c>
      <c r="BJ4" s="73">
        <v>0.96699999999999997</v>
      </c>
      <c r="BK4" s="73">
        <v>0.95699999999999996</v>
      </c>
      <c r="BL4" s="73">
        <v>0.94899999999999995</v>
      </c>
      <c r="BM4" s="73">
        <v>0.94599999999999995</v>
      </c>
      <c r="BN4" s="73">
        <v>0.95</v>
      </c>
      <c r="BO4" s="73">
        <v>0.90800000000000003</v>
      </c>
      <c r="BP4" s="73">
        <v>0.82899999999999996</v>
      </c>
      <c r="BQ4" s="73">
        <v>0.85</v>
      </c>
      <c r="BR4" s="73">
        <v>0.86399999999999999</v>
      </c>
      <c r="BS4" s="73">
        <v>0.874</v>
      </c>
      <c r="BT4" s="73">
        <v>0.86199999999999999</v>
      </c>
      <c r="BU4" s="73">
        <v>0.83399999999999996</v>
      </c>
      <c r="BV4" s="73">
        <v>0.81299999999999994</v>
      </c>
      <c r="BW4" s="73">
        <v>0.79</v>
      </c>
      <c r="BX4" s="73">
        <v>0.76700000000000002</v>
      </c>
      <c r="BY4" s="73">
        <v>0.747</v>
      </c>
      <c r="BZ4" s="73">
        <v>0.73899999999999999</v>
      </c>
      <c r="CA4" s="73">
        <v>0.72199999999999998</v>
      </c>
      <c r="CB4" s="73">
        <v>0.71</v>
      </c>
      <c r="CC4" s="73">
        <v>0.71</v>
      </c>
      <c r="CD4" s="73">
        <v>0.70799999999999996</v>
      </c>
      <c r="CE4" s="73">
        <v>0.69899999999999995</v>
      </c>
      <c r="CF4" s="73">
        <v>0.69499999999999995</v>
      </c>
      <c r="CG4" s="73">
        <v>0.749</v>
      </c>
      <c r="CH4" s="73">
        <v>0.76300000000000001</v>
      </c>
      <c r="CI4" s="73">
        <v>0.75700000000000001</v>
      </c>
      <c r="CJ4" s="73">
        <v>0.76200000000000001</v>
      </c>
      <c r="CK4" s="73">
        <v>0.751</v>
      </c>
      <c r="CL4" s="73">
        <v>0.749</v>
      </c>
      <c r="CM4" s="73">
        <v>0.76</v>
      </c>
      <c r="CN4" s="73">
        <v>0.78200000000000003</v>
      </c>
      <c r="CO4" s="73">
        <v>0.81599999999999995</v>
      </c>
      <c r="CP4" s="73">
        <v>0.87</v>
      </c>
      <c r="CQ4" s="73">
        <v>0.96099999999999997</v>
      </c>
      <c r="CR4" s="73">
        <v>1.0940000000000001</v>
      </c>
      <c r="CS4" s="73">
        <v>1.2949999999999999</v>
      </c>
      <c r="CT4" s="73">
        <v>1.591</v>
      </c>
      <c r="CU4" s="73">
        <v>1.9330000000000001</v>
      </c>
      <c r="CV4" s="73">
        <v>2.258</v>
      </c>
      <c r="CW4" s="73">
        <v>2.625</v>
      </c>
      <c r="CX4" s="73">
        <v>2.9350000000000001</v>
      </c>
      <c r="CY4" s="73">
        <v>3.2480000000000002</v>
      </c>
      <c r="CZ4" s="73">
        <v>3.5529999999999999</v>
      </c>
      <c r="DA4" s="73">
        <v>3.786</v>
      </c>
      <c r="DB4" s="73">
        <v>4.0289999999999999</v>
      </c>
      <c r="DC4" s="73">
        <v>4.2249999999999996</v>
      </c>
      <c r="DD4" s="73">
        <v>4.3869999999999996</v>
      </c>
      <c r="DE4" s="73">
        <v>4.5549999999999997</v>
      </c>
      <c r="DF4" s="73">
        <v>4.6459999999999999</v>
      </c>
      <c r="DG4" s="73">
        <v>4.72</v>
      </c>
      <c r="DH4" s="73">
        <v>4.7709999999999999</v>
      </c>
      <c r="DI4" s="73">
        <v>4.7560000000000002</v>
      </c>
      <c r="DJ4" s="73">
        <v>4.7370000000000001</v>
      </c>
      <c r="DK4" s="73">
        <v>4.7290000000000001</v>
      </c>
      <c r="DL4" s="73">
        <v>4.6870000000000003</v>
      </c>
      <c r="DM4" s="73">
        <v>4.6449999999999996</v>
      </c>
      <c r="DN4" s="73">
        <v>4.6180000000000003</v>
      </c>
      <c r="DO4" s="73">
        <v>4.5490000000000004</v>
      </c>
      <c r="DP4" s="73">
        <v>4.4960000000000004</v>
      </c>
      <c r="DQ4" s="73">
        <v>4.4109999999999996</v>
      </c>
      <c r="DR4" s="73">
        <v>4.3220000000000001</v>
      </c>
      <c r="DS4" s="73">
        <v>4.2140000000000004</v>
      </c>
      <c r="DT4" s="73">
        <v>4.0839999999999996</v>
      </c>
      <c r="DU4" s="73">
        <v>3.9239999999999999</v>
      </c>
      <c r="DV4" s="73">
        <v>3.8180000000000001</v>
      </c>
      <c r="DW4" s="73">
        <v>3.7389999999999999</v>
      </c>
      <c r="DX4" s="73">
        <v>3.6339999999999999</v>
      </c>
      <c r="DY4" s="73">
        <v>3.528</v>
      </c>
      <c r="DZ4" s="73">
        <v>3.42</v>
      </c>
      <c r="EA4" s="73">
        <v>3.3380000000000001</v>
      </c>
      <c r="EB4" s="73">
        <v>3.2519999999999998</v>
      </c>
      <c r="EC4" s="73">
        <v>3.2040000000000002</v>
      </c>
      <c r="ED4" s="73">
        <v>3.157</v>
      </c>
      <c r="EE4" s="73">
        <v>3.157</v>
      </c>
      <c r="EF4" s="73">
        <v>3.145</v>
      </c>
      <c r="EG4" s="73">
        <v>3.1160000000000001</v>
      </c>
      <c r="EH4" s="73">
        <v>3.133</v>
      </c>
      <c r="EI4" s="73"/>
    </row>
    <row r="5" spans="2:140" ht="15" customHeight="1">
      <c r="B5" s="158" t="s">
        <v>62</v>
      </c>
      <c r="C5" s="14" t="s">
        <v>241</v>
      </c>
      <c r="D5" s="106">
        <v>62683.411553784899</v>
      </c>
      <c r="E5" s="106">
        <v>62558.550624501702</v>
      </c>
      <c r="F5" s="106">
        <v>62428.668247236797</v>
      </c>
      <c r="G5" s="106">
        <v>62231.408952730897</v>
      </c>
      <c r="H5" s="106">
        <v>62072.267813596103</v>
      </c>
      <c r="I5" s="106">
        <v>61956.746187801</v>
      </c>
      <c r="J5" s="106">
        <v>61843.154984267298</v>
      </c>
      <c r="K5" s="106">
        <v>61721.029842738797</v>
      </c>
      <c r="L5" s="106">
        <v>61614.597214278503</v>
      </c>
      <c r="M5" s="106">
        <v>61499.762760434198</v>
      </c>
      <c r="N5" s="106">
        <v>61380.681176904298</v>
      </c>
      <c r="O5" s="106">
        <v>61291.935169363802</v>
      </c>
      <c r="P5" s="106">
        <v>61277.546767907501</v>
      </c>
      <c r="Q5" s="106">
        <v>61140.927129178599</v>
      </c>
      <c r="R5" s="106">
        <v>60956.332448417197</v>
      </c>
      <c r="S5" s="106">
        <v>60823.892445496</v>
      </c>
      <c r="T5" s="106">
        <v>60724.127782469201</v>
      </c>
      <c r="U5" s="106">
        <v>60159.181732006196</v>
      </c>
      <c r="V5" s="106">
        <v>60389.878350233899</v>
      </c>
      <c r="W5" s="106">
        <v>60317.532704531499</v>
      </c>
      <c r="X5" s="106">
        <v>60208.379248964498</v>
      </c>
      <c r="Y5" s="106">
        <v>60179.653880772697</v>
      </c>
      <c r="Z5" s="106">
        <v>60093.382851791503</v>
      </c>
      <c r="AA5" s="106">
        <v>59900.481347815497</v>
      </c>
      <c r="AB5" s="106">
        <v>59940.554559612399</v>
      </c>
      <c r="AC5" s="106">
        <v>60080.488403673698</v>
      </c>
      <c r="AD5" s="106">
        <v>59934.293567835601</v>
      </c>
      <c r="AE5" s="106">
        <v>59688</v>
      </c>
      <c r="AF5" s="106">
        <v>59635</v>
      </c>
      <c r="AG5" s="106">
        <v>59515</v>
      </c>
      <c r="AH5" s="106">
        <v>59343</v>
      </c>
      <c r="AI5" s="106">
        <v>59300</v>
      </c>
      <c r="AJ5" s="106">
        <v>59152</v>
      </c>
      <c r="AK5" s="106">
        <v>59105</v>
      </c>
      <c r="AL5" s="106">
        <v>59159</v>
      </c>
      <c r="AM5" s="106">
        <v>59040</v>
      </c>
      <c r="AN5" s="106">
        <v>58916</v>
      </c>
      <c r="AO5" s="106">
        <v>58810</v>
      </c>
      <c r="AP5" s="106">
        <v>58740</v>
      </c>
      <c r="AQ5" s="106">
        <v>58670</v>
      </c>
      <c r="AR5" s="106">
        <v>58603</v>
      </c>
      <c r="AS5" s="106">
        <v>58589</v>
      </c>
      <c r="AT5" s="106">
        <v>58456</v>
      </c>
      <c r="AU5" s="106">
        <v>58343</v>
      </c>
      <c r="AV5" s="106">
        <v>58235</v>
      </c>
      <c r="AW5" s="106">
        <v>58181</v>
      </c>
      <c r="AX5" s="106">
        <v>58199</v>
      </c>
      <c r="AY5" s="106">
        <v>58247</v>
      </c>
      <c r="AZ5" s="106">
        <v>58267</v>
      </c>
      <c r="BA5" s="106">
        <v>58112</v>
      </c>
      <c r="BB5" s="106">
        <v>58123</v>
      </c>
      <c r="BC5" s="106">
        <v>58127</v>
      </c>
      <c r="BD5" s="106">
        <v>58059</v>
      </c>
      <c r="BE5" s="106">
        <v>58013</v>
      </c>
      <c r="BF5" s="106">
        <v>57919</v>
      </c>
      <c r="BG5" s="106">
        <v>57943</v>
      </c>
      <c r="BH5" s="106">
        <v>57934</v>
      </c>
      <c r="BI5" s="106">
        <v>57839</v>
      </c>
      <c r="BJ5" s="106">
        <v>57971</v>
      </c>
      <c r="BK5" s="106">
        <v>57807</v>
      </c>
      <c r="BL5" s="106">
        <v>57875</v>
      </c>
      <c r="BM5" s="106">
        <v>57783</v>
      </c>
      <c r="BN5" s="106">
        <v>57891</v>
      </c>
      <c r="BO5" s="106">
        <v>57976</v>
      </c>
      <c r="BP5" s="106">
        <v>57921</v>
      </c>
      <c r="BQ5" s="106">
        <v>57788</v>
      </c>
      <c r="BR5" s="106">
        <v>57811</v>
      </c>
      <c r="BS5" s="106">
        <v>57809</v>
      </c>
      <c r="BT5" s="106">
        <v>57792</v>
      </c>
      <c r="BU5" s="106">
        <v>57881</v>
      </c>
      <c r="BV5" s="106">
        <v>58067</v>
      </c>
      <c r="BW5" s="106">
        <v>58174</v>
      </c>
      <c r="BX5" s="106">
        <v>58210</v>
      </c>
      <c r="BY5" s="106">
        <v>58269</v>
      </c>
      <c r="BZ5" s="106">
        <v>58445</v>
      </c>
      <c r="CA5" s="106">
        <v>58619</v>
      </c>
      <c r="CB5" s="106">
        <v>58053</v>
      </c>
      <c r="CC5" s="106">
        <v>58694</v>
      </c>
      <c r="CD5" s="106">
        <v>58811</v>
      </c>
      <c r="CE5" s="106">
        <v>59095</v>
      </c>
      <c r="CF5" s="106">
        <v>59193</v>
      </c>
      <c r="CG5" s="106">
        <v>59277</v>
      </c>
      <c r="CH5" s="106">
        <v>59452</v>
      </c>
      <c r="CI5" s="106">
        <v>59503</v>
      </c>
      <c r="CJ5" s="106">
        <v>59226</v>
      </c>
      <c r="CK5" s="106">
        <v>59370</v>
      </c>
      <c r="CL5" s="106">
        <v>59605</v>
      </c>
      <c r="CM5" s="106">
        <v>59954</v>
      </c>
      <c r="CN5" s="106">
        <v>60281</v>
      </c>
      <c r="CO5" s="106">
        <v>60532</v>
      </c>
      <c r="CP5" s="106">
        <v>60663</v>
      </c>
      <c r="CQ5" s="106">
        <v>60935</v>
      </c>
      <c r="CR5" s="106">
        <v>61157</v>
      </c>
      <c r="CS5" s="106">
        <v>61432</v>
      </c>
      <c r="CT5" s="106">
        <v>61718</v>
      </c>
      <c r="CU5" s="106">
        <v>61914</v>
      </c>
      <c r="CV5" s="106">
        <v>62142</v>
      </c>
      <c r="CW5" s="106">
        <v>62534</v>
      </c>
      <c r="CX5" s="106">
        <v>62488</v>
      </c>
      <c r="CY5" s="106">
        <v>61752</v>
      </c>
      <c r="CZ5" s="106">
        <v>61801</v>
      </c>
      <c r="DA5" s="106">
        <v>62738</v>
      </c>
      <c r="DB5" s="106">
        <v>62888</v>
      </c>
      <c r="DC5" s="106">
        <v>62908</v>
      </c>
      <c r="DD5" s="106">
        <v>63125</v>
      </c>
      <c r="DE5" s="106">
        <v>63130</v>
      </c>
      <c r="DF5" s="106">
        <v>63369</v>
      </c>
      <c r="DG5" s="106">
        <v>63491</v>
      </c>
      <c r="DH5" s="106">
        <v>64097</v>
      </c>
      <c r="DI5" s="106">
        <v>64433</v>
      </c>
      <c r="DJ5" s="106">
        <v>64490</v>
      </c>
      <c r="DK5" s="106">
        <v>64622</v>
      </c>
      <c r="DL5" s="106">
        <v>64868</v>
      </c>
      <c r="DM5" s="106">
        <v>65046</v>
      </c>
      <c r="DN5" s="106">
        <v>65287</v>
      </c>
      <c r="DO5" s="106">
        <v>65608</v>
      </c>
      <c r="DP5" s="106">
        <v>65848</v>
      </c>
      <c r="DQ5" s="106">
        <v>66091</v>
      </c>
      <c r="DR5" s="106">
        <v>66363</v>
      </c>
      <c r="DS5" s="106">
        <v>66606</v>
      </c>
      <c r="DT5" s="106">
        <v>67017</v>
      </c>
      <c r="DU5" s="106">
        <v>67159</v>
      </c>
      <c r="DV5" s="106">
        <v>67532</v>
      </c>
      <c r="DW5" s="106">
        <v>67745</v>
      </c>
      <c r="DX5" s="106">
        <v>68023</v>
      </c>
      <c r="DY5" s="106">
        <v>68463</v>
      </c>
      <c r="DZ5" s="106">
        <v>68801</v>
      </c>
      <c r="EA5" s="106">
        <v>69094</v>
      </c>
      <c r="EB5" s="106">
        <v>69374</v>
      </c>
      <c r="EC5" s="106">
        <v>69860</v>
      </c>
      <c r="ED5" s="106">
        <v>70235</v>
      </c>
      <c r="EE5" s="106">
        <v>70519</v>
      </c>
      <c r="EF5" s="106">
        <v>70782</v>
      </c>
      <c r="EG5" s="106">
        <v>70878</v>
      </c>
      <c r="EH5" s="106">
        <v>71379</v>
      </c>
      <c r="EI5" s="106"/>
    </row>
    <row r="6" spans="2:140" ht="15" customHeight="1">
      <c r="B6" s="158" t="s">
        <v>63</v>
      </c>
      <c r="C6" s="14" t="s">
        <v>241</v>
      </c>
      <c r="D6" s="106">
        <v>277</v>
      </c>
      <c r="E6" s="106">
        <v>276</v>
      </c>
      <c r="F6" s="106">
        <v>276</v>
      </c>
      <c r="G6" s="106">
        <v>275</v>
      </c>
      <c r="H6" s="106">
        <v>275</v>
      </c>
      <c r="I6" s="106">
        <v>275</v>
      </c>
      <c r="J6" s="106">
        <v>274</v>
      </c>
      <c r="K6" s="106">
        <v>274</v>
      </c>
      <c r="L6" s="106">
        <v>274</v>
      </c>
      <c r="M6" s="106">
        <v>274</v>
      </c>
      <c r="N6" s="106">
        <v>277</v>
      </c>
      <c r="O6" s="106">
        <v>274</v>
      </c>
      <c r="P6" s="106">
        <v>274</v>
      </c>
      <c r="Q6" s="106">
        <v>273</v>
      </c>
      <c r="R6" s="106">
        <v>272</v>
      </c>
      <c r="S6" s="106">
        <v>271</v>
      </c>
      <c r="T6" s="106">
        <v>271</v>
      </c>
      <c r="U6" s="106">
        <v>270</v>
      </c>
      <c r="V6" s="106">
        <v>269</v>
      </c>
      <c r="W6" s="106">
        <v>269</v>
      </c>
      <c r="X6" s="106">
        <v>269</v>
      </c>
      <c r="Y6" s="106">
        <v>268</v>
      </c>
      <c r="Z6" s="106">
        <v>268</v>
      </c>
      <c r="AA6" s="106">
        <v>268</v>
      </c>
      <c r="AB6" s="106">
        <v>268</v>
      </c>
      <c r="AC6" s="106">
        <v>268</v>
      </c>
      <c r="AD6" s="106">
        <v>268</v>
      </c>
      <c r="AE6" s="106">
        <v>267</v>
      </c>
      <c r="AF6" s="106">
        <v>271</v>
      </c>
      <c r="AG6" s="106">
        <v>269</v>
      </c>
      <c r="AH6" s="106">
        <v>269</v>
      </c>
      <c r="AI6" s="106">
        <v>268</v>
      </c>
      <c r="AJ6" s="106">
        <v>269</v>
      </c>
      <c r="AK6" s="106">
        <v>270</v>
      </c>
      <c r="AL6" s="106">
        <v>269</v>
      </c>
      <c r="AM6" s="106">
        <v>269</v>
      </c>
      <c r="AN6" s="106">
        <v>269</v>
      </c>
      <c r="AO6" s="106">
        <v>269</v>
      </c>
      <c r="AP6" s="106">
        <v>268</v>
      </c>
      <c r="AQ6" s="106">
        <v>269</v>
      </c>
      <c r="AR6" s="106">
        <v>268</v>
      </c>
      <c r="AS6" s="106">
        <v>268</v>
      </c>
      <c r="AT6" s="106">
        <v>269</v>
      </c>
      <c r="AU6" s="106">
        <v>268</v>
      </c>
      <c r="AV6" s="106">
        <v>268</v>
      </c>
      <c r="AW6" s="106">
        <v>269</v>
      </c>
      <c r="AX6" s="106">
        <v>271</v>
      </c>
      <c r="AY6" s="106">
        <v>270</v>
      </c>
      <c r="AZ6" s="106">
        <v>270</v>
      </c>
      <c r="BA6" s="106">
        <v>270</v>
      </c>
      <c r="BB6" s="106">
        <v>271</v>
      </c>
      <c r="BC6" s="106">
        <v>272</v>
      </c>
      <c r="BD6" s="106">
        <v>272</v>
      </c>
      <c r="BE6" s="106">
        <v>271</v>
      </c>
      <c r="BF6" s="106">
        <v>272</v>
      </c>
      <c r="BG6" s="106">
        <v>272</v>
      </c>
      <c r="BH6" s="106">
        <v>271</v>
      </c>
      <c r="BI6" s="106">
        <v>271</v>
      </c>
      <c r="BJ6" s="106">
        <v>271</v>
      </c>
      <c r="BK6" s="106">
        <v>270</v>
      </c>
      <c r="BL6" s="106">
        <v>271</v>
      </c>
      <c r="BM6" s="106">
        <v>271</v>
      </c>
      <c r="BN6" s="106">
        <v>271</v>
      </c>
      <c r="BO6" s="106">
        <v>257</v>
      </c>
      <c r="BP6" s="106">
        <v>237</v>
      </c>
      <c r="BQ6" s="106">
        <v>234</v>
      </c>
      <c r="BR6" s="106">
        <v>231</v>
      </c>
      <c r="BS6" s="106">
        <v>231</v>
      </c>
      <c r="BT6" s="106">
        <v>229</v>
      </c>
      <c r="BU6" s="106">
        <v>231</v>
      </c>
      <c r="BV6" s="106">
        <v>231</v>
      </c>
      <c r="BW6" s="106">
        <v>230</v>
      </c>
      <c r="BX6" s="106">
        <v>229</v>
      </c>
      <c r="BY6" s="106">
        <v>228</v>
      </c>
      <c r="BZ6" s="106">
        <v>231</v>
      </c>
      <c r="CA6" s="106">
        <v>237</v>
      </c>
      <c r="CB6" s="106">
        <v>236</v>
      </c>
      <c r="CC6" s="106">
        <v>239</v>
      </c>
      <c r="CD6" s="106">
        <v>239</v>
      </c>
      <c r="CE6" s="106">
        <v>238</v>
      </c>
      <c r="CF6" s="106">
        <v>239</v>
      </c>
      <c r="CG6" s="106">
        <v>265</v>
      </c>
      <c r="CH6" s="106">
        <v>266</v>
      </c>
      <c r="CI6" s="106">
        <v>266</v>
      </c>
      <c r="CJ6" s="106">
        <v>268</v>
      </c>
      <c r="CK6" s="106">
        <v>267</v>
      </c>
      <c r="CL6" s="106">
        <v>268</v>
      </c>
      <c r="CM6" s="106">
        <v>270</v>
      </c>
      <c r="CN6" s="106">
        <v>272</v>
      </c>
      <c r="CO6" s="106">
        <v>274</v>
      </c>
      <c r="CP6" s="106">
        <v>276</v>
      </c>
      <c r="CQ6" s="106">
        <v>280</v>
      </c>
      <c r="CR6" s="106">
        <v>284</v>
      </c>
      <c r="CS6" s="106">
        <v>290</v>
      </c>
      <c r="CT6" s="106">
        <v>301</v>
      </c>
      <c r="CU6" s="106">
        <v>310</v>
      </c>
      <c r="CV6" s="106">
        <v>331</v>
      </c>
      <c r="CW6" s="106">
        <v>337</v>
      </c>
      <c r="CX6" s="106">
        <v>345</v>
      </c>
      <c r="CY6" s="106">
        <v>352</v>
      </c>
      <c r="CZ6" s="106">
        <v>363</v>
      </c>
      <c r="DA6" s="106">
        <v>374</v>
      </c>
      <c r="DB6" s="106">
        <v>382</v>
      </c>
      <c r="DC6" s="106">
        <v>389</v>
      </c>
      <c r="DD6" s="106">
        <v>396</v>
      </c>
      <c r="DE6" s="106">
        <v>404</v>
      </c>
      <c r="DF6" s="106">
        <v>407</v>
      </c>
      <c r="DG6" s="106">
        <v>411</v>
      </c>
      <c r="DH6" s="106">
        <v>417</v>
      </c>
      <c r="DI6" s="106">
        <v>416</v>
      </c>
      <c r="DJ6" s="106">
        <v>416</v>
      </c>
      <c r="DK6" s="106">
        <v>417</v>
      </c>
      <c r="DL6" s="106">
        <v>417</v>
      </c>
      <c r="DM6" s="106">
        <v>417</v>
      </c>
      <c r="DN6" s="106">
        <v>418</v>
      </c>
      <c r="DO6" s="106">
        <v>416</v>
      </c>
      <c r="DP6" s="106">
        <v>418</v>
      </c>
      <c r="DQ6" s="106">
        <v>415</v>
      </c>
      <c r="DR6" s="106">
        <v>417</v>
      </c>
      <c r="DS6" s="106">
        <v>413</v>
      </c>
      <c r="DT6" s="106">
        <v>410</v>
      </c>
      <c r="DU6" s="106">
        <v>404</v>
      </c>
      <c r="DV6" s="106">
        <v>403</v>
      </c>
      <c r="DW6" s="106">
        <v>401</v>
      </c>
      <c r="DX6" s="106">
        <v>399</v>
      </c>
      <c r="DY6" s="106">
        <v>398</v>
      </c>
      <c r="DZ6" s="106">
        <v>397</v>
      </c>
      <c r="EA6" s="106">
        <v>394</v>
      </c>
      <c r="EB6" s="106">
        <v>393</v>
      </c>
      <c r="EC6" s="106">
        <v>394</v>
      </c>
      <c r="ED6" s="106">
        <v>393</v>
      </c>
      <c r="EE6" s="106">
        <v>397</v>
      </c>
      <c r="EF6" s="106">
        <v>397</v>
      </c>
      <c r="EG6" s="106">
        <v>391</v>
      </c>
      <c r="EH6" s="106">
        <v>396</v>
      </c>
      <c r="EI6" s="106"/>
    </row>
    <row r="7" spans="2:140" ht="15" customHeight="1">
      <c r="B7" s="158" t="s">
        <v>64</v>
      </c>
      <c r="C7" s="14" t="s">
        <v>241</v>
      </c>
      <c r="D7" s="106">
        <v>207.689143426295</v>
      </c>
      <c r="E7" s="106">
        <v>208.19146957215</v>
      </c>
      <c r="F7" s="106">
        <v>208.626005943834</v>
      </c>
      <c r="G7" s="106">
        <v>209.330215466845</v>
      </c>
      <c r="H7" s="106">
        <v>209.796158343077</v>
      </c>
      <c r="I7" s="106">
        <v>210.724184055645</v>
      </c>
      <c r="J7" s="106">
        <v>211.144439981255</v>
      </c>
      <c r="K7" s="106">
        <v>211.78969251919699</v>
      </c>
      <c r="L7" s="106">
        <v>212.27164148975501</v>
      </c>
      <c r="M7" s="106">
        <v>213.03927584114399</v>
      </c>
      <c r="N7" s="106">
        <v>215.60138735297099</v>
      </c>
      <c r="O7" s="106">
        <v>213.712165376755</v>
      </c>
      <c r="P7" s="106">
        <v>214.07841687945199</v>
      </c>
      <c r="Q7" s="106">
        <v>213.98998824122299</v>
      </c>
      <c r="R7" s="106">
        <v>214.64648161838801</v>
      </c>
      <c r="S7" s="106">
        <v>215.486631739057</v>
      </c>
      <c r="T7" s="106">
        <v>216.456814727242</v>
      </c>
      <c r="U7" s="106">
        <v>216.98378360078499</v>
      </c>
      <c r="V7" s="106">
        <v>217.38721021543901</v>
      </c>
      <c r="W7" s="106">
        <v>217.98793657303</v>
      </c>
      <c r="X7" s="106">
        <v>218.49392393797299</v>
      </c>
      <c r="Y7" s="106">
        <v>217.96617738696901</v>
      </c>
      <c r="Z7" s="106">
        <v>218.38392702299601</v>
      </c>
      <c r="AA7" s="106">
        <v>218.51684769406901</v>
      </c>
      <c r="AB7" s="106">
        <v>218.763661533137</v>
      </c>
      <c r="AC7" s="106">
        <v>218.285387556731</v>
      </c>
      <c r="AD7" s="106">
        <v>218.939138810603</v>
      </c>
      <c r="AE7" s="106">
        <v>219</v>
      </c>
      <c r="AF7" s="106">
        <v>223</v>
      </c>
      <c r="AG7" s="106">
        <v>221</v>
      </c>
      <c r="AH7" s="106">
        <v>221</v>
      </c>
      <c r="AI7" s="106">
        <v>220</v>
      </c>
      <c r="AJ7" s="106">
        <v>221</v>
      </c>
      <c r="AK7" s="106">
        <v>222</v>
      </c>
      <c r="AL7" s="106">
        <v>221</v>
      </c>
      <c r="AM7" s="106">
        <v>221</v>
      </c>
      <c r="AN7" s="106">
        <v>221</v>
      </c>
      <c r="AO7" s="106">
        <v>221</v>
      </c>
      <c r="AP7" s="106">
        <v>220</v>
      </c>
      <c r="AQ7" s="106">
        <v>221</v>
      </c>
      <c r="AR7" s="106">
        <v>220</v>
      </c>
      <c r="AS7" s="106">
        <v>220</v>
      </c>
      <c r="AT7" s="106">
        <v>221</v>
      </c>
      <c r="AU7" s="106">
        <v>220</v>
      </c>
      <c r="AV7" s="106">
        <v>220</v>
      </c>
      <c r="AW7" s="106">
        <v>221</v>
      </c>
      <c r="AX7" s="106">
        <v>222</v>
      </c>
      <c r="AY7" s="106">
        <v>221</v>
      </c>
      <c r="AZ7" s="106">
        <v>221</v>
      </c>
      <c r="BA7" s="106">
        <v>221</v>
      </c>
      <c r="BB7" s="106">
        <v>222</v>
      </c>
      <c r="BC7" s="106">
        <v>222</v>
      </c>
      <c r="BD7" s="106">
        <v>222</v>
      </c>
      <c r="BE7" s="106">
        <v>221</v>
      </c>
      <c r="BF7" s="106">
        <v>222</v>
      </c>
      <c r="BG7" s="106">
        <v>222</v>
      </c>
      <c r="BH7" s="106">
        <v>222</v>
      </c>
      <c r="BI7" s="106">
        <v>223</v>
      </c>
      <c r="BJ7" s="106">
        <v>224</v>
      </c>
      <c r="BK7" s="106">
        <v>224</v>
      </c>
      <c r="BL7" s="106">
        <v>225</v>
      </c>
      <c r="BM7" s="106">
        <v>225</v>
      </c>
      <c r="BN7" s="106">
        <v>225</v>
      </c>
      <c r="BO7" s="106">
        <v>213</v>
      </c>
      <c r="BP7" s="106">
        <v>197</v>
      </c>
      <c r="BQ7" s="106">
        <v>193</v>
      </c>
      <c r="BR7" s="106">
        <v>189</v>
      </c>
      <c r="BS7" s="106">
        <v>189</v>
      </c>
      <c r="BT7" s="106">
        <v>188</v>
      </c>
      <c r="BU7" s="106">
        <v>191</v>
      </c>
      <c r="BV7" s="106">
        <v>192</v>
      </c>
      <c r="BW7" s="106">
        <v>192</v>
      </c>
      <c r="BX7" s="106">
        <v>192</v>
      </c>
      <c r="BY7" s="106">
        <v>192</v>
      </c>
      <c r="BZ7" s="106">
        <v>195</v>
      </c>
      <c r="CA7" s="106">
        <v>202</v>
      </c>
      <c r="CB7" s="106">
        <v>201</v>
      </c>
      <c r="CC7" s="106">
        <v>204</v>
      </c>
      <c r="CD7" s="106">
        <v>204</v>
      </c>
      <c r="CE7" s="106">
        <v>204</v>
      </c>
      <c r="CF7" s="106">
        <v>205</v>
      </c>
      <c r="CG7" s="106">
        <v>228</v>
      </c>
      <c r="CH7" s="106">
        <v>228</v>
      </c>
      <c r="CI7" s="106">
        <v>228</v>
      </c>
      <c r="CJ7" s="106">
        <v>230</v>
      </c>
      <c r="CK7" s="106">
        <v>230</v>
      </c>
      <c r="CL7" s="106">
        <v>231</v>
      </c>
      <c r="CM7" s="106">
        <v>232</v>
      </c>
      <c r="CN7" s="106">
        <v>233</v>
      </c>
      <c r="CO7" s="106">
        <v>233</v>
      </c>
      <c r="CP7" s="106">
        <v>232</v>
      </c>
      <c r="CQ7" s="106">
        <v>231</v>
      </c>
      <c r="CR7" s="106">
        <v>228</v>
      </c>
      <c r="CS7" s="106">
        <v>224</v>
      </c>
      <c r="CT7" s="106">
        <v>219</v>
      </c>
      <c r="CU7" s="106">
        <v>211</v>
      </c>
      <c r="CV7" s="106">
        <v>215</v>
      </c>
      <c r="CW7" s="106">
        <v>201</v>
      </c>
      <c r="CX7" s="106">
        <v>193</v>
      </c>
      <c r="CY7" s="106">
        <v>187</v>
      </c>
      <c r="CZ7" s="106">
        <v>182</v>
      </c>
      <c r="DA7" s="106">
        <v>178</v>
      </c>
      <c r="DB7" s="106">
        <v>174</v>
      </c>
      <c r="DC7" s="106">
        <v>171</v>
      </c>
      <c r="DD7" s="106">
        <v>169</v>
      </c>
      <c r="DE7" s="106">
        <v>168</v>
      </c>
      <c r="DF7" s="106">
        <v>166</v>
      </c>
      <c r="DG7" s="106">
        <v>165</v>
      </c>
      <c r="DH7" s="106">
        <v>166</v>
      </c>
      <c r="DI7" s="106">
        <v>165</v>
      </c>
      <c r="DJ7" s="106">
        <v>166</v>
      </c>
      <c r="DK7" s="106">
        <v>167</v>
      </c>
      <c r="DL7" s="106">
        <v>168</v>
      </c>
      <c r="DM7" s="106">
        <v>169</v>
      </c>
      <c r="DN7" s="106">
        <v>171</v>
      </c>
      <c r="DO7" s="106">
        <v>171</v>
      </c>
      <c r="DP7" s="106">
        <v>175</v>
      </c>
      <c r="DQ7" s="106">
        <v>176</v>
      </c>
      <c r="DR7" s="106">
        <v>182</v>
      </c>
      <c r="DS7" s="106">
        <v>182</v>
      </c>
      <c r="DT7" s="106">
        <v>185</v>
      </c>
      <c r="DU7" s="106">
        <v>187</v>
      </c>
      <c r="DV7" s="106">
        <v>191</v>
      </c>
      <c r="DW7" s="106">
        <v>193</v>
      </c>
      <c r="DX7" s="106">
        <v>196</v>
      </c>
      <c r="DY7" s="106">
        <v>199</v>
      </c>
      <c r="DZ7" s="106">
        <v>203</v>
      </c>
      <c r="EA7" s="106">
        <v>204</v>
      </c>
      <c r="EB7" s="106">
        <v>207</v>
      </c>
      <c r="EC7" s="106">
        <v>209</v>
      </c>
      <c r="ED7" s="106">
        <v>210</v>
      </c>
      <c r="EE7" s="106">
        <v>213</v>
      </c>
      <c r="EF7" s="106">
        <v>213</v>
      </c>
      <c r="EG7" s="106">
        <v>209</v>
      </c>
      <c r="EH7" s="106">
        <v>212</v>
      </c>
      <c r="EI7" s="106"/>
    </row>
    <row r="8" spans="2:140" ht="15" customHeight="1" thickBot="1">
      <c r="B8" s="20" t="s">
        <v>65</v>
      </c>
      <c r="C8" s="146" t="s">
        <v>241</v>
      </c>
      <c r="D8" s="204">
        <v>68.9111553784861</v>
      </c>
      <c r="E8" s="204">
        <v>68.0447448844007</v>
      </c>
      <c r="F8" s="204">
        <v>66.9079373559956</v>
      </c>
      <c r="G8" s="204">
        <v>65.941339569066301</v>
      </c>
      <c r="H8" s="204">
        <v>64.9125104392851</v>
      </c>
      <c r="I8" s="204">
        <v>64.151785714285694</v>
      </c>
      <c r="J8" s="204">
        <v>63.149092856664701</v>
      </c>
      <c r="K8" s="204">
        <v>62.0185427354726</v>
      </c>
      <c r="L8" s="204">
        <v>61.451266695824799</v>
      </c>
      <c r="M8" s="204">
        <v>61.0671566313802</v>
      </c>
      <c r="N8" s="204">
        <v>60.919573740826401</v>
      </c>
      <c r="O8" s="204">
        <v>60.621469494421497</v>
      </c>
      <c r="P8" s="204">
        <v>59.7169735250638</v>
      </c>
      <c r="Q8" s="204">
        <v>58.653418444481801</v>
      </c>
      <c r="R8" s="204">
        <v>57.3485449290947</v>
      </c>
      <c r="S8" s="204">
        <v>55.6952171708636</v>
      </c>
      <c r="T8" s="204">
        <v>54.3532849180882</v>
      </c>
      <c r="U8" s="204">
        <v>52.9549055453992</v>
      </c>
      <c r="V8" s="204">
        <v>51.90125985865</v>
      </c>
      <c r="W8" s="204">
        <v>51.0859476454104</v>
      </c>
      <c r="X8" s="204">
        <v>50.413274911854302</v>
      </c>
      <c r="Y8" s="204">
        <v>50.050301183964599</v>
      </c>
      <c r="Z8" s="204">
        <v>49.644133051229602</v>
      </c>
      <c r="AA8" s="204">
        <v>49.249470798487003</v>
      </c>
      <c r="AB8" s="204">
        <v>49.300744073369103</v>
      </c>
      <c r="AC8" s="204">
        <v>49.358896472858497</v>
      </c>
      <c r="AD8" s="204">
        <v>49.214548178801998</v>
      </c>
      <c r="AE8" s="204">
        <v>48</v>
      </c>
      <c r="AF8" s="204">
        <v>48</v>
      </c>
      <c r="AG8" s="204">
        <v>48</v>
      </c>
      <c r="AH8" s="204">
        <v>48</v>
      </c>
      <c r="AI8" s="204">
        <v>48</v>
      </c>
      <c r="AJ8" s="204">
        <v>48</v>
      </c>
      <c r="AK8" s="204">
        <v>48</v>
      </c>
      <c r="AL8" s="204">
        <v>48</v>
      </c>
      <c r="AM8" s="204">
        <v>48</v>
      </c>
      <c r="AN8" s="204">
        <v>48</v>
      </c>
      <c r="AO8" s="204">
        <v>48</v>
      </c>
      <c r="AP8" s="204">
        <v>48</v>
      </c>
      <c r="AQ8" s="204">
        <v>48</v>
      </c>
      <c r="AR8" s="204">
        <v>48</v>
      </c>
      <c r="AS8" s="204">
        <v>48</v>
      </c>
      <c r="AT8" s="204">
        <v>48</v>
      </c>
      <c r="AU8" s="204">
        <v>48</v>
      </c>
      <c r="AV8" s="204">
        <v>48</v>
      </c>
      <c r="AW8" s="204">
        <v>48</v>
      </c>
      <c r="AX8" s="204">
        <v>49</v>
      </c>
      <c r="AY8" s="204">
        <v>49</v>
      </c>
      <c r="AZ8" s="204">
        <v>49</v>
      </c>
      <c r="BA8" s="204">
        <v>49</v>
      </c>
      <c r="BB8" s="204">
        <v>49</v>
      </c>
      <c r="BC8" s="204">
        <v>50</v>
      </c>
      <c r="BD8" s="204">
        <v>50</v>
      </c>
      <c r="BE8" s="204">
        <v>50</v>
      </c>
      <c r="BF8" s="204">
        <v>50</v>
      </c>
      <c r="BG8" s="204">
        <v>50</v>
      </c>
      <c r="BH8" s="204">
        <v>49</v>
      </c>
      <c r="BI8" s="204">
        <v>48</v>
      </c>
      <c r="BJ8" s="204">
        <v>47</v>
      </c>
      <c r="BK8" s="204">
        <v>46</v>
      </c>
      <c r="BL8" s="204">
        <v>46</v>
      </c>
      <c r="BM8" s="204">
        <v>46</v>
      </c>
      <c r="BN8" s="204">
        <v>46</v>
      </c>
      <c r="BO8" s="204">
        <v>44</v>
      </c>
      <c r="BP8" s="204">
        <v>40</v>
      </c>
      <c r="BQ8" s="204">
        <v>41</v>
      </c>
      <c r="BR8" s="204">
        <v>42</v>
      </c>
      <c r="BS8" s="204">
        <v>42</v>
      </c>
      <c r="BT8" s="204">
        <v>41</v>
      </c>
      <c r="BU8" s="204">
        <v>40</v>
      </c>
      <c r="BV8" s="204">
        <v>39</v>
      </c>
      <c r="BW8" s="204">
        <v>39</v>
      </c>
      <c r="BX8" s="204">
        <v>37</v>
      </c>
      <c r="BY8" s="204">
        <v>36</v>
      </c>
      <c r="BZ8" s="204">
        <v>36</v>
      </c>
      <c r="CA8" s="204">
        <v>35</v>
      </c>
      <c r="CB8" s="204">
        <v>35</v>
      </c>
      <c r="CC8" s="204">
        <v>35</v>
      </c>
      <c r="CD8" s="204">
        <v>35</v>
      </c>
      <c r="CE8" s="204">
        <v>34</v>
      </c>
      <c r="CF8" s="204">
        <v>34</v>
      </c>
      <c r="CG8" s="204">
        <v>37</v>
      </c>
      <c r="CH8" s="204">
        <v>38</v>
      </c>
      <c r="CI8" s="204">
        <v>38</v>
      </c>
      <c r="CJ8" s="204">
        <v>38</v>
      </c>
      <c r="CK8" s="204">
        <v>37</v>
      </c>
      <c r="CL8" s="204">
        <v>37</v>
      </c>
      <c r="CM8" s="204">
        <v>38</v>
      </c>
      <c r="CN8" s="204">
        <v>39</v>
      </c>
      <c r="CO8" s="204">
        <v>41</v>
      </c>
      <c r="CP8" s="204">
        <v>44</v>
      </c>
      <c r="CQ8" s="204">
        <v>49</v>
      </c>
      <c r="CR8" s="204">
        <v>56</v>
      </c>
      <c r="CS8" s="204">
        <v>66</v>
      </c>
      <c r="CT8" s="204">
        <v>82</v>
      </c>
      <c r="CU8" s="204">
        <v>99</v>
      </c>
      <c r="CV8" s="204">
        <v>116</v>
      </c>
      <c r="CW8" s="204">
        <v>136</v>
      </c>
      <c r="CX8" s="204">
        <v>152</v>
      </c>
      <c r="CY8" s="204">
        <v>165</v>
      </c>
      <c r="CZ8" s="204">
        <v>181</v>
      </c>
      <c r="DA8" s="204">
        <v>196</v>
      </c>
      <c r="DB8" s="204">
        <v>208</v>
      </c>
      <c r="DC8" s="204">
        <v>218</v>
      </c>
      <c r="DD8" s="204">
        <v>227</v>
      </c>
      <c r="DE8" s="204">
        <v>236</v>
      </c>
      <c r="DF8" s="204">
        <v>241</v>
      </c>
      <c r="DG8" s="204">
        <v>246</v>
      </c>
      <c r="DH8" s="204">
        <v>251</v>
      </c>
      <c r="DI8" s="204">
        <v>251</v>
      </c>
      <c r="DJ8" s="204">
        <v>250</v>
      </c>
      <c r="DK8" s="204">
        <v>250</v>
      </c>
      <c r="DL8" s="204">
        <v>249</v>
      </c>
      <c r="DM8" s="204">
        <v>248</v>
      </c>
      <c r="DN8" s="204">
        <v>247</v>
      </c>
      <c r="DO8" s="204">
        <v>245</v>
      </c>
      <c r="DP8" s="204">
        <v>243</v>
      </c>
      <c r="DQ8" s="204">
        <v>239</v>
      </c>
      <c r="DR8" s="204">
        <v>235</v>
      </c>
      <c r="DS8" s="204">
        <v>231</v>
      </c>
      <c r="DT8" s="204">
        <v>225</v>
      </c>
      <c r="DU8" s="204">
        <v>217</v>
      </c>
      <c r="DV8" s="204">
        <v>212</v>
      </c>
      <c r="DW8" s="204">
        <v>208</v>
      </c>
      <c r="DX8" s="204">
        <v>203</v>
      </c>
      <c r="DY8" s="204">
        <v>199</v>
      </c>
      <c r="DZ8" s="204">
        <v>194</v>
      </c>
      <c r="EA8" s="204">
        <v>190</v>
      </c>
      <c r="EB8" s="204">
        <v>186</v>
      </c>
      <c r="EC8" s="204">
        <v>185</v>
      </c>
      <c r="ED8" s="204">
        <v>183</v>
      </c>
      <c r="EE8" s="204">
        <v>184</v>
      </c>
      <c r="EF8" s="204">
        <v>184</v>
      </c>
      <c r="EG8" s="204">
        <v>182</v>
      </c>
      <c r="EH8" s="204">
        <v>184</v>
      </c>
      <c r="EI8" s="106"/>
    </row>
    <row r="9" spans="2:140" ht="12" customHeight="1" thickTop="1">
      <c r="B9" s="36" t="s">
        <v>208</v>
      </c>
    </row>
  </sheetData>
  <mergeCells count="4">
    <mergeCell ref="C2:C3"/>
    <mergeCell ref="B2:B3"/>
    <mergeCell ref="B1:CX1"/>
    <mergeCell ref="O2:DS2"/>
  </mergeCells>
  <hyperlinks>
    <hyperlink ref="EJ1" location="ÍNDICE!A1" display="ÍNDICE" xr:uid="{F2F68B52-9A9C-45B5-A757-3CAD6208A517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5"/>
  <dimension ref="B1:BI13"/>
  <sheetViews>
    <sheetView showGridLines="0" zoomScaleNormal="100" workbookViewId="0">
      <selection activeCell="B1" sqref="B1"/>
    </sheetView>
  </sheetViews>
  <sheetFormatPr defaultColWidth="8.6328125" defaultRowHeight="14" outlineLevelCol="2"/>
  <cols>
    <col min="1" max="1" width="6.6328125" style="53" customWidth="1"/>
    <col min="2" max="2" width="16.6328125" style="53" customWidth="1"/>
    <col min="3" max="3" width="5" style="53" bestFit="1" customWidth="1"/>
    <col min="4" max="4" width="6.54296875" style="53" hidden="1" customWidth="1" outlineLevel="1"/>
    <col min="5" max="7" width="6" style="53" hidden="1" customWidth="1" outlineLevel="1"/>
    <col min="8" max="8" width="6.54296875" style="53" customWidth="1" collapsed="1"/>
    <col min="9" max="12" width="6" style="53" hidden="1" customWidth="1" outlineLevel="2"/>
    <col min="13" max="13" width="6.54296875" style="53" customWidth="1" collapsed="1"/>
    <col min="14" max="17" width="6" style="53" hidden="1" customWidth="1" outlineLevel="1"/>
    <col min="18" max="18" width="6.54296875" style="53" customWidth="1" collapsed="1"/>
    <col min="19" max="20" width="6" style="53" hidden="1" customWidth="1" outlineLevel="1"/>
    <col min="21" max="22" width="6.54296875" style="53" hidden="1" customWidth="1" outlineLevel="1"/>
    <col min="23" max="23" width="6.54296875" style="53" customWidth="1" collapsed="1"/>
    <col min="24" max="24" width="6.54296875" style="53" hidden="1" customWidth="1" outlineLevel="1"/>
    <col min="25" max="25" width="6" style="53" hidden="1" customWidth="1" outlineLevel="1"/>
    <col min="26" max="27" width="6.54296875" style="53" hidden="1" customWidth="1" outlineLevel="1"/>
    <col min="28" max="28" width="6.54296875" style="53" customWidth="1" collapsed="1"/>
    <col min="29" max="29" width="6.54296875" style="53" hidden="1" customWidth="1" outlineLevel="1"/>
    <col min="30" max="30" width="6" style="53" hidden="1" customWidth="1" outlineLevel="1"/>
    <col min="31" max="32" width="6.54296875" style="53" hidden="1" customWidth="1" outlineLevel="1"/>
    <col min="33" max="33" width="6.6328125" style="53" customWidth="1" collapsed="1"/>
    <col min="34" max="37" width="6.6328125" style="53" hidden="1" customWidth="1" outlineLevel="1"/>
    <col min="38" max="38" width="6.6328125" style="53" customWidth="1" collapsed="1"/>
    <col min="39" max="39" width="6.6328125" style="53" hidden="1" customWidth="1" outlineLevel="1" collapsed="1"/>
    <col min="40" max="42" width="6.6328125" style="53" hidden="1" customWidth="1" outlineLevel="1"/>
    <col min="43" max="43" width="6.6328125" style="53" customWidth="1" collapsed="1"/>
    <col min="44" max="47" width="6.6328125" style="53" hidden="1" customWidth="1" outlineLevel="1"/>
    <col min="48" max="48" width="7" style="53" bestFit="1" customWidth="1" collapsed="1"/>
    <col min="49" max="52" width="7" style="53" hidden="1" customWidth="1" outlineLevel="1"/>
    <col min="53" max="53" width="8" style="53" bestFit="1" customWidth="1" collapsed="1"/>
    <col min="54" max="55" width="7" style="53" hidden="1" customWidth="1" outlineLevel="1"/>
    <col min="56" max="57" width="6.6328125" style="53" hidden="1" customWidth="1" outlineLevel="1"/>
    <col min="58" max="58" width="6.6328125" style="53" customWidth="1" collapsed="1"/>
    <col min="59" max="60" width="6.6328125" style="53" customWidth="1"/>
    <col min="61" max="16384" width="8.6328125" style="53"/>
  </cols>
  <sheetData>
    <row r="1" spans="2:61" ht="20.25" customHeight="1" thickBot="1">
      <c r="B1" s="273" t="s">
        <v>70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3"/>
      <c r="BH1" s="122"/>
      <c r="BI1" s="349" t="s">
        <v>225</v>
      </c>
    </row>
    <row r="2" spans="2:61" ht="24" customHeight="1" thickTop="1">
      <c r="B2" s="21"/>
      <c r="C2" s="524" t="s">
        <v>159</v>
      </c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  <c r="W2" s="528"/>
      <c r="X2" s="528"/>
      <c r="Y2" s="528"/>
      <c r="Z2" s="528"/>
      <c r="AA2" s="528"/>
      <c r="AB2" s="528"/>
      <c r="AC2" s="528"/>
      <c r="AD2" s="528"/>
      <c r="AE2" s="528"/>
      <c r="AF2" s="528"/>
      <c r="AG2" s="528"/>
      <c r="AH2" s="528"/>
      <c r="AI2" s="528"/>
      <c r="AJ2" s="528"/>
      <c r="AK2" s="528"/>
      <c r="AL2" s="528"/>
      <c r="AM2" s="528"/>
      <c r="AN2" s="528"/>
      <c r="AO2" s="528"/>
      <c r="AP2" s="528"/>
      <c r="AQ2" s="528"/>
      <c r="AR2" s="528"/>
      <c r="AS2" s="528"/>
      <c r="AT2" s="528"/>
      <c r="AU2" s="528"/>
      <c r="AV2" s="528"/>
      <c r="AW2" s="528"/>
      <c r="AX2" s="528"/>
      <c r="AY2" s="528"/>
      <c r="AZ2" s="528"/>
      <c r="BA2" s="528"/>
      <c r="BB2" s="121"/>
      <c r="BC2" s="121"/>
      <c r="BD2" s="121"/>
      <c r="BE2" s="121"/>
      <c r="BF2" s="121"/>
      <c r="BG2" s="121"/>
      <c r="BH2" s="121"/>
    </row>
    <row r="3" spans="2:61" ht="12" customHeight="1">
      <c r="B3" s="33"/>
      <c r="C3" s="525"/>
      <c r="D3" s="29" t="s">
        <v>236</v>
      </c>
      <c r="E3" s="29" t="s">
        <v>237</v>
      </c>
      <c r="F3" s="29" t="s">
        <v>238</v>
      </c>
      <c r="G3" s="29" t="s">
        <v>239</v>
      </c>
      <c r="H3" s="29">
        <v>2015</v>
      </c>
      <c r="I3" s="29" t="s">
        <v>235</v>
      </c>
      <c r="J3" s="29" t="s">
        <v>234</v>
      </c>
      <c r="K3" s="29" t="s">
        <v>233</v>
      </c>
      <c r="L3" s="29" t="s">
        <v>232</v>
      </c>
      <c r="M3" s="29">
        <v>2016</v>
      </c>
      <c r="N3" s="29" t="s">
        <v>228</v>
      </c>
      <c r="O3" s="29" t="s">
        <v>229</v>
      </c>
      <c r="P3" s="29" t="s">
        <v>230</v>
      </c>
      <c r="Q3" s="29" t="s">
        <v>231</v>
      </c>
      <c r="R3" s="29">
        <v>2017</v>
      </c>
      <c r="S3" s="29" t="s">
        <v>211</v>
      </c>
      <c r="T3" s="29" t="s">
        <v>212</v>
      </c>
      <c r="U3" s="29" t="s">
        <v>71</v>
      </c>
      <c r="V3" s="29" t="s">
        <v>10</v>
      </c>
      <c r="W3" s="29">
        <v>2018</v>
      </c>
      <c r="X3" s="34" t="s">
        <v>17</v>
      </c>
      <c r="Y3" s="34" t="s">
        <v>18</v>
      </c>
      <c r="Z3" s="34" t="s">
        <v>19</v>
      </c>
      <c r="AA3" s="34" t="s">
        <v>11</v>
      </c>
      <c r="AB3" s="34">
        <v>2019</v>
      </c>
      <c r="AC3" s="34" t="s">
        <v>240</v>
      </c>
      <c r="AD3" s="34" t="s">
        <v>251</v>
      </c>
      <c r="AE3" s="34" t="s">
        <v>254</v>
      </c>
      <c r="AF3" s="193" t="s">
        <v>263</v>
      </c>
      <c r="AG3" s="193">
        <v>2020</v>
      </c>
      <c r="AH3" s="34" t="s">
        <v>270</v>
      </c>
      <c r="AI3" s="34" t="s">
        <v>289</v>
      </c>
      <c r="AJ3" s="34" t="s">
        <v>294</v>
      </c>
      <c r="AK3" s="34" t="s">
        <v>300</v>
      </c>
      <c r="AL3" s="193">
        <v>2021</v>
      </c>
      <c r="AM3" s="34" t="s">
        <v>309</v>
      </c>
      <c r="AN3" s="34" t="s">
        <v>310</v>
      </c>
      <c r="AO3" s="34" t="s">
        <v>325</v>
      </c>
      <c r="AP3" s="34" t="s">
        <v>335</v>
      </c>
      <c r="AQ3" s="193">
        <v>2022</v>
      </c>
      <c r="AR3" s="34" t="s">
        <v>345</v>
      </c>
      <c r="AS3" s="34" t="s">
        <v>346</v>
      </c>
      <c r="AT3" s="34" t="s">
        <v>354</v>
      </c>
      <c r="AU3" s="34" t="s">
        <v>360</v>
      </c>
      <c r="AV3" s="193">
        <v>2023</v>
      </c>
      <c r="AW3" s="34" t="s">
        <v>365</v>
      </c>
      <c r="AX3" s="34" t="s">
        <v>380</v>
      </c>
      <c r="AY3" s="34" t="s">
        <v>395</v>
      </c>
      <c r="AZ3" s="34" t="s">
        <v>403</v>
      </c>
      <c r="BA3" s="193">
        <v>2024</v>
      </c>
      <c r="BB3" s="193" t="s">
        <v>425</v>
      </c>
      <c r="BC3" s="193" t="s">
        <v>448</v>
      </c>
      <c r="BD3" s="193" t="s">
        <v>470</v>
      </c>
      <c r="BE3" s="193" t="s">
        <v>482</v>
      </c>
      <c r="BF3" s="193">
        <v>2025</v>
      </c>
      <c r="BG3" s="193" t="s">
        <v>539</v>
      </c>
      <c r="BH3" s="121"/>
    </row>
    <row r="4" spans="2:61" ht="15" customHeight="1">
      <c r="B4" s="30" t="s">
        <v>67</v>
      </c>
      <c r="C4" s="54"/>
      <c r="D4" s="481"/>
      <c r="E4" s="481"/>
      <c r="F4" s="481"/>
      <c r="G4" s="481"/>
      <c r="H4" s="481"/>
      <c r="I4" s="481"/>
      <c r="J4" s="481"/>
      <c r="K4" s="481"/>
      <c r="L4" s="481"/>
      <c r="M4" s="481"/>
      <c r="N4" s="481"/>
      <c r="O4" s="481"/>
      <c r="P4" s="481"/>
      <c r="Q4" s="481"/>
      <c r="R4" s="481"/>
      <c r="S4" s="481"/>
      <c r="T4" s="481"/>
      <c r="U4" s="481"/>
      <c r="V4" s="481"/>
      <c r="W4" s="481"/>
      <c r="X4" s="481"/>
      <c r="Y4" s="481"/>
      <c r="Z4" s="481"/>
      <c r="AA4" s="481"/>
      <c r="AB4" s="481"/>
      <c r="AC4" s="481"/>
      <c r="AD4" s="481"/>
      <c r="AE4" s="481"/>
      <c r="AF4" s="481"/>
      <c r="AG4" s="481"/>
      <c r="AH4" s="481"/>
      <c r="AI4" s="481"/>
      <c r="AJ4" s="481"/>
      <c r="AK4" s="481"/>
      <c r="AL4" s="481"/>
      <c r="AM4" s="481"/>
      <c r="AN4" s="481"/>
      <c r="AO4" s="481"/>
      <c r="AP4" s="481"/>
      <c r="AQ4" s="481"/>
      <c r="AR4" s="481"/>
      <c r="AS4" s="481"/>
      <c r="AT4" s="481"/>
      <c r="AU4" s="481"/>
      <c r="AV4" s="481"/>
      <c r="AW4" s="481"/>
      <c r="AX4" s="481"/>
      <c r="AY4" s="481"/>
      <c r="AZ4" s="481"/>
      <c r="BA4" s="481"/>
      <c r="BB4" s="481"/>
      <c r="BC4" s="481"/>
      <c r="BD4" s="481"/>
      <c r="BE4" s="481"/>
      <c r="BF4" s="481"/>
      <c r="BG4" s="481"/>
      <c r="BH4" s="31"/>
    </row>
    <row r="5" spans="2:61" ht="15" customHeight="1">
      <c r="B5" s="32" t="s">
        <v>68</v>
      </c>
      <c r="C5" s="14" t="s">
        <v>13</v>
      </c>
      <c r="D5" s="92">
        <v>636</v>
      </c>
      <c r="E5" s="92">
        <v>384</v>
      </c>
      <c r="F5" s="92">
        <v>420</v>
      </c>
      <c r="G5" s="92">
        <v>478</v>
      </c>
      <c r="H5" s="92">
        <v>1918</v>
      </c>
      <c r="I5" s="92">
        <v>523</v>
      </c>
      <c r="J5" s="92">
        <v>489</v>
      </c>
      <c r="K5" s="92">
        <v>499</v>
      </c>
      <c r="L5" s="92">
        <v>547</v>
      </c>
      <c r="M5" s="92">
        <v>2058</v>
      </c>
      <c r="N5" s="92">
        <v>616</v>
      </c>
      <c r="O5" s="92">
        <v>556</v>
      </c>
      <c r="P5" s="92">
        <v>673</v>
      </c>
      <c r="Q5" s="92">
        <v>656</v>
      </c>
      <c r="R5" s="92">
        <v>2501</v>
      </c>
      <c r="S5" s="92">
        <v>623</v>
      </c>
      <c r="T5" s="92">
        <v>600</v>
      </c>
      <c r="U5" s="92">
        <v>722</v>
      </c>
      <c r="V5" s="92">
        <v>709</v>
      </c>
      <c r="W5" s="92">
        <v>2654</v>
      </c>
      <c r="X5" s="93">
        <v>684</v>
      </c>
      <c r="Y5" s="93">
        <v>614</v>
      </c>
      <c r="Z5" s="93">
        <v>727</v>
      </c>
      <c r="AA5" s="93">
        <v>774</v>
      </c>
      <c r="AB5" s="92">
        <v>2799</v>
      </c>
      <c r="AC5" s="93">
        <v>752</v>
      </c>
      <c r="AD5" s="93">
        <v>444</v>
      </c>
      <c r="AE5" s="93">
        <v>726</v>
      </c>
      <c r="AF5" s="93">
        <v>784</v>
      </c>
      <c r="AG5" s="92">
        <v>2706</v>
      </c>
      <c r="AH5" s="93">
        <v>754</v>
      </c>
      <c r="AI5" s="93">
        <v>960</v>
      </c>
      <c r="AJ5" s="93">
        <v>877</v>
      </c>
      <c r="AK5" s="93">
        <v>980</v>
      </c>
      <c r="AL5" s="92">
        <v>3571</v>
      </c>
      <c r="AM5" s="92">
        <v>1024</v>
      </c>
      <c r="AN5" s="92">
        <v>1100</v>
      </c>
      <c r="AO5" s="92">
        <v>1180</v>
      </c>
      <c r="AP5" s="92">
        <v>838</v>
      </c>
      <c r="AQ5" s="92">
        <v>4142</v>
      </c>
      <c r="AR5" s="92">
        <v>898</v>
      </c>
      <c r="AS5" s="92">
        <v>795</v>
      </c>
      <c r="AT5" s="92">
        <v>877</v>
      </c>
      <c r="AU5" s="92">
        <v>729</v>
      </c>
      <c r="AV5" s="92">
        <v>3299</v>
      </c>
      <c r="AW5" s="92">
        <v>696</v>
      </c>
      <c r="AX5" s="92">
        <v>836</v>
      </c>
      <c r="AY5" s="92">
        <v>977</v>
      </c>
      <c r="AZ5" s="92">
        <v>1311</v>
      </c>
      <c r="BA5" s="92">
        <v>3820</v>
      </c>
      <c r="BB5" s="92">
        <v>894</v>
      </c>
      <c r="BC5" s="92">
        <v>792</v>
      </c>
      <c r="BD5" s="92">
        <v>752</v>
      </c>
      <c r="BE5" s="92">
        <v>865</v>
      </c>
      <c r="BF5" s="92">
        <v>3303</v>
      </c>
      <c r="BG5" s="92">
        <v>665</v>
      </c>
      <c r="BH5" s="92"/>
    </row>
    <row r="6" spans="2:61" ht="15" customHeight="1">
      <c r="B6" s="32" t="s">
        <v>69</v>
      </c>
      <c r="C6" s="22" t="s">
        <v>170</v>
      </c>
      <c r="D6" s="92">
        <v>122841</v>
      </c>
      <c r="E6" s="92">
        <v>43461</v>
      </c>
      <c r="F6" s="92">
        <v>48964</v>
      </c>
      <c r="G6" s="92">
        <v>62839</v>
      </c>
      <c r="H6" s="92">
        <v>278105</v>
      </c>
      <c r="I6" s="92">
        <v>86933</v>
      </c>
      <c r="J6" s="92">
        <v>57293</v>
      </c>
      <c r="K6" s="92">
        <v>64244</v>
      </c>
      <c r="L6" s="92">
        <v>65865</v>
      </c>
      <c r="M6" s="92">
        <v>274335</v>
      </c>
      <c r="N6" s="92">
        <v>81864</v>
      </c>
      <c r="O6" s="92">
        <v>70776</v>
      </c>
      <c r="P6" s="92">
        <v>90452</v>
      </c>
      <c r="Q6" s="92">
        <v>91399</v>
      </c>
      <c r="R6" s="92">
        <v>334491</v>
      </c>
      <c r="S6" s="92">
        <v>88925</v>
      </c>
      <c r="T6" s="92">
        <v>85872</v>
      </c>
      <c r="U6" s="92">
        <v>109331</v>
      </c>
      <c r="V6" s="92">
        <v>95972</v>
      </c>
      <c r="W6" s="92">
        <v>380100</v>
      </c>
      <c r="X6" s="93">
        <v>91973</v>
      </c>
      <c r="Y6" s="93">
        <v>85331</v>
      </c>
      <c r="Z6" s="93">
        <v>100901</v>
      </c>
      <c r="AA6" s="93">
        <v>111656</v>
      </c>
      <c r="AB6" s="92">
        <v>389861</v>
      </c>
      <c r="AC6" s="93">
        <v>118617</v>
      </c>
      <c r="AD6" s="93">
        <v>65049</v>
      </c>
      <c r="AE6" s="93">
        <v>110747</v>
      </c>
      <c r="AF6" s="93">
        <v>115769</v>
      </c>
      <c r="AG6" s="92">
        <v>410182</v>
      </c>
      <c r="AH6" s="93">
        <v>122338</v>
      </c>
      <c r="AI6" s="93">
        <v>163932</v>
      </c>
      <c r="AJ6" s="93">
        <v>142917</v>
      </c>
      <c r="AK6" s="93">
        <v>182178</v>
      </c>
      <c r="AL6" s="92">
        <v>611365</v>
      </c>
      <c r="AM6" s="92">
        <v>204581</v>
      </c>
      <c r="AN6" s="92">
        <v>227268</v>
      </c>
      <c r="AO6" s="92">
        <v>229148</v>
      </c>
      <c r="AP6" s="92">
        <v>180472</v>
      </c>
      <c r="AQ6" s="92">
        <v>841469</v>
      </c>
      <c r="AR6" s="92">
        <v>195339</v>
      </c>
      <c r="AS6" s="92">
        <v>185955</v>
      </c>
      <c r="AT6" s="92">
        <v>212142</v>
      </c>
      <c r="AU6" s="92">
        <v>154096</v>
      </c>
      <c r="AV6" s="92">
        <v>747532</v>
      </c>
      <c r="AW6" s="92">
        <v>160694</v>
      </c>
      <c r="AX6" s="92">
        <v>188953</v>
      </c>
      <c r="AY6" s="92">
        <v>232833</v>
      </c>
      <c r="AZ6" s="92">
        <v>443675</v>
      </c>
      <c r="BA6" s="366">
        <v>1026155</v>
      </c>
      <c r="BB6" s="92">
        <v>265637</v>
      </c>
      <c r="BC6" s="92">
        <v>217819</v>
      </c>
      <c r="BD6" s="92">
        <v>210538</v>
      </c>
      <c r="BE6" s="92">
        <v>274828</v>
      </c>
      <c r="BF6" s="92">
        <v>968822</v>
      </c>
      <c r="BG6" s="92">
        <v>215187</v>
      </c>
      <c r="BH6" s="92"/>
    </row>
    <row r="7" spans="2:61" ht="15" customHeight="1">
      <c r="B7" s="268" t="s">
        <v>171</v>
      </c>
      <c r="C7" s="54"/>
      <c r="D7" s="482"/>
      <c r="E7" s="482"/>
      <c r="F7" s="482"/>
      <c r="G7" s="482"/>
      <c r="H7" s="482"/>
      <c r="I7" s="482"/>
      <c r="J7" s="482"/>
      <c r="K7" s="482"/>
      <c r="L7" s="482"/>
      <c r="M7" s="482"/>
      <c r="N7" s="482"/>
      <c r="O7" s="482"/>
      <c r="P7" s="482"/>
      <c r="Q7" s="482"/>
      <c r="R7" s="482"/>
      <c r="S7" s="482"/>
      <c r="T7" s="482"/>
      <c r="U7" s="482"/>
      <c r="V7" s="482"/>
      <c r="W7" s="482"/>
      <c r="X7" s="483"/>
      <c r="Y7" s="483"/>
      <c r="Z7" s="483"/>
      <c r="AA7" s="93"/>
      <c r="AB7" s="482"/>
      <c r="AC7" s="93"/>
      <c r="AD7" s="93"/>
      <c r="AE7" s="93"/>
      <c r="AF7" s="93"/>
      <c r="AG7" s="482"/>
      <c r="AH7" s="93"/>
      <c r="AI7" s="93"/>
      <c r="AJ7" s="93"/>
      <c r="AK7" s="93"/>
      <c r="AL7" s="482"/>
      <c r="AM7" s="482"/>
      <c r="AN7" s="482"/>
      <c r="AO7" s="482"/>
      <c r="AP7" s="482"/>
      <c r="AQ7" s="482"/>
      <c r="AR7" s="482"/>
      <c r="AS7" s="482"/>
      <c r="AT7" s="482"/>
      <c r="AU7" s="482"/>
      <c r="AV7" s="482"/>
      <c r="AW7" s="482"/>
      <c r="AX7" s="482"/>
      <c r="AY7" s="482"/>
      <c r="AZ7" s="482"/>
      <c r="BA7" s="482">
        <v>0</v>
      </c>
      <c r="BB7" s="482"/>
      <c r="BC7" s="482"/>
      <c r="BD7" s="482"/>
      <c r="BE7" s="482"/>
      <c r="BF7" s="92">
        <v>0</v>
      </c>
      <c r="BG7" s="92"/>
      <c r="BH7" s="269"/>
    </row>
    <row r="8" spans="2:61" ht="15" customHeight="1">
      <c r="B8" s="270" t="s">
        <v>68</v>
      </c>
      <c r="C8" s="14" t="s">
        <v>13</v>
      </c>
      <c r="D8" s="92">
        <v>241</v>
      </c>
      <c r="E8" s="92">
        <v>82</v>
      </c>
      <c r="F8" s="92">
        <v>96</v>
      </c>
      <c r="G8" s="92">
        <v>93</v>
      </c>
      <c r="H8" s="92">
        <v>512</v>
      </c>
      <c r="I8" s="92">
        <v>170</v>
      </c>
      <c r="J8" s="92">
        <v>109</v>
      </c>
      <c r="K8" s="92">
        <v>118</v>
      </c>
      <c r="L8" s="92">
        <v>110</v>
      </c>
      <c r="M8" s="92">
        <v>507</v>
      </c>
      <c r="N8" s="92">
        <v>150</v>
      </c>
      <c r="O8" s="92">
        <v>158</v>
      </c>
      <c r="P8" s="92">
        <v>188</v>
      </c>
      <c r="Q8" s="92">
        <v>167</v>
      </c>
      <c r="R8" s="92">
        <v>663</v>
      </c>
      <c r="S8" s="92">
        <v>135</v>
      </c>
      <c r="T8" s="92">
        <v>150</v>
      </c>
      <c r="U8" s="92">
        <v>169</v>
      </c>
      <c r="V8" s="92">
        <v>170</v>
      </c>
      <c r="W8" s="92">
        <v>624</v>
      </c>
      <c r="X8" s="93">
        <v>149</v>
      </c>
      <c r="Y8" s="93">
        <v>119</v>
      </c>
      <c r="Z8" s="93">
        <v>148</v>
      </c>
      <c r="AA8" s="93">
        <v>121</v>
      </c>
      <c r="AB8" s="92">
        <v>537</v>
      </c>
      <c r="AC8" s="93">
        <v>178</v>
      </c>
      <c r="AD8" s="93">
        <v>114</v>
      </c>
      <c r="AE8" s="93">
        <v>165</v>
      </c>
      <c r="AF8" s="93">
        <v>124</v>
      </c>
      <c r="AG8" s="92">
        <v>581</v>
      </c>
      <c r="AH8" s="93">
        <v>139</v>
      </c>
      <c r="AI8" s="93">
        <v>149</v>
      </c>
      <c r="AJ8" s="93">
        <v>164</v>
      </c>
      <c r="AK8" s="93">
        <v>196</v>
      </c>
      <c r="AL8" s="92">
        <v>648</v>
      </c>
      <c r="AM8" s="92">
        <v>195</v>
      </c>
      <c r="AN8" s="92">
        <v>173</v>
      </c>
      <c r="AO8" s="92">
        <v>256</v>
      </c>
      <c r="AP8" s="92">
        <v>145</v>
      </c>
      <c r="AQ8" s="92">
        <v>769</v>
      </c>
      <c r="AR8" s="92">
        <v>144</v>
      </c>
      <c r="AS8" s="92">
        <v>129</v>
      </c>
      <c r="AT8" s="92">
        <v>317</v>
      </c>
      <c r="AU8" s="92">
        <v>127</v>
      </c>
      <c r="AV8" s="92">
        <v>717</v>
      </c>
      <c r="AW8" s="92">
        <v>168</v>
      </c>
      <c r="AX8" s="92">
        <v>186</v>
      </c>
      <c r="AY8" s="92">
        <v>272</v>
      </c>
      <c r="AZ8" s="92">
        <v>578</v>
      </c>
      <c r="BA8" s="92">
        <v>1204</v>
      </c>
      <c r="BB8" s="92">
        <v>280</v>
      </c>
      <c r="BC8" s="92">
        <v>152</v>
      </c>
      <c r="BD8" s="92">
        <v>137</v>
      </c>
      <c r="BE8" s="92">
        <v>207</v>
      </c>
      <c r="BF8" s="92">
        <v>776</v>
      </c>
      <c r="BG8" s="92">
        <v>122</v>
      </c>
      <c r="BH8" s="92"/>
    </row>
    <row r="9" spans="2:61" ht="15" customHeight="1">
      <c r="B9" s="270" t="s">
        <v>69</v>
      </c>
      <c r="C9" s="22" t="s">
        <v>170</v>
      </c>
      <c r="D9" s="92">
        <v>79424</v>
      </c>
      <c r="E9" s="92">
        <v>12981</v>
      </c>
      <c r="F9" s="92">
        <v>15849</v>
      </c>
      <c r="G9" s="92">
        <v>14453</v>
      </c>
      <c r="H9" s="92">
        <v>122707</v>
      </c>
      <c r="I9" s="92">
        <v>47258</v>
      </c>
      <c r="J9" s="92">
        <v>17147</v>
      </c>
      <c r="K9" s="92">
        <v>18784</v>
      </c>
      <c r="L9" s="92">
        <v>16211</v>
      </c>
      <c r="M9" s="92">
        <v>99400</v>
      </c>
      <c r="N9" s="92">
        <v>26408</v>
      </c>
      <c r="O9" s="92">
        <v>24137</v>
      </c>
      <c r="P9" s="92">
        <v>32654</v>
      </c>
      <c r="Q9" s="92">
        <v>27247</v>
      </c>
      <c r="R9" s="92">
        <v>110446</v>
      </c>
      <c r="S9" s="92">
        <v>25111</v>
      </c>
      <c r="T9" s="92">
        <v>28623</v>
      </c>
      <c r="U9" s="92">
        <v>33347</v>
      </c>
      <c r="V9" s="92">
        <v>28897</v>
      </c>
      <c r="W9" s="92">
        <v>115978</v>
      </c>
      <c r="X9" s="93">
        <v>25361</v>
      </c>
      <c r="Y9" s="93">
        <v>23967</v>
      </c>
      <c r="Z9" s="93">
        <v>26316</v>
      </c>
      <c r="AA9" s="93">
        <v>22365</v>
      </c>
      <c r="AB9" s="92">
        <v>98009</v>
      </c>
      <c r="AC9" s="93">
        <v>37693</v>
      </c>
      <c r="AD9" s="93">
        <v>21628</v>
      </c>
      <c r="AE9" s="93">
        <v>33822</v>
      </c>
      <c r="AF9" s="93">
        <v>26467</v>
      </c>
      <c r="AG9" s="92">
        <v>119610</v>
      </c>
      <c r="AH9" s="93">
        <v>31930</v>
      </c>
      <c r="AI9" s="93">
        <v>33467</v>
      </c>
      <c r="AJ9" s="93">
        <v>36812</v>
      </c>
      <c r="AK9" s="93">
        <v>49025</v>
      </c>
      <c r="AL9" s="92">
        <v>151234</v>
      </c>
      <c r="AM9" s="92">
        <v>54973</v>
      </c>
      <c r="AN9" s="92">
        <v>42616</v>
      </c>
      <c r="AO9" s="92">
        <v>65397</v>
      </c>
      <c r="AP9" s="92">
        <v>42017</v>
      </c>
      <c r="AQ9" s="92">
        <v>205003</v>
      </c>
      <c r="AR9" s="92">
        <v>47042</v>
      </c>
      <c r="AS9" s="92">
        <v>37733</v>
      </c>
      <c r="AT9" s="92">
        <v>97906</v>
      </c>
      <c r="AU9" s="92">
        <v>34914</v>
      </c>
      <c r="AV9" s="92">
        <v>217595</v>
      </c>
      <c r="AW9" s="92">
        <v>54017</v>
      </c>
      <c r="AX9" s="92">
        <v>50815</v>
      </c>
      <c r="AY9" s="92">
        <v>79562</v>
      </c>
      <c r="AZ9" s="92">
        <v>269663</v>
      </c>
      <c r="BA9" s="92">
        <v>454057</v>
      </c>
      <c r="BB9" s="92">
        <v>106213</v>
      </c>
      <c r="BC9" s="92">
        <v>62519</v>
      </c>
      <c r="BD9" s="92">
        <v>50838</v>
      </c>
      <c r="BE9" s="92">
        <v>84198</v>
      </c>
      <c r="BF9" s="92">
        <v>303768</v>
      </c>
      <c r="BG9" s="92">
        <v>51722</v>
      </c>
      <c r="BH9" s="92"/>
    </row>
    <row r="10" spans="2:61" ht="15" customHeight="1">
      <c r="B10" s="268" t="s">
        <v>172</v>
      </c>
      <c r="C10" s="54"/>
      <c r="D10" s="482"/>
      <c r="E10" s="482"/>
      <c r="F10" s="482"/>
      <c r="G10" s="482"/>
      <c r="H10" s="482"/>
      <c r="I10" s="482"/>
      <c r="J10" s="482"/>
      <c r="K10" s="482"/>
      <c r="L10" s="482"/>
      <c r="M10" s="482"/>
      <c r="N10" s="482"/>
      <c r="O10" s="482"/>
      <c r="P10" s="482"/>
      <c r="Q10" s="482"/>
      <c r="R10" s="482"/>
      <c r="S10" s="482"/>
      <c r="T10" s="482"/>
      <c r="U10" s="482"/>
      <c r="V10" s="482"/>
      <c r="W10" s="482"/>
      <c r="X10" s="483"/>
      <c r="Y10" s="483"/>
      <c r="Z10" s="483"/>
      <c r="AA10" s="93"/>
      <c r="AB10" s="482"/>
      <c r="AC10" s="93"/>
      <c r="AD10" s="93"/>
      <c r="AE10" s="93"/>
      <c r="AF10" s="93"/>
      <c r="AG10" s="482"/>
      <c r="AH10" s="93"/>
      <c r="AI10" s="93"/>
      <c r="AJ10" s="93"/>
      <c r="AK10" s="93"/>
      <c r="AL10" s="482"/>
      <c r="AM10" s="482"/>
      <c r="AN10" s="482"/>
      <c r="AO10" s="482"/>
      <c r="AP10" s="482"/>
      <c r="AQ10" s="482"/>
      <c r="AR10" s="482"/>
      <c r="AS10" s="482"/>
      <c r="AT10" s="482"/>
      <c r="AU10" s="482"/>
      <c r="AV10" s="482"/>
      <c r="AW10" s="482"/>
      <c r="AX10" s="482"/>
      <c r="AY10" s="482"/>
      <c r="AZ10" s="482"/>
      <c r="BA10" s="482">
        <v>0</v>
      </c>
      <c r="BB10" s="482"/>
      <c r="BC10" s="482"/>
      <c r="BD10" s="482"/>
      <c r="BE10" s="482"/>
      <c r="BF10" s="92">
        <v>0</v>
      </c>
      <c r="BG10" s="92"/>
      <c r="BH10" s="269"/>
    </row>
    <row r="11" spans="2:61" ht="15" customHeight="1">
      <c r="B11" s="270" t="s">
        <v>68</v>
      </c>
      <c r="C11" s="14" t="s">
        <v>13</v>
      </c>
      <c r="D11" s="92">
        <v>395</v>
      </c>
      <c r="E11" s="92">
        <v>302</v>
      </c>
      <c r="F11" s="92">
        <v>324</v>
      </c>
      <c r="G11" s="92">
        <v>385</v>
      </c>
      <c r="H11" s="92">
        <v>1406</v>
      </c>
      <c r="I11" s="92">
        <v>353</v>
      </c>
      <c r="J11" s="92">
        <v>381</v>
      </c>
      <c r="K11" s="92">
        <v>381</v>
      </c>
      <c r="L11" s="92">
        <v>438</v>
      </c>
      <c r="M11" s="92">
        <v>1553</v>
      </c>
      <c r="N11" s="92">
        <v>466</v>
      </c>
      <c r="O11" s="92">
        <v>398</v>
      </c>
      <c r="P11" s="92">
        <v>485</v>
      </c>
      <c r="Q11" s="92">
        <v>489</v>
      </c>
      <c r="R11" s="92">
        <v>1838</v>
      </c>
      <c r="S11" s="92">
        <v>488</v>
      </c>
      <c r="T11" s="92">
        <v>450</v>
      </c>
      <c r="U11" s="92">
        <v>553</v>
      </c>
      <c r="V11" s="92">
        <v>539</v>
      </c>
      <c r="W11" s="92">
        <v>2030</v>
      </c>
      <c r="X11" s="93">
        <v>535</v>
      </c>
      <c r="Y11" s="93">
        <v>495</v>
      </c>
      <c r="Z11" s="93">
        <v>579</v>
      </c>
      <c r="AA11" s="93">
        <v>653</v>
      </c>
      <c r="AB11" s="92">
        <v>2262</v>
      </c>
      <c r="AC11" s="93">
        <v>574</v>
      </c>
      <c r="AD11" s="93">
        <v>330</v>
      </c>
      <c r="AE11" s="93">
        <v>561</v>
      </c>
      <c r="AF11" s="93">
        <v>660</v>
      </c>
      <c r="AG11" s="92">
        <v>2125</v>
      </c>
      <c r="AH11" s="93">
        <v>615</v>
      </c>
      <c r="AI11" s="93">
        <v>811</v>
      </c>
      <c r="AJ11" s="93">
        <v>713</v>
      </c>
      <c r="AK11" s="93">
        <v>784</v>
      </c>
      <c r="AL11" s="92">
        <v>2923</v>
      </c>
      <c r="AM11" s="92">
        <v>829</v>
      </c>
      <c r="AN11" s="92">
        <v>927</v>
      </c>
      <c r="AO11" s="92">
        <v>924</v>
      </c>
      <c r="AP11" s="92">
        <v>693</v>
      </c>
      <c r="AQ11" s="92">
        <v>3373</v>
      </c>
      <c r="AR11" s="92">
        <v>754</v>
      </c>
      <c r="AS11" s="92">
        <v>666</v>
      </c>
      <c r="AT11" s="92">
        <v>560</v>
      </c>
      <c r="AU11" s="92">
        <v>602</v>
      </c>
      <c r="AV11" s="92">
        <v>2582</v>
      </c>
      <c r="AW11" s="92">
        <v>528</v>
      </c>
      <c r="AX11" s="92">
        <v>650</v>
      </c>
      <c r="AY11" s="92">
        <v>705</v>
      </c>
      <c r="AZ11" s="92">
        <v>733</v>
      </c>
      <c r="BA11" s="92">
        <v>2616</v>
      </c>
      <c r="BB11" s="92">
        <v>614</v>
      </c>
      <c r="BC11" s="92">
        <v>640</v>
      </c>
      <c r="BD11" s="92">
        <v>615</v>
      </c>
      <c r="BE11" s="92">
        <v>658</v>
      </c>
      <c r="BF11" s="92">
        <v>2527</v>
      </c>
      <c r="BG11" s="92">
        <v>543</v>
      </c>
      <c r="BH11" s="92"/>
    </row>
    <row r="12" spans="2:61" ht="15" customHeight="1" thickBot="1">
      <c r="B12" s="206" t="s">
        <v>69</v>
      </c>
      <c r="C12" s="200" t="s">
        <v>170</v>
      </c>
      <c r="D12" s="207">
        <v>43417</v>
      </c>
      <c r="E12" s="207">
        <v>30480</v>
      </c>
      <c r="F12" s="207">
        <v>33115</v>
      </c>
      <c r="G12" s="207">
        <v>48386</v>
      </c>
      <c r="H12" s="207">
        <v>155398</v>
      </c>
      <c r="I12" s="207">
        <v>39675</v>
      </c>
      <c r="J12" s="207">
        <v>40146</v>
      </c>
      <c r="K12" s="207">
        <v>45460</v>
      </c>
      <c r="L12" s="207">
        <v>49653</v>
      </c>
      <c r="M12" s="207">
        <v>174934</v>
      </c>
      <c r="N12" s="207">
        <v>55456</v>
      </c>
      <c r="O12" s="207">
        <v>46639</v>
      </c>
      <c r="P12" s="207">
        <v>57798</v>
      </c>
      <c r="Q12" s="207">
        <v>64152</v>
      </c>
      <c r="R12" s="207">
        <v>224045</v>
      </c>
      <c r="S12" s="207">
        <v>63814</v>
      </c>
      <c r="T12" s="207">
        <v>57248</v>
      </c>
      <c r="U12" s="207">
        <v>75984</v>
      </c>
      <c r="V12" s="207">
        <v>67075</v>
      </c>
      <c r="W12" s="207">
        <v>264121</v>
      </c>
      <c r="X12" s="207">
        <v>66612</v>
      </c>
      <c r="Y12" s="207">
        <v>61364</v>
      </c>
      <c r="Z12" s="207">
        <v>74585</v>
      </c>
      <c r="AA12" s="207">
        <v>89291</v>
      </c>
      <c r="AB12" s="207">
        <v>291852</v>
      </c>
      <c r="AC12" s="207">
        <v>80923</v>
      </c>
      <c r="AD12" s="207">
        <v>43421</v>
      </c>
      <c r="AE12" s="207">
        <v>76925</v>
      </c>
      <c r="AF12" s="207">
        <v>89302</v>
      </c>
      <c r="AG12" s="207">
        <v>290571</v>
      </c>
      <c r="AH12" s="207">
        <v>90409</v>
      </c>
      <c r="AI12" s="207">
        <v>130466</v>
      </c>
      <c r="AJ12" s="207">
        <v>106104</v>
      </c>
      <c r="AK12" s="207">
        <v>133153</v>
      </c>
      <c r="AL12" s="207">
        <v>460132</v>
      </c>
      <c r="AM12" s="207">
        <v>149609</v>
      </c>
      <c r="AN12" s="207">
        <v>184652</v>
      </c>
      <c r="AO12" s="207">
        <v>163751</v>
      </c>
      <c r="AP12" s="207">
        <v>138455</v>
      </c>
      <c r="AQ12" s="207">
        <v>636467</v>
      </c>
      <c r="AR12" s="207">
        <v>148297</v>
      </c>
      <c r="AS12" s="207">
        <v>148222</v>
      </c>
      <c r="AT12" s="207">
        <v>114236</v>
      </c>
      <c r="AU12" s="207">
        <v>119182</v>
      </c>
      <c r="AV12" s="207">
        <v>529937</v>
      </c>
      <c r="AW12" s="207">
        <v>106677</v>
      </c>
      <c r="AX12" s="207">
        <v>138137</v>
      </c>
      <c r="AY12" s="207">
        <v>153272</v>
      </c>
      <c r="AZ12" s="207">
        <v>174013</v>
      </c>
      <c r="BA12" s="207">
        <v>572099</v>
      </c>
      <c r="BB12" s="207">
        <v>159424</v>
      </c>
      <c r="BC12" s="207">
        <v>155299</v>
      </c>
      <c r="BD12" s="207">
        <v>159700</v>
      </c>
      <c r="BE12" s="207">
        <v>180630</v>
      </c>
      <c r="BF12" s="207">
        <v>655053</v>
      </c>
      <c r="BG12" s="207">
        <v>163466</v>
      </c>
      <c r="BH12" s="93"/>
    </row>
    <row r="13" spans="2:61" ht="12" customHeight="1" thickTop="1">
      <c r="B13" s="36" t="s">
        <v>207</v>
      </c>
    </row>
  </sheetData>
  <mergeCells count="2">
    <mergeCell ref="C2:C3"/>
    <mergeCell ref="D2:BA2"/>
  </mergeCells>
  <phoneticPr fontId="13" type="noConversion"/>
  <hyperlinks>
    <hyperlink ref="BI1" location="ÍNDICE!A1" display="ÍNDICE" xr:uid="{F833829A-0693-40EE-95E9-2CE47037D52D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6 C9 C12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6"/>
  <dimension ref="B1:DJ17"/>
  <sheetViews>
    <sheetView showGridLines="0" zoomScaleNormal="100" workbookViewId="0">
      <selection activeCell="B1" sqref="B1:AZ1"/>
    </sheetView>
  </sheetViews>
  <sheetFormatPr defaultRowHeight="14.5" outlineLevelCol="1"/>
  <cols>
    <col min="1" max="1" width="6.6328125" customWidth="1"/>
    <col min="2" max="2" width="18.6328125" customWidth="1"/>
    <col min="3" max="3" width="4.90625" customWidth="1"/>
    <col min="4" max="7" width="6" hidden="1" customWidth="1" outlineLevel="1"/>
    <col min="8" max="8" width="4" bestFit="1" customWidth="1" collapsed="1"/>
    <col min="9" max="12" width="6" hidden="1" customWidth="1" outlineLevel="1"/>
    <col min="13" max="13" width="6" bestFit="1" customWidth="1" collapsed="1"/>
    <col min="14" max="17" width="6" hidden="1" customWidth="1" outlineLevel="1"/>
    <col min="18" max="18" width="6" bestFit="1" customWidth="1" collapsed="1"/>
    <col min="19" max="22" width="6" hidden="1" customWidth="1" outlineLevel="1"/>
    <col min="23" max="23" width="4.6328125" bestFit="1" customWidth="1" collapsed="1"/>
    <col min="24" max="27" width="6" hidden="1" customWidth="1" outlineLevel="1"/>
    <col min="28" max="28" width="4.6328125" bestFit="1" customWidth="1" collapsed="1"/>
    <col min="29" max="32" width="6" hidden="1" customWidth="1" outlineLevel="1"/>
    <col min="33" max="33" width="4.6328125" bestFit="1" customWidth="1" collapsed="1"/>
    <col min="34" max="37" width="6" hidden="1" customWidth="1" outlineLevel="1"/>
    <col min="38" max="38" width="6" customWidth="1" collapsed="1"/>
    <col min="39" max="42" width="6" hidden="1" customWidth="1" outlineLevel="1"/>
    <col min="43" max="43" width="6" customWidth="1" collapsed="1"/>
    <col min="44" max="47" width="6" hidden="1" customWidth="1" outlineLevel="1"/>
    <col min="48" max="48" width="6" customWidth="1" collapsed="1"/>
    <col min="49" max="52" width="6" hidden="1" customWidth="1" outlineLevel="1"/>
    <col min="53" max="53" width="6" customWidth="1" collapsed="1"/>
    <col min="54" max="54" width="6" customWidth="1" outlineLevel="1"/>
    <col min="55" max="57" width="7" style="53" customWidth="1" outlineLevel="1"/>
    <col min="58" max="58" width="7" style="53" customWidth="1"/>
    <col min="59" max="59" width="6.6328125" customWidth="1"/>
  </cols>
  <sheetData>
    <row r="1" spans="2:60" ht="20.25" customHeight="1" thickBot="1">
      <c r="B1" s="550" t="s">
        <v>223</v>
      </c>
      <c r="C1" s="550"/>
      <c r="D1" s="550"/>
      <c r="E1" s="55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  <c r="S1" s="550"/>
      <c r="T1" s="550"/>
      <c r="U1" s="550"/>
      <c r="V1" s="550"/>
      <c r="W1" s="550"/>
      <c r="X1" s="550"/>
      <c r="Y1" s="550"/>
      <c r="Z1" s="550"/>
      <c r="AA1" s="550"/>
      <c r="AB1" s="550"/>
      <c r="AC1" s="550"/>
      <c r="AD1" s="550"/>
      <c r="AE1" s="550"/>
      <c r="AF1" s="550"/>
      <c r="AG1" s="550"/>
      <c r="AH1" s="550"/>
      <c r="AI1" s="550"/>
      <c r="AJ1" s="550"/>
      <c r="AK1" s="550"/>
      <c r="AL1" s="550"/>
      <c r="AM1" s="550"/>
      <c r="AN1" s="550"/>
      <c r="AO1" s="550"/>
      <c r="AP1" s="550"/>
      <c r="AQ1" s="550"/>
      <c r="AR1" s="550"/>
      <c r="AS1" s="550"/>
      <c r="AT1" s="550"/>
      <c r="AU1" s="550"/>
      <c r="AV1" s="550"/>
      <c r="AW1" s="550"/>
      <c r="AX1" s="550"/>
      <c r="AY1" s="550"/>
      <c r="AZ1" s="550"/>
      <c r="BA1" s="357"/>
      <c r="BB1" s="357"/>
      <c r="BC1" s="357"/>
      <c r="BD1" s="357"/>
      <c r="BE1" s="357"/>
      <c r="BF1" s="357"/>
      <c r="BG1" s="116"/>
      <c r="BH1" s="349" t="s">
        <v>225</v>
      </c>
    </row>
    <row r="2" spans="2:60" ht="15" customHeight="1" thickTop="1">
      <c r="B2" s="545"/>
      <c r="C2" s="548" t="s">
        <v>159</v>
      </c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  <c r="O2" s="549"/>
      <c r="P2" s="549"/>
      <c r="Q2" s="549"/>
      <c r="R2" s="549"/>
      <c r="S2" s="549"/>
      <c r="T2" s="549"/>
      <c r="U2" s="549"/>
      <c r="V2" s="549"/>
      <c r="W2" s="549"/>
      <c r="X2" s="549"/>
      <c r="Y2" s="549"/>
      <c r="Z2" s="549"/>
      <c r="AA2" s="549"/>
      <c r="AB2" s="549"/>
      <c r="AC2" s="549"/>
      <c r="AD2" s="549"/>
      <c r="AE2" s="549"/>
      <c r="AF2" s="549"/>
      <c r="AG2" s="549"/>
      <c r="AH2" s="549"/>
      <c r="AI2" s="549"/>
      <c r="AJ2" s="549"/>
      <c r="AK2" s="549"/>
      <c r="AL2" s="549"/>
      <c r="AM2" s="549"/>
      <c r="AN2" s="549"/>
      <c r="AO2" s="549"/>
      <c r="AP2" s="549"/>
      <c r="AQ2" s="549"/>
      <c r="AR2" s="549"/>
      <c r="AS2" s="549"/>
      <c r="AT2" s="549"/>
      <c r="AU2" s="549"/>
      <c r="AV2" s="549"/>
      <c r="AW2" s="549"/>
      <c r="AX2" s="549"/>
      <c r="AY2" s="549"/>
      <c r="AZ2" s="121"/>
      <c r="BA2" s="121"/>
      <c r="BB2" s="121"/>
      <c r="BC2" s="121"/>
      <c r="BD2" s="121"/>
      <c r="BE2" s="121"/>
      <c r="BF2" s="121"/>
      <c r="BG2" s="121"/>
    </row>
    <row r="3" spans="2:60" s="438" customFormat="1" ht="24.75" customHeight="1">
      <c r="B3" s="527"/>
      <c r="C3" s="541"/>
      <c r="D3" s="29" t="s">
        <v>236</v>
      </c>
      <c r="E3" s="29" t="s">
        <v>237</v>
      </c>
      <c r="F3" s="29" t="s">
        <v>238</v>
      </c>
      <c r="G3" s="29" t="s">
        <v>239</v>
      </c>
      <c r="H3" s="29">
        <v>2015</v>
      </c>
      <c r="I3" s="29" t="s">
        <v>235</v>
      </c>
      <c r="J3" s="29" t="s">
        <v>234</v>
      </c>
      <c r="K3" s="29" t="s">
        <v>233</v>
      </c>
      <c r="L3" s="29" t="s">
        <v>232</v>
      </c>
      <c r="M3" s="29">
        <v>2016</v>
      </c>
      <c r="N3" s="29" t="s">
        <v>228</v>
      </c>
      <c r="O3" s="29" t="s">
        <v>229</v>
      </c>
      <c r="P3" s="29" t="s">
        <v>230</v>
      </c>
      <c r="Q3" s="29" t="s">
        <v>231</v>
      </c>
      <c r="R3" s="29">
        <v>2017</v>
      </c>
      <c r="S3" s="29" t="s">
        <v>211</v>
      </c>
      <c r="T3" s="29" t="s">
        <v>212</v>
      </c>
      <c r="U3" s="29" t="s">
        <v>71</v>
      </c>
      <c r="V3" s="29" t="s">
        <v>10</v>
      </c>
      <c r="W3" s="29">
        <v>2018</v>
      </c>
      <c r="X3" s="29" t="s">
        <v>17</v>
      </c>
      <c r="Y3" s="29" t="s">
        <v>18</v>
      </c>
      <c r="Z3" s="29" t="s">
        <v>19</v>
      </c>
      <c r="AA3" s="29" t="s">
        <v>11</v>
      </c>
      <c r="AB3" s="29">
        <v>2019</v>
      </c>
      <c r="AC3" s="29" t="s">
        <v>240</v>
      </c>
      <c r="AD3" s="29" t="s">
        <v>251</v>
      </c>
      <c r="AE3" s="29" t="s">
        <v>254</v>
      </c>
      <c r="AF3" s="29" t="s">
        <v>263</v>
      </c>
      <c r="AG3" s="29">
        <v>2020</v>
      </c>
      <c r="AH3" s="29" t="s">
        <v>270</v>
      </c>
      <c r="AI3" s="29" t="s">
        <v>289</v>
      </c>
      <c r="AJ3" s="29" t="s">
        <v>294</v>
      </c>
      <c r="AK3" s="29" t="s">
        <v>300</v>
      </c>
      <c r="AL3" s="29">
        <v>2021</v>
      </c>
      <c r="AM3" s="29" t="s">
        <v>309</v>
      </c>
      <c r="AN3" s="29" t="s">
        <v>310</v>
      </c>
      <c r="AO3" s="29" t="s">
        <v>325</v>
      </c>
      <c r="AP3" s="29" t="s">
        <v>335</v>
      </c>
      <c r="AQ3" s="29">
        <v>2022</v>
      </c>
      <c r="AR3" s="29" t="s">
        <v>345</v>
      </c>
      <c r="AS3" s="29" t="s">
        <v>346</v>
      </c>
      <c r="AT3" s="29" t="s">
        <v>354</v>
      </c>
      <c r="AU3" s="29" t="s">
        <v>360</v>
      </c>
      <c r="AV3" s="29">
        <v>2023</v>
      </c>
      <c r="AW3" s="29" t="s">
        <v>365</v>
      </c>
      <c r="AX3" s="29" t="s">
        <v>380</v>
      </c>
      <c r="AY3" s="29" t="s">
        <v>395</v>
      </c>
      <c r="AZ3" s="29" t="s">
        <v>403</v>
      </c>
      <c r="BA3" s="29">
        <v>2024</v>
      </c>
      <c r="BB3" s="193" t="s">
        <v>425</v>
      </c>
      <c r="BC3" s="193" t="s">
        <v>448</v>
      </c>
      <c r="BD3" s="193" t="s">
        <v>470</v>
      </c>
      <c r="BE3" s="193" t="s">
        <v>482</v>
      </c>
      <c r="BF3" s="193">
        <v>2025</v>
      </c>
      <c r="BG3" s="121"/>
    </row>
    <row r="4" spans="2:60" ht="15" customHeight="1">
      <c r="B4" s="30" t="s">
        <v>67</v>
      </c>
      <c r="C4" s="208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BB4" s="31"/>
      <c r="BC4" s="31"/>
      <c r="BD4" s="31"/>
      <c r="BE4" s="31"/>
      <c r="BF4" s="31"/>
    </row>
    <row r="5" spans="2:60" ht="15" customHeight="1">
      <c r="B5" s="32" t="s">
        <v>72</v>
      </c>
      <c r="C5" s="320" t="s">
        <v>16</v>
      </c>
      <c r="D5" s="112" t="s">
        <v>226</v>
      </c>
      <c r="E5" s="112" t="s">
        <v>226</v>
      </c>
      <c r="F5" s="112" t="s">
        <v>226</v>
      </c>
      <c r="G5" s="112" t="s">
        <v>226</v>
      </c>
      <c r="H5" s="112" t="s">
        <v>226</v>
      </c>
      <c r="I5" s="112">
        <v>830</v>
      </c>
      <c r="J5" s="112">
        <v>842</v>
      </c>
      <c r="K5" s="112">
        <v>855</v>
      </c>
      <c r="L5" s="112">
        <v>866</v>
      </c>
      <c r="M5" s="112">
        <v>866</v>
      </c>
      <c r="N5" s="112">
        <v>881</v>
      </c>
      <c r="O5" s="112">
        <v>896</v>
      </c>
      <c r="P5" s="112">
        <v>912</v>
      </c>
      <c r="Q5" s="112">
        <v>932</v>
      </c>
      <c r="R5" s="112">
        <v>932</v>
      </c>
      <c r="S5" s="112">
        <v>950</v>
      </c>
      <c r="T5" s="112">
        <v>969</v>
      </c>
      <c r="U5" s="112">
        <v>984</v>
      </c>
      <c r="V5" s="74">
        <v>996</v>
      </c>
      <c r="W5" s="74">
        <v>996</v>
      </c>
      <c r="X5" s="74">
        <v>1011</v>
      </c>
      <c r="Y5" s="74">
        <v>1031</v>
      </c>
      <c r="Z5" s="74">
        <v>1054</v>
      </c>
      <c r="AA5" s="74">
        <v>1081</v>
      </c>
      <c r="AB5" s="112">
        <v>1081</v>
      </c>
      <c r="AC5" s="112">
        <v>1117</v>
      </c>
      <c r="AD5" s="112">
        <v>1137</v>
      </c>
      <c r="AE5" s="112">
        <v>1160</v>
      </c>
      <c r="AF5" s="112">
        <v>1188</v>
      </c>
      <c r="AG5" s="112">
        <v>1188</v>
      </c>
      <c r="AH5" s="112">
        <v>1197</v>
      </c>
      <c r="AI5" s="112">
        <v>1218</v>
      </c>
      <c r="AJ5" s="112">
        <v>1250</v>
      </c>
      <c r="AK5" s="112">
        <v>1297</v>
      </c>
      <c r="AL5" s="112">
        <v>1297</v>
      </c>
      <c r="AM5" s="112">
        <v>1346</v>
      </c>
      <c r="AN5" s="112">
        <v>1402</v>
      </c>
      <c r="AO5" s="112">
        <v>1446</v>
      </c>
      <c r="AP5" s="112">
        <v>1484</v>
      </c>
      <c r="AQ5" s="112">
        <v>1484</v>
      </c>
      <c r="AR5" s="112">
        <v>1509</v>
      </c>
      <c r="AS5" s="112">
        <v>1541</v>
      </c>
      <c r="AT5" s="112">
        <v>1579</v>
      </c>
      <c r="AU5" s="112">
        <v>1611</v>
      </c>
      <c r="AV5" s="112">
        <v>1611</v>
      </c>
      <c r="AW5" s="112">
        <v>1633</v>
      </c>
      <c r="AX5" s="112">
        <v>1661</v>
      </c>
      <c r="AY5" s="112">
        <v>1709</v>
      </c>
      <c r="AZ5" s="112">
        <v>1777</v>
      </c>
      <c r="BA5" s="112">
        <v>1777</v>
      </c>
      <c r="BB5" s="112">
        <v>1845</v>
      </c>
      <c r="BC5" s="112">
        <v>1923</v>
      </c>
      <c r="BD5" s="112">
        <v>1991</v>
      </c>
      <c r="BE5" s="112">
        <v>2076</v>
      </c>
      <c r="BF5" s="112">
        <v>2076</v>
      </c>
      <c r="BG5" s="112"/>
    </row>
    <row r="6" spans="2:60" ht="15" customHeight="1">
      <c r="B6" s="32" t="s">
        <v>73</v>
      </c>
      <c r="C6" s="320" t="s">
        <v>16</v>
      </c>
      <c r="D6" s="112" t="s">
        <v>226</v>
      </c>
      <c r="E6" s="112" t="s">
        <v>226</v>
      </c>
      <c r="F6" s="112" t="s">
        <v>226</v>
      </c>
      <c r="G6" s="112" t="s">
        <v>226</v>
      </c>
      <c r="H6" s="112" t="s">
        <v>226</v>
      </c>
      <c r="I6" s="112">
        <v>974</v>
      </c>
      <c r="J6" s="112">
        <v>1005</v>
      </c>
      <c r="K6" s="112">
        <v>1026</v>
      </c>
      <c r="L6" s="112">
        <v>1024</v>
      </c>
      <c r="M6" s="112">
        <v>1024</v>
      </c>
      <c r="N6" s="112">
        <v>1033</v>
      </c>
      <c r="O6" s="112">
        <v>1063</v>
      </c>
      <c r="P6" s="112">
        <v>1094</v>
      </c>
      <c r="Q6" s="112">
        <v>1126</v>
      </c>
      <c r="R6" s="112">
        <v>1126</v>
      </c>
      <c r="S6" s="112">
        <v>1143</v>
      </c>
      <c r="T6" s="112">
        <v>1159</v>
      </c>
      <c r="U6" s="112">
        <v>1203</v>
      </c>
      <c r="V6" s="74">
        <v>1207</v>
      </c>
      <c r="W6" s="74">
        <v>1207</v>
      </c>
      <c r="X6" s="74">
        <v>1197</v>
      </c>
      <c r="Y6" s="74">
        <v>1205</v>
      </c>
      <c r="Z6" s="74">
        <v>1186</v>
      </c>
      <c r="AA6" s="74">
        <v>1196</v>
      </c>
      <c r="AB6" s="112">
        <v>1196</v>
      </c>
      <c r="AC6" s="112">
        <v>1250</v>
      </c>
      <c r="AD6" s="112">
        <v>1272</v>
      </c>
      <c r="AE6" s="112">
        <v>1307</v>
      </c>
      <c r="AF6" s="112">
        <v>1322</v>
      </c>
      <c r="AG6" s="112">
        <v>1322</v>
      </c>
      <c r="AH6" s="112">
        <v>1323</v>
      </c>
      <c r="AI6" s="112">
        <v>1363</v>
      </c>
      <c r="AJ6" s="112">
        <v>1386</v>
      </c>
      <c r="AK6" s="112">
        <v>1436</v>
      </c>
      <c r="AL6" s="112">
        <v>1436</v>
      </c>
      <c r="AM6" s="112">
        <v>1481</v>
      </c>
      <c r="AN6" s="112">
        <v>1506</v>
      </c>
      <c r="AO6" s="112">
        <v>1527</v>
      </c>
      <c r="AP6" s="112">
        <v>1571</v>
      </c>
      <c r="AQ6" s="112">
        <v>1571</v>
      </c>
      <c r="AR6" s="112">
        <v>1582</v>
      </c>
      <c r="AS6" s="112">
        <v>1689</v>
      </c>
      <c r="AT6" s="112">
        <v>1875</v>
      </c>
      <c r="AU6" s="112">
        <v>1889</v>
      </c>
      <c r="AV6" s="112">
        <v>1889</v>
      </c>
      <c r="AW6" s="112">
        <v>1976</v>
      </c>
      <c r="AX6" s="112">
        <v>2023</v>
      </c>
      <c r="AY6" s="112">
        <v>2083</v>
      </c>
      <c r="AZ6" s="112">
        <v>2395</v>
      </c>
      <c r="BA6" s="112">
        <v>2395</v>
      </c>
      <c r="BB6" s="112">
        <v>2490</v>
      </c>
      <c r="BC6" s="112">
        <v>2560</v>
      </c>
      <c r="BD6" s="112">
        <v>2604</v>
      </c>
      <c r="BE6" s="112">
        <v>2500</v>
      </c>
      <c r="BF6" s="112">
        <v>2500</v>
      </c>
      <c r="BG6" s="112"/>
    </row>
    <row r="7" spans="2:60" ht="15" customHeight="1">
      <c r="B7" s="32" t="s">
        <v>74</v>
      </c>
      <c r="C7" s="320" t="s">
        <v>16</v>
      </c>
      <c r="D7" s="112" t="s">
        <v>226</v>
      </c>
      <c r="E7" s="112" t="s">
        <v>226</v>
      </c>
      <c r="F7" s="112" t="s">
        <v>226</v>
      </c>
      <c r="G7" s="112" t="s">
        <v>226</v>
      </c>
      <c r="H7" s="112" t="s">
        <v>226</v>
      </c>
      <c r="I7" s="112">
        <v>1227</v>
      </c>
      <c r="J7" s="112">
        <v>1242</v>
      </c>
      <c r="K7" s="112">
        <v>1276</v>
      </c>
      <c r="L7" s="112">
        <v>1292</v>
      </c>
      <c r="M7" s="112">
        <v>1292</v>
      </c>
      <c r="N7" s="112">
        <v>1286</v>
      </c>
      <c r="O7" s="112">
        <v>1304</v>
      </c>
      <c r="P7" s="112">
        <v>1328</v>
      </c>
      <c r="Q7" s="112">
        <v>1385</v>
      </c>
      <c r="R7" s="112">
        <v>1385</v>
      </c>
      <c r="S7" s="112">
        <v>1405</v>
      </c>
      <c r="T7" s="112">
        <v>1439</v>
      </c>
      <c r="U7" s="112">
        <v>1493</v>
      </c>
      <c r="V7" s="74">
        <v>1535</v>
      </c>
      <c r="W7" s="74">
        <v>1534</v>
      </c>
      <c r="X7" s="74">
        <v>1542</v>
      </c>
      <c r="Y7" s="74">
        <v>1558</v>
      </c>
      <c r="Z7" s="74">
        <v>1551</v>
      </c>
      <c r="AA7" s="74">
        <v>1544</v>
      </c>
      <c r="AB7" s="112">
        <v>1544</v>
      </c>
      <c r="AC7" s="112">
        <v>1621</v>
      </c>
      <c r="AD7" s="112">
        <v>1626</v>
      </c>
      <c r="AE7" s="112">
        <v>1686</v>
      </c>
      <c r="AF7" s="112">
        <v>1724</v>
      </c>
      <c r="AG7" s="112">
        <v>1724</v>
      </c>
      <c r="AH7" s="112">
        <v>1713</v>
      </c>
      <c r="AI7" s="112">
        <v>1681</v>
      </c>
      <c r="AJ7" s="112">
        <v>1682</v>
      </c>
      <c r="AK7" s="112">
        <v>1750</v>
      </c>
      <c r="AL7" s="112">
        <v>1750</v>
      </c>
      <c r="AM7" s="112">
        <v>1799</v>
      </c>
      <c r="AN7" s="112">
        <v>1919</v>
      </c>
      <c r="AO7" s="112">
        <v>1995</v>
      </c>
      <c r="AP7" s="112">
        <v>2109</v>
      </c>
      <c r="AQ7" s="112">
        <v>2109</v>
      </c>
      <c r="AR7" s="112">
        <v>2172</v>
      </c>
      <c r="AS7" s="112">
        <v>2345</v>
      </c>
      <c r="AT7" s="112">
        <v>2498</v>
      </c>
      <c r="AU7" s="112">
        <v>2500</v>
      </c>
      <c r="AV7" s="112">
        <v>2500</v>
      </c>
      <c r="AW7" s="112">
        <v>2598</v>
      </c>
      <c r="AX7" s="112">
        <v>2636</v>
      </c>
      <c r="AY7" s="112">
        <v>2705</v>
      </c>
      <c r="AZ7" s="112">
        <v>3061</v>
      </c>
      <c r="BA7" s="112">
        <v>3061</v>
      </c>
      <c r="BB7" s="112">
        <v>3100</v>
      </c>
      <c r="BC7" s="112">
        <v>3205</v>
      </c>
      <c r="BD7" s="112">
        <v>3269</v>
      </c>
      <c r="BE7" s="112">
        <v>3100</v>
      </c>
      <c r="BF7" s="112">
        <v>3100</v>
      </c>
      <c r="BG7" s="112"/>
    </row>
    <row r="8" spans="2:60" ht="15" customHeight="1">
      <c r="B8" s="209" t="s">
        <v>171</v>
      </c>
      <c r="C8" s="210"/>
      <c r="D8" s="112"/>
      <c r="E8" s="112"/>
      <c r="F8" s="112"/>
      <c r="G8" s="112"/>
      <c r="H8" s="112"/>
      <c r="I8" s="484"/>
      <c r="J8" s="484"/>
      <c r="K8" s="484"/>
      <c r="L8" s="484"/>
      <c r="M8" s="297"/>
      <c r="N8" s="297"/>
      <c r="O8" s="297"/>
      <c r="P8" s="297"/>
      <c r="Q8" s="297"/>
      <c r="R8" s="112"/>
      <c r="S8" s="112"/>
      <c r="T8" s="112"/>
      <c r="U8" s="112"/>
      <c r="V8" s="74"/>
      <c r="W8" s="74"/>
      <c r="X8" s="74"/>
      <c r="Y8" s="74"/>
      <c r="Z8" s="74"/>
      <c r="AA8" s="74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</row>
    <row r="9" spans="2:60" ht="15" customHeight="1">
      <c r="B9" s="6" t="s">
        <v>72</v>
      </c>
      <c r="C9" s="320" t="s">
        <v>16</v>
      </c>
      <c r="D9" s="112" t="s">
        <v>226</v>
      </c>
      <c r="E9" s="112" t="s">
        <v>226</v>
      </c>
      <c r="F9" s="112" t="s">
        <v>226</v>
      </c>
      <c r="G9" s="112" t="s">
        <v>226</v>
      </c>
      <c r="H9" s="112" t="s">
        <v>226</v>
      </c>
      <c r="I9" s="112">
        <v>1048</v>
      </c>
      <c r="J9" s="112">
        <v>1049</v>
      </c>
      <c r="K9" s="112">
        <v>1046</v>
      </c>
      <c r="L9" s="112">
        <v>1039</v>
      </c>
      <c r="M9" s="112">
        <v>1039</v>
      </c>
      <c r="N9" s="112">
        <v>1041</v>
      </c>
      <c r="O9" s="112">
        <v>1049</v>
      </c>
      <c r="P9" s="112">
        <v>1051</v>
      </c>
      <c r="Q9" s="112">
        <v>1064</v>
      </c>
      <c r="R9" s="112">
        <v>1064</v>
      </c>
      <c r="S9" s="112">
        <v>1078</v>
      </c>
      <c r="T9" s="112">
        <v>1084</v>
      </c>
      <c r="U9" s="112">
        <v>1102</v>
      </c>
      <c r="V9" s="74">
        <v>1116</v>
      </c>
      <c r="W9" s="74">
        <v>1116</v>
      </c>
      <c r="X9" s="74">
        <v>1132</v>
      </c>
      <c r="Y9" s="74">
        <v>1153</v>
      </c>
      <c r="Z9" s="74">
        <v>1171</v>
      </c>
      <c r="AA9" s="74">
        <v>1183</v>
      </c>
      <c r="AB9" s="112">
        <v>1183</v>
      </c>
      <c r="AC9" s="112">
        <v>1209</v>
      </c>
      <c r="AD9" s="112">
        <v>1234</v>
      </c>
      <c r="AE9" s="112">
        <v>1276</v>
      </c>
      <c r="AF9" s="112">
        <v>1319</v>
      </c>
      <c r="AG9" s="112">
        <v>1319</v>
      </c>
      <c r="AH9" s="112">
        <v>1333</v>
      </c>
      <c r="AI9" s="112">
        <v>1350</v>
      </c>
      <c r="AJ9" s="112">
        <v>1382</v>
      </c>
      <c r="AK9" s="112">
        <v>1537</v>
      </c>
      <c r="AL9" s="112">
        <v>1537</v>
      </c>
      <c r="AM9" s="112">
        <v>1607</v>
      </c>
      <c r="AN9" s="112">
        <v>1653</v>
      </c>
      <c r="AO9" s="112">
        <v>1694</v>
      </c>
      <c r="AP9" s="112">
        <v>1723</v>
      </c>
      <c r="AQ9" s="112">
        <v>1723</v>
      </c>
      <c r="AR9" s="112">
        <v>1740</v>
      </c>
      <c r="AS9" s="112">
        <v>1801</v>
      </c>
      <c r="AT9" s="112">
        <v>1896</v>
      </c>
      <c r="AU9" s="112">
        <v>1939</v>
      </c>
      <c r="AV9" s="112">
        <v>1939</v>
      </c>
      <c r="AW9" s="112">
        <v>1985</v>
      </c>
      <c r="AX9" s="112">
        <v>2013</v>
      </c>
      <c r="AY9" s="112">
        <v>2067</v>
      </c>
      <c r="AZ9" s="112">
        <v>2147</v>
      </c>
      <c r="BA9" s="112">
        <v>2147</v>
      </c>
      <c r="BB9" s="112">
        <v>2202</v>
      </c>
      <c r="BC9" s="112">
        <v>2268</v>
      </c>
      <c r="BD9" s="112">
        <v>2294</v>
      </c>
      <c r="BE9" s="112">
        <v>2328</v>
      </c>
      <c r="BF9" s="112">
        <v>2328</v>
      </c>
      <c r="BG9" s="112"/>
    </row>
    <row r="10" spans="2:60" ht="15" customHeight="1">
      <c r="B10" s="6" t="s">
        <v>73</v>
      </c>
      <c r="C10" s="320" t="s">
        <v>16</v>
      </c>
      <c r="D10" s="112" t="s">
        <v>226</v>
      </c>
      <c r="E10" s="112" t="s">
        <v>226</v>
      </c>
      <c r="F10" s="112" t="s">
        <v>226</v>
      </c>
      <c r="G10" s="112" t="s">
        <v>226</v>
      </c>
      <c r="H10" s="112" t="s">
        <v>226</v>
      </c>
      <c r="I10" s="112">
        <v>1276</v>
      </c>
      <c r="J10" s="112">
        <v>1276</v>
      </c>
      <c r="K10" s="112">
        <v>1224</v>
      </c>
      <c r="L10" s="112">
        <v>1236</v>
      </c>
      <c r="M10" s="112">
        <v>1236</v>
      </c>
      <c r="N10" s="112">
        <v>1186</v>
      </c>
      <c r="O10" s="112">
        <v>1183</v>
      </c>
      <c r="P10" s="112">
        <v>1186</v>
      </c>
      <c r="Q10" s="112">
        <v>1212</v>
      </c>
      <c r="R10" s="112">
        <v>1212</v>
      </c>
      <c r="S10" s="112">
        <v>1207</v>
      </c>
      <c r="T10" s="112">
        <v>1240</v>
      </c>
      <c r="U10" s="112">
        <v>1306</v>
      </c>
      <c r="V10" s="74">
        <v>1312</v>
      </c>
      <c r="W10" s="74">
        <v>1312</v>
      </c>
      <c r="X10" s="74">
        <v>1340</v>
      </c>
      <c r="Y10" s="74">
        <v>1333</v>
      </c>
      <c r="Z10" s="74">
        <v>1331</v>
      </c>
      <c r="AA10" s="74">
        <v>1288</v>
      </c>
      <c r="AB10" s="112">
        <v>1288</v>
      </c>
      <c r="AC10" s="112">
        <v>1377</v>
      </c>
      <c r="AD10" s="112">
        <v>1443</v>
      </c>
      <c r="AE10" s="112">
        <v>1494</v>
      </c>
      <c r="AF10" s="112">
        <v>1562</v>
      </c>
      <c r="AG10" s="112">
        <v>1562</v>
      </c>
      <c r="AH10" s="112">
        <v>1535</v>
      </c>
      <c r="AI10" s="112">
        <v>1565</v>
      </c>
      <c r="AJ10" s="112">
        <v>1558</v>
      </c>
      <c r="AK10" s="112">
        <v>1729</v>
      </c>
      <c r="AL10" s="112">
        <v>1729</v>
      </c>
      <c r="AM10" s="112">
        <v>1827</v>
      </c>
      <c r="AN10" s="112">
        <v>1808</v>
      </c>
      <c r="AO10" s="112">
        <v>1778</v>
      </c>
      <c r="AP10" s="112">
        <v>1772</v>
      </c>
      <c r="AQ10" s="112">
        <v>1772</v>
      </c>
      <c r="AR10" s="112">
        <v>1664</v>
      </c>
      <c r="AS10" s="112">
        <v>1761</v>
      </c>
      <c r="AT10" s="112">
        <v>2231</v>
      </c>
      <c r="AU10" s="112">
        <v>2263</v>
      </c>
      <c r="AV10" s="112">
        <v>2263</v>
      </c>
      <c r="AW10" s="112">
        <v>2478</v>
      </c>
      <c r="AX10" s="112">
        <v>2556</v>
      </c>
      <c r="AY10" s="112">
        <v>2695</v>
      </c>
      <c r="AZ10" s="112">
        <v>3151</v>
      </c>
      <c r="BA10" s="112">
        <v>3151</v>
      </c>
      <c r="BB10" s="112">
        <v>3054</v>
      </c>
      <c r="BC10" s="112">
        <v>3080</v>
      </c>
      <c r="BD10" s="112">
        <v>3076</v>
      </c>
      <c r="BE10" s="112">
        <v>2829</v>
      </c>
      <c r="BF10" s="112">
        <v>2829</v>
      </c>
      <c r="BG10" s="112"/>
    </row>
    <row r="11" spans="2:60" ht="15" customHeight="1">
      <c r="B11" s="6" t="s">
        <v>74</v>
      </c>
      <c r="C11" s="320" t="s">
        <v>16</v>
      </c>
      <c r="D11" s="112" t="s">
        <v>226</v>
      </c>
      <c r="E11" s="112" t="s">
        <v>226</v>
      </c>
      <c r="F11" s="112" t="s">
        <v>226</v>
      </c>
      <c r="G11" s="112" t="s">
        <v>226</v>
      </c>
      <c r="H11" s="112" t="s">
        <v>226</v>
      </c>
      <c r="I11" s="112">
        <v>1541</v>
      </c>
      <c r="J11" s="112">
        <v>1604</v>
      </c>
      <c r="K11" s="112">
        <v>1603</v>
      </c>
      <c r="L11" s="112">
        <v>1602</v>
      </c>
      <c r="M11" s="112">
        <v>1602</v>
      </c>
      <c r="N11" s="112">
        <v>1530</v>
      </c>
      <c r="O11" s="112">
        <v>1492</v>
      </c>
      <c r="P11" s="112">
        <v>1499</v>
      </c>
      <c r="Q11" s="112">
        <v>1524</v>
      </c>
      <c r="R11" s="112">
        <v>1524</v>
      </c>
      <c r="S11" s="112">
        <v>1527</v>
      </c>
      <c r="T11" s="112">
        <v>1549</v>
      </c>
      <c r="U11" s="112">
        <v>1575</v>
      </c>
      <c r="V11" s="74">
        <v>1650</v>
      </c>
      <c r="W11" s="74">
        <v>1650</v>
      </c>
      <c r="X11" s="74">
        <v>1651</v>
      </c>
      <c r="Y11" s="74">
        <v>1656</v>
      </c>
      <c r="Z11" s="74">
        <v>1677</v>
      </c>
      <c r="AA11" s="74">
        <v>1629</v>
      </c>
      <c r="AB11" s="112">
        <v>1629</v>
      </c>
      <c r="AC11" s="112">
        <v>1780</v>
      </c>
      <c r="AD11" s="112">
        <v>1848</v>
      </c>
      <c r="AE11" s="112">
        <v>1882</v>
      </c>
      <c r="AF11" s="112">
        <v>1906</v>
      </c>
      <c r="AG11" s="112">
        <v>1906</v>
      </c>
      <c r="AH11" s="112">
        <v>1885</v>
      </c>
      <c r="AI11" s="112">
        <v>1881</v>
      </c>
      <c r="AJ11" s="112">
        <v>1918</v>
      </c>
      <c r="AK11" s="112">
        <v>2122</v>
      </c>
      <c r="AL11" s="112">
        <v>2122</v>
      </c>
      <c r="AM11" s="112">
        <v>2215</v>
      </c>
      <c r="AN11" s="112">
        <v>2252</v>
      </c>
      <c r="AO11" s="112">
        <v>2285</v>
      </c>
      <c r="AP11" s="112">
        <v>2329</v>
      </c>
      <c r="AQ11" s="112">
        <v>2329</v>
      </c>
      <c r="AR11" s="112">
        <v>2342</v>
      </c>
      <c r="AS11" s="112">
        <v>2495</v>
      </c>
      <c r="AT11" s="112">
        <v>2693</v>
      </c>
      <c r="AU11" s="112">
        <v>2699</v>
      </c>
      <c r="AV11" s="112">
        <v>2699</v>
      </c>
      <c r="AW11" s="112">
        <v>2834</v>
      </c>
      <c r="AX11" s="112">
        <v>2857</v>
      </c>
      <c r="AY11" s="112">
        <v>3148</v>
      </c>
      <c r="AZ11" s="112">
        <v>3617</v>
      </c>
      <c r="BA11" s="112">
        <v>3617</v>
      </c>
      <c r="BB11" s="112">
        <v>3546</v>
      </c>
      <c r="BC11" s="112">
        <v>3806</v>
      </c>
      <c r="BD11" s="112">
        <v>4015</v>
      </c>
      <c r="BE11" s="112">
        <v>3555</v>
      </c>
      <c r="BF11" s="112">
        <v>3555</v>
      </c>
      <c r="BG11" s="112"/>
    </row>
    <row r="12" spans="2:60" ht="15" customHeight="1">
      <c r="B12" s="209" t="s">
        <v>172</v>
      </c>
      <c r="C12" s="210"/>
      <c r="D12" s="112"/>
      <c r="E12" s="112"/>
      <c r="F12" s="112"/>
      <c r="G12" s="112"/>
      <c r="H12" s="112"/>
      <c r="I12" s="484"/>
      <c r="J12" s="484"/>
      <c r="K12" s="484"/>
      <c r="L12" s="484"/>
      <c r="M12" s="297"/>
      <c r="N12" s="297"/>
      <c r="O12" s="297"/>
      <c r="P12" s="297"/>
      <c r="Q12" s="297"/>
      <c r="R12" s="112"/>
      <c r="S12" s="112"/>
      <c r="T12" s="112"/>
      <c r="U12" s="112"/>
      <c r="V12" s="74"/>
      <c r="W12" s="74"/>
      <c r="X12" s="74"/>
      <c r="Y12" s="74"/>
      <c r="Z12" s="74"/>
      <c r="AA12" s="74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</row>
    <row r="13" spans="2:60" ht="15" customHeight="1">
      <c r="B13" s="6" t="s">
        <v>72</v>
      </c>
      <c r="C13" s="320" t="s">
        <v>16</v>
      </c>
      <c r="D13" s="112" t="s">
        <v>226</v>
      </c>
      <c r="E13" s="112" t="s">
        <v>226</v>
      </c>
      <c r="F13" s="112" t="s">
        <v>226</v>
      </c>
      <c r="G13" s="112" t="s">
        <v>226</v>
      </c>
      <c r="H13" s="112" t="s">
        <v>226</v>
      </c>
      <c r="I13" s="112">
        <v>785</v>
      </c>
      <c r="J13" s="112">
        <v>802</v>
      </c>
      <c r="K13" s="112">
        <v>817</v>
      </c>
      <c r="L13" s="112">
        <v>833</v>
      </c>
      <c r="M13" s="112">
        <v>833</v>
      </c>
      <c r="N13" s="112">
        <v>851</v>
      </c>
      <c r="O13" s="112">
        <v>868</v>
      </c>
      <c r="P13" s="112">
        <v>887</v>
      </c>
      <c r="Q13" s="112">
        <v>909</v>
      </c>
      <c r="R13" s="112">
        <v>909</v>
      </c>
      <c r="S13" s="112">
        <v>929</v>
      </c>
      <c r="T13" s="112">
        <v>949</v>
      </c>
      <c r="U13" s="112">
        <v>963</v>
      </c>
      <c r="V13" s="74">
        <v>973</v>
      </c>
      <c r="W13" s="74">
        <v>973</v>
      </c>
      <c r="X13" s="74">
        <v>991</v>
      </c>
      <c r="Y13" s="74">
        <v>1010</v>
      </c>
      <c r="Z13" s="74">
        <v>1036</v>
      </c>
      <c r="AA13" s="74">
        <v>1064</v>
      </c>
      <c r="AB13" s="112">
        <v>1064</v>
      </c>
      <c r="AC13" s="112">
        <v>1102</v>
      </c>
      <c r="AD13" s="112">
        <v>1121</v>
      </c>
      <c r="AE13" s="112">
        <v>1141</v>
      </c>
      <c r="AF13" s="112">
        <v>1164</v>
      </c>
      <c r="AG13" s="112">
        <v>1164</v>
      </c>
      <c r="AH13" s="112">
        <v>1172</v>
      </c>
      <c r="AI13" s="112">
        <v>1194</v>
      </c>
      <c r="AJ13" s="112">
        <v>1230</v>
      </c>
      <c r="AK13" s="112">
        <v>1250</v>
      </c>
      <c r="AL13" s="112">
        <v>1250</v>
      </c>
      <c r="AM13" s="112">
        <v>1299</v>
      </c>
      <c r="AN13" s="112">
        <v>1354</v>
      </c>
      <c r="AO13" s="112">
        <v>1398</v>
      </c>
      <c r="AP13" s="112">
        <v>1436</v>
      </c>
      <c r="AQ13" s="112">
        <v>1436</v>
      </c>
      <c r="AR13" s="112">
        <v>1461</v>
      </c>
      <c r="AS13" s="112">
        <v>1485</v>
      </c>
      <c r="AT13" s="112">
        <v>1508</v>
      </c>
      <c r="AU13" s="112">
        <v>1536</v>
      </c>
      <c r="AV13" s="112">
        <v>1536</v>
      </c>
      <c r="AW13" s="112">
        <v>1552</v>
      </c>
      <c r="AX13" s="112">
        <v>1577</v>
      </c>
      <c r="AY13" s="112">
        <v>1625</v>
      </c>
      <c r="AZ13" s="112">
        <v>1689</v>
      </c>
      <c r="BA13" s="112">
        <v>1689</v>
      </c>
      <c r="BB13" s="112">
        <v>1762</v>
      </c>
      <c r="BC13" s="112">
        <v>1841</v>
      </c>
      <c r="BD13" s="112">
        <v>1921</v>
      </c>
      <c r="BE13" s="112">
        <v>2013</v>
      </c>
      <c r="BF13" s="112">
        <v>2013</v>
      </c>
      <c r="BG13" s="112"/>
    </row>
    <row r="14" spans="2:60" ht="15" customHeight="1">
      <c r="B14" s="6" t="s">
        <v>73</v>
      </c>
      <c r="C14" s="320" t="s">
        <v>16</v>
      </c>
      <c r="D14" s="74" t="s">
        <v>226</v>
      </c>
      <c r="E14" s="74" t="s">
        <v>226</v>
      </c>
      <c r="F14" s="74" t="s">
        <v>226</v>
      </c>
      <c r="G14" s="74" t="s">
        <v>226</v>
      </c>
      <c r="H14" s="74" t="s">
        <v>226</v>
      </c>
      <c r="I14" s="112">
        <v>941</v>
      </c>
      <c r="J14" s="112">
        <v>960</v>
      </c>
      <c r="K14" s="112">
        <v>990</v>
      </c>
      <c r="L14" s="112">
        <v>973</v>
      </c>
      <c r="M14" s="112">
        <v>973</v>
      </c>
      <c r="N14" s="112">
        <v>1000</v>
      </c>
      <c r="O14" s="112">
        <v>1026</v>
      </c>
      <c r="P14" s="112">
        <v>1046</v>
      </c>
      <c r="Q14" s="112">
        <v>1088</v>
      </c>
      <c r="R14" s="112">
        <v>1088</v>
      </c>
      <c r="S14" s="112">
        <v>1121</v>
      </c>
      <c r="T14" s="112">
        <v>1135</v>
      </c>
      <c r="U14" s="112">
        <v>1169</v>
      </c>
      <c r="V14" s="74">
        <v>1176</v>
      </c>
      <c r="W14" s="74">
        <v>1176</v>
      </c>
      <c r="X14" s="74">
        <v>1159</v>
      </c>
      <c r="Y14" s="74">
        <v>1170</v>
      </c>
      <c r="Z14" s="74">
        <v>1151</v>
      </c>
      <c r="AA14" s="74">
        <v>1180</v>
      </c>
      <c r="AB14" s="112">
        <v>1180</v>
      </c>
      <c r="AC14" s="112">
        <v>1211</v>
      </c>
      <c r="AD14" s="112">
        <v>1227</v>
      </c>
      <c r="AE14" s="112">
        <v>1256</v>
      </c>
      <c r="AF14" s="112">
        <v>1252</v>
      </c>
      <c r="AG14" s="112">
        <v>1252</v>
      </c>
      <c r="AH14" s="112">
        <v>1267</v>
      </c>
      <c r="AI14" s="112">
        <v>1311</v>
      </c>
      <c r="AJ14" s="112">
        <v>1328</v>
      </c>
      <c r="AK14" s="112">
        <v>1360</v>
      </c>
      <c r="AL14" s="112">
        <v>1360</v>
      </c>
      <c r="AM14" s="112">
        <v>1412</v>
      </c>
      <c r="AN14" s="112">
        <v>1442</v>
      </c>
      <c r="AO14" s="112">
        <v>1481</v>
      </c>
      <c r="AP14" s="112">
        <v>1538</v>
      </c>
      <c r="AQ14" s="112">
        <v>1538</v>
      </c>
      <c r="AR14" s="112">
        <v>1576</v>
      </c>
      <c r="AS14" s="112">
        <v>1667</v>
      </c>
      <c r="AT14" s="112">
        <v>1753</v>
      </c>
      <c r="AU14" s="112">
        <v>1763</v>
      </c>
      <c r="AV14" s="112">
        <v>1763</v>
      </c>
      <c r="AW14" s="112">
        <v>1827</v>
      </c>
      <c r="AX14" s="112">
        <v>1839</v>
      </c>
      <c r="AY14" s="112">
        <v>1897</v>
      </c>
      <c r="AZ14" s="112">
        <v>2019</v>
      </c>
      <c r="BA14" s="112">
        <v>2019</v>
      </c>
      <c r="BB14" s="112">
        <v>2125</v>
      </c>
      <c r="BC14" s="112">
        <v>2237</v>
      </c>
      <c r="BD14" s="112">
        <v>2329</v>
      </c>
      <c r="BE14" s="112">
        <v>2360</v>
      </c>
      <c r="BF14" s="112">
        <v>2360</v>
      </c>
      <c r="BG14" s="112"/>
    </row>
    <row r="15" spans="2:60" ht="15" customHeight="1" thickBot="1">
      <c r="B15" s="211" t="s">
        <v>74</v>
      </c>
      <c r="C15" s="203" t="s">
        <v>16</v>
      </c>
      <c r="D15" s="212" t="s">
        <v>226</v>
      </c>
      <c r="E15" s="212" t="s">
        <v>226</v>
      </c>
      <c r="F15" s="212" t="s">
        <v>226</v>
      </c>
      <c r="G15" s="212" t="s">
        <v>226</v>
      </c>
      <c r="H15" s="212" t="s">
        <v>226</v>
      </c>
      <c r="I15" s="212">
        <v>1145</v>
      </c>
      <c r="J15" s="212">
        <v>1148</v>
      </c>
      <c r="K15" s="212">
        <v>1198</v>
      </c>
      <c r="L15" s="212">
        <v>1227</v>
      </c>
      <c r="M15" s="212">
        <v>1227</v>
      </c>
      <c r="N15" s="212">
        <v>1244</v>
      </c>
      <c r="O15" s="212">
        <v>1270</v>
      </c>
      <c r="P15" s="212">
        <v>1283</v>
      </c>
      <c r="Q15" s="212">
        <v>1317</v>
      </c>
      <c r="R15" s="212">
        <v>1317</v>
      </c>
      <c r="S15" s="212">
        <v>1368</v>
      </c>
      <c r="T15" s="212">
        <v>1403</v>
      </c>
      <c r="U15" s="212">
        <v>1467</v>
      </c>
      <c r="V15" s="212">
        <v>1506</v>
      </c>
      <c r="W15" s="212">
        <v>1506</v>
      </c>
      <c r="X15" s="212">
        <v>1504</v>
      </c>
      <c r="Y15" s="212">
        <v>1526</v>
      </c>
      <c r="Z15" s="212">
        <v>1514</v>
      </c>
      <c r="AA15" s="212">
        <v>1514</v>
      </c>
      <c r="AB15" s="213">
        <v>1514</v>
      </c>
      <c r="AC15" s="213">
        <v>1560</v>
      </c>
      <c r="AD15" s="213">
        <v>1559</v>
      </c>
      <c r="AE15" s="213">
        <v>1602</v>
      </c>
      <c r="AF15" s="213">
        <v>1640</v>
      </c>
      <c r="AG15" s="213">
        <v>1640</v>
      </c>
      <c r="AH15" s="213">
        <v>1654</v>
      </c>
      <c r="AI15" s="213">
        <v>1627</v>
      </c>
      <c r="AJ15" s="213">
        <v>1646</v>
      </c>
      <c r="AK15" s="213">
        <v>1651</v>
      </c>
      <c r="AL15" s="213">
        <v>1651</v>
      </c>
      <c r="AM15" s="213">
        <v>1687</v>
      </c>
      <c r="AN15" s="213">
        <v>1815</v>
      </c>
      <c r="AO15" s="213">
        <v>1912</v>
      </c>
      <c r="AP15" s="213">
        <v>2016</v>
      </c>
      <c r="AQ15" s="213">
        <v>2016</v>
      </c>
      <c r="AR15" s="213">
        <v>2131</v>
      </c>
      <c r="AS15" s="213">
        <v>2306</v>
      </c>
      <c r="AT15" s="213">
        <v>2383</v>
      </c>
      <c r="AU15" s="213">
        <v>2375</v>
      </c>
      <c r="AV15" s="213">
        <v>2375</v>
      </c>
      <c r="AW15" s="339">
        <v>2436</v>
      </c>
      <c r="AX15" s="339">
        <v>2450</v>
      </c>
      <c r="AY15" s="339">
        <v>2507</v>
      </c>
      <c r="AZ15" s="339">
        <v>2641</v>
      </c>
      <c r="BA15" s="339">
        <v>2641</v>
      </c>
      <c r="BB15" s="339">
        <v>2800</v>
      </c>
      <c r="BC15" s="339">
        <v>2872</v>
      </c>
      <c r="BD15" s="339">
        <v>2983</v>
      </c>
      <c r="BE15" s="339">
        <v>3014</v>
      </c>
      <c r="BF15" s="339">
        <v>3014</v>
      </c>
      <c r="BG15" s="112"/>
    </row>
    <row r="16" spans="2:60" ht="12" customHeight="1" thickTop="1">
      <c r="B16" s="36" t="s">
        <v>206</v>
      </c>
    </row>
    <row r="17" spans="2:114" s="52" customFormat="1" ht="12" customHeight="1">
      <c r="B17" s="36" t="s">
        <v>248</v>
      </c>
      <c r="C17" s="55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53"/>
      <c r="BD17" s="53"/>
      <c r="BE17" s="53"/>
      <c r="BF17" s="53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</row>
  </sheetData>
  <mergeCells count="4">
    <mergeCell ref="B2:B3"/>
    <mergeCell ref="C2:C3"/>
    <mergeCell ref="D2:AY2"/>
    <mergeCell ref="B1:AZ1"/>
  </mergeCells>
  <phoneticPr fontId="13" type="noConversion"/>
  <hyperlinks>
    <hyperlink ref="BH1" location="ÍNDICE!A1" display="ÍNDICE" xr:uid="{68161740-CD05-4314-AB10-6FA15C458CE9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49743-D980-428C-A003-B6BA4A459760}">
  <dimension ref="B1:AD9"/>
  <sheetViews>
    <sheetView showGridLines="0" zoomScaleNormal="100" workbookViewId="0">
      <selection activeCell="B1" sqref="B1"/>
    </sheetView>
  </sheetViews>
  <sheetFormatPr defaultRowHeight="14.5" outlineLevelCol="2"/>
  <cols>
    <col min="1" max="1" width="6.6328125" customWidth="1"/>
    <col min="2" max="2" width="42" customWidth="1"/>
    <col min="3" max="3" width="8" style="5" customWidth="1"/>
    <col min="4" max="6" width="7" hidden="1" customWidth="1" outlineLevel="1"/>
    <col min="7" max="7" width="7" customWidth="1" collapsed="1"/>
    <col min="8" max="8" width="7" hidden="1" customWidth="1" outlineLevel="2" collapsed="1"/>
    <col min="9" max="10" width="7" hidden="1" customWidth="1" outlineLevel="2"/>
    <col min="11" max="11" width="7" customWidth="1" collapsed="1"/>
    <col min="12" max="14" width="7" hidden="1" customWidth="1" outlineLevel="1"/>
    <col min="15" max="15" width="7" customWidth="1" collapsed="1"/>
    <col min="16" max="18" width="7" hidden="1" customWidth="1" outlineLevel="1"/>
    <col min="19" max="19" width="7" customWidth="1" collapsed="1"/>
    <col min="20" max="22" width="7" hidden="1" customWidth="1" outlineLevel="1"/>
    <col min="23" max="23" width="7" customWidth="1" collapsed="1"/>
    <col min="24" max="24" width="8.6328125" hidden="1" customWidth="1" outlineLevel="1"/>
    <col min="25" max="26" width="7" hidden="1" customWidth="1" outlineLevel="1"/>
    <col min="27" max="27" width="7" customWidth="1" collapsed="1"/>
    <col min="28" max="28" width="7" customWidth="1"/>
    <col min="29" max="29" width="6.6328125" customWidth="1"/>
  </cols>
  <sheetData>
    <row r="1" spans="2:30" ht="20.25" customHeight="1" thickBot="1">
      <c r="B1" s="122" t="s">
        <v>333</v>
      </c>
      <c r="C1" s="122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116"/>
      <c r="AD1" s="349" t="s">
        <v>225</v>
      </c>
    </row>
    <row r="2" spans="2:30" ht="21.75" customHeight="1" thickTop="1">
      <c r="B2" s="3"/>
      <c r="C2" s="524" t="s">
        <v>159</v>
      </c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  <c r="O2" s="549"/>
      <c r="P2" s="549"/>
      <c r="Q2" s="549"/>
      <c r="R2" s="549"/>
      <c r="S2" s="549"/>
      <c r="T2" s="549"/>
      <c r="U2" s="549"/>
      <c r="V2" s="549"/>
      <c r="W2" s="549"/>
      <c r="X2" s="549"/>
      <c r="Y2" s="121"/>
      <c r="Z2" s="121"/>
      <c r="AA2" s="121"/>
      <c r="AB2" s="121"/>
      <c r="AC2" s="121"/>
    </row>
    <row r="3" spans="2:30">
      <c r="B3" s="28"/>
      <c r="C3" s="525"/>
      <c r="D3" s="375" t="s">
        <v>240</v>
      </c>
      <c r="E3" s="375" t="s">
        <v>251</v>
      </c>
      <c r="F3" s="375" t="s">
        <v>254</v>
      </c>
      <c r="G3" s="375" t="s">
        <v>263</v>
      </c>
      <c r="H3" s="375" t="s">
        <v>270</v>
      </c>
      <c r="I3" s="375" t="s">
        <v>289</v>
      </c>
      <c r="J3" s="375" t="s">
        <v>294</v>
      </c>
      <c r="K3" s="375" t="s">
        <v>300</v>
      </c>
      <c r="L3" s="375" t="s">
        <v>309</v>
      </c>
      <c r="M3" s="375" t="s">
        <v>310</v>
      </c>
      <c r="N3" s="375" t="s">
        <v>325</v>
      </c>
      <c r="O3" s="375" t="s">
        <v>335</v>
      </c>
      <c r="P3" s="375" t="s">
        <v>345</v>
      </c>
      <c r="Q3" s="375" t="s">
        <v>346</v>
      </c>
      <c r="R3" s="375" t="s">
        <v>354</v>
      </c>
      <c r="S3" s="375" t="s">
        <v>360</v>
      </c>
      <c r="T3" s="375" t="s">
        <v>365</v>
      </c>
      <c r="U3" s="375" t="s">
        <v>380</v>
      </c>
      <c r="V3" s="375" t="s">
        <v>395</v>
      </c>
      <c r="W3" s="375" t="s">
        <v>403</v>
      </c>
      <c r="X3" s="197" t="s">
        <v>425</v>
      </c>
      <c r="Y3" s="197" t="s">
        <v>448</v>
      </c>
      <c r="Z3" s="197" t="s">
        <v>470</v>
      </c>
      <c r="AA3" s="197" t="s">
        <v>482</v>
      </c>
      <c r="AB3" s="197" t="s">
        <v>539</v>
      </c>
      <c r="AC3" s="18"/>
    </row>
    <row r="4" spans="2:30" ht="20.25" customHeight="1">
      <c r="B4" s="158" t="s">
        <v>330</v>
      </c>
      <c r="C4" s="14" t="s">
        <v>332</v>
      </c>
      <c r="D4" s="248">
        <v>6.15</v>
      </c>
      <c r="E4" s="248">
        <v>6.08</v>
      </c>
      <c r="F4" s="248">
        <v>6.26</v>
      </c>
      <c r="G4" s="248">
        <v>6.72</v>
      </c>
      <c r="H4" s="248">
        <v>6.25</v>
      </c>
      <c r="I4" s="248">
        <v>6.56</v>
      </c>
      <c r="J4" s="248">
        <v>6.86</v>
      </c>
      <c r="K4" s="248">
        <v>7.03</v>
      </c>
      <c r="L4" s="248">
        <v>7.35</v>
      </c>
      <c r="M4" s="248">
        <v>7.74</v>
      </c>
      <c r="N4" s="248">
        <v>8.11</v>
      </c>
      <c r="O4" s="248">
        <v>8.4700000000000006</v>
      </c>
      <c r="P4" s="248">
        <v>8.85</v>
      </c>
      <c r="Q4" s="248">
        <v>8.2100000000000009</v>
      </c>
      <c r="R4" s="248">
        <v>9.6199999999999992</v>
      </c>
      <c r="S4" s="248">
        <v>10</v>
      </c>
      <c r="T4" s="248">
        <v>9.56</v>
      </c>
      <c r="U4" s="248">
        <v>11.07</v>
      </c>
      <c r="V4" s="248">
        <v>11.65</v>
      </c>
      <c r="W4" s="248">
        <v>10.26</v>
      </c>
      <c r="X4" s="248">
        <v>10.32</v>
      </c>
      <c r="Y4" s="248">
        <v>10.89</v>
      </c>
      <c r="Z4" s="248">
        <v>12.63</v>
      </c>
      <c r="AA4" s="248">
        <v>11.83</v>
      </c>
      <c r="AB4" s="248">
        <v>11.97</v>
      </c>
      <c r="AC4" s="94"/>
    </row>
    <row r="5" spans="2:30" ht="29.25" customHeight="1" thickBot="1">
      <c r="B5" s="20" t="s">
        <v>331</v>
      </c>
      <c r="C5" s="146" t="s">
        <v>13</v>
      </c>
      <c r="D5" s="212">
        <v>451</v>
      </c>
      <c r="E5" s="212">
        <v>288</v>
      </c>
      <c r="F5" s="212">
        <v>488</v>
      </c>
      <c r="G5" s="212">
        <v>467</v>
      </c>
      <c r="H5" s="212">
        <v>422</v>
      </c>
      <c r="I5" s="212">
        <v>436</v>
      </c>
      <c r="J5" s="212">
        <v>409</v>
      </c>
      <c r="K5" s="212">
        <v>392</v>
      </c>
      <c r="L5" s="212">
        <v>423</v>
      </c>
      <c r="M5" s="212">
        <v>407</v>
      </c>
      <c r="N5" s="212">
        <v>437</v>
      </c>
      <c r="O5" s="212">
        <v>444</v>
      </c>
      <c r="P5" s="212">
        <v>459</v>
      </c>
      <c r="Q5" s="212">
        <v>378</v>
      </c>
      <c r="R5" s="212">
        <v>442</v>
      </c>
      <c r="S5" s="212">
        <v>435</v>
      </c>
      <c r="T5" s="212">
        <v>435</v>
      </c>
      <c r="U5" s="212">
        <v>405</v>
      </c>
      <c r="V5" s="212">
        <v>460</v>
      </c>
      <c r="W5" s="212">
        <v>474</v>
      </c>
      <c r="X5" s="212">
        <v>526</v>
      </c>
      <c r="Y5" s="212">
        <v>419</v>
      </c>
      <c r="Z5" s="212">
        <v>487</v>
      </c>
      <c r="AA5" s="212">
        <v>386</v>
      </c>
      <c r="AB5" s="212">
        <v>481</v>
      </c>
      <c r="AC5" s="94"/>
    </row>
    <row r="6" spans="2:30" s="52" customFormat="1" ht="12" customHeight="1" thickTop="1">
      <c r="B6" s="36" t="s">
        <v>208</v>
      </c>
      <c r="C6" s="55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94"/>
    </row>
    <row r="7" spans="2:30" s="52" customFormat="1" ht="12" customHeight="1">
      <c r="B7" s="36" t="s">
        <v>205</v>
      </c>
      <c r="C7" s="55"/>
      <c r="H7" s="36"/>
      <c r="I7" s="36"/>
      <c r="J7" s="36"/>
      <c r="K7" s="36"/>
      <c r="L7" s="36"/>
      <c r="M7" s="36"/>
      <c r="N7" s="36"/>
      <c r="O7" s="36"/>
      <c r="P7" s="36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</row>
    <row r="8" spans="2:30"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</row>
    <row r="9" spans="2:30"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</sheetData>
  <mergeCells count="2">
    <mergeCell ref="C2:C3"/>
    <mergeCell ref="D2:X2"/>
  </mergeCells>
  <phoneticPr fontId="13" type="noConversion"/>
  <hyperlinks>
    <hyperlink ref="AD1" location="ÍNDICE!A1" display="ÍNDICE" xr:uid="{2A3149CE-79B9-4078-AE3C-2D35AE65866A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7"/>
  <dimension ref="B1:BS20"/>
  <sheetViews>
    <sheetView showGridLines="0" zoomScaleNormal="100" workbookViewId="0">
      <selection activeCell="B1" sqref="B1:AS1"/>
    </sheetView>
  </sheetViews>
  <sheetFormatPr defaultRowHeight="14.5" outlineLevelCol="1"/>
  <cols>
    <col min="1" max="1" width="6.6328125" customWidth="1"/>
    <col min="2" max="2" width="27" bestFit="1" customWidth="1"/>
    <col min="3" max="3" width="7.6328125" customWidth="1"/>
    <col min="4" max="7" width="6" hidden="1" customWidth="1" outlineLevel="1"/>
    <col min="8" max="8" width="6.54296875" bestFit="1" customWidth="1" collapsed="1"/>
    <col min="9" max="10" width="6" hidden="1" customWidth="1" outlineLevel="1"/>
    <col min="11" max="12" width="6" hidden="1" customWidth="1" outlineLevel="1" collapsed="1"/>
    <col min="13" max="13" width="6.54296875" bestFit="1" customWidth="1" collapsed="1"/>
    <col min="14" max="17" width="6" hidden="1" customWidth="1" outlineLevel="1"/>
    <col min="18" max="18" width="6.54296875" bestFit="1" customWidth="1" collapsed="1"/>
    <col min="19" max="22" width="6" hidden="1" customWidth="1" outlineLevel="1"/>
    <col min="23" max="23" width="7" bestFit="1" customWidth="1" collapsed="1"/>
    <col min="24" max="24" width="7" hidden="1" customWidth="1" outlineLevel="1"/>
    <col min="25" max="25" width="8" hidden="1" customWidth="1" outlineLevel="1"/>
    <col min="26" max="27" width="7.54296875" hidden="1" customWidth="1" outlineLevel="1"/>
    <col min="28" max="28" width="7.54296875" customWidth="1" collapsed="1"/>
    <col min="29" max="32" width="6" hidden="1" customWidth="1" outlineLevel="1"/>
    <col min="33" max="33" width="6.54296875" bestFit="1" customWidth="1" collapsed="1"/>
    <col min="34" max="36" width="7" hidden="1" customWidth="1" outlineLevel="1"/>
    <col min="37" max="37" width="7.54296875" hidden="1" customWidth="1" outlineLevel="1"/>
    <col min="38" max="38" width="7.54296875" customWidth="1" collapsed="1"/>
    <col min="39" max="42" width="7.54296875" hidden="1" customWidth="1" outlineLevel="1"/>
    <col min="43" max="43" width="7.54296875" customWidth="1" collapsed="1"/>
    <col min="44" max="47" width="7.54296875" hidden="1" customWidth="1" outlineLevel="1"/>
    <col min="48" max="48" width="7.54296875" customWidth="1" collapsed="1"/>
    <col min="49" max="52" width="7.54296875" hidden="1" customWidth="1" outlineLevel="1"/>
    <col min="53" max="53" width="7" customWidth="1" collapsed="1"/>
    <col min="54" max="54" width="7" hidden="1" customWidth="1" outlineLevel="1"/>
    <col min="55" max="57" width="7.6328125" hidden="1" customWidth="1" outlineLevel="1"/>
    <col min="58" max="58" width="7" customWidth="1" collapsed="1"/>
    <col min="59" max="59" width="7" customWidth="1" outlineLevel="1"/>
  </cols>
  <sheetData>
    <row r="1" spans="2:71" ht="20.25" customHeight="1" thickTop="1" thickBot="1">
      <c r="B1" s="551" t="s">
        <v>585</v>
      </c>
      <c r="C1" s="551"/>
      <c r="D1" s="551"/>
      <c r="E1" s="551"/>
      <c r="F1" s="551"/>
      <c r="G1" s="551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2"/>
      <c r="T1" s="552"/>
      <c r="U1" s="552"/>
      <c r="V1" s="552"/>
      <c r="W1" s="552"/>
      <c r="X1" s="552"/>
      <c r="Y1" s="552"/>
      <c r="Z1" s="552"/>
      <c r="AA1" s="552"/>
      <c r="AB1" s="552"/>
      <c r="AC1" s="552"/>
      <c r="AD1" s="552"/>
      <c r="AE1" s="552"/>
      <c r="AF1" s="552"/>
      <c r="AG1" s="552"/>
      <c r="AH1" s="552"/>
      <c r="AI1" s="552"/>
      <c r="AJ1" s="552"/>
      <c r="AK1" s="552"/>
      <c r="AL1" s="552"/>
      <c r="AM1" s="552"/>
      <c r="AN1" s="552"/>
      <c r="AO1" s="552"/>
      <c r="AP1" s="552"/>
      <c r="AQ1" s="552"/>
      <c r="AR1" s="552"/>
      <c r="AS1" s="552"/>
      <c r="AT1" s="304"/>
      <c r="AU1" s="116"/>
      <c r="AV1" s="116"/>
      <c r="AW1" s="116"/>
      <c r="AX1" s="116"/>
      <c r="AY1" s="116"/>
      <c r="AZ1" s="116"/>
      <c r="BA1" s="348"/>
      <c r="BB1" s="348"/>
      <c r="BC1" s="348"/>
      <c r="BD1" s="348"/>
      <c r="BE1" s="348"/>
      <c r="BF1" s="348"/>
      <c r="BG1" s="348"/>
      <c r="BI1" s="349" t="s">
        <v>225</v>
      </c>
    </row>
    <row r="2" spans="2:71" ht="21" customHeight="1" thickTop="1">
      <c r="B2" s="15"/>
      <c r="C2" s="540" t="s">
        <v>159</v>
      </c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7"/>
      <c r="AC2" s="537"/>
      <c r="AD2" s="537"/>
      <c r="AE2" s="537"/>
      <c r="AF2" s="537"/>
      <c r="AG2" s="537"/>
      <c r="AH2" s="537"/>
      <c r="AI2" s="537"/>
      <c r="AJ2" s="537"/>
      <c r="AK2" s="537"/>
      <c r="AL2" s="537"/>
      <c r="AM2" s="537"/>
      <c r="AN2" s="537"/>
      <c r="AO2" s="537"/>
      <c r="AP2" s="537"/>
      <c r="AQ2" s="537"/>
      <c r="AR2" s="537"/>
      <c r="AS2" s="537"/>
      <c r="AT2" s="537"/>
      <c r="AU2" s="537"/>
      <c r="AV2" s="537"/>
      <c r="AW2" s="537"/>
      <c r="AX2" s="537"/>
      <c r="AY2" s="537"/>
      <c r="AZ2" s="537"/>
      <c r="BA2" s="537"/>
      <c r="BB2" s="537"/>
      <c r="BC2" s="537"/>
      <c r="BD2" s="537"/>
      <c r="BE2" s="537"/>
      <c r="BF2" s="537"/>
      <c r="BG2" s="51"/>
    </row>
    <row r="3" spans="2:71">
      <c r="B3" s="27"/>
      <c r="C3" s="541"/>
      <c r="D3" s="29" t="s">
        <v>236</v>
      </c>
      <c r="E3" s="29" t="s">
        <v>237</v>
      </c>
      <c r="F3" s="29" t="s">
        <v>238</v>
      </c>
      <c r="G3" s="29" t="s">
        <v>239</v>
      </c>
      <c r="H3" s="80">
        <v>2015</v>
      </c>
      <c r="I3" s="29" t="s">
        <v>235</v>
      </c>
      <c r="J3" s="29" t="s">
        <v>234</v>
      </c>
      <c r="K3" s="29" t="s">
        <v>233</v>
      </c>
      <c r="L3" s="29" t="s">
        <v>232</v>
      </c>
      <c r="M3" s="80">
        <v>2016</v>
      </c>
      <c r="N3" s="29" t="s">
        <v>228</v>
      </c>
      <c r="O3" s="29" t="s">
        <v>229</v>
      </c>
      <c r="P3" s="29" t="s">
        <v>230</v>
      </c>
      <c r="Q3" s="29" t="s">
        <v>231</v>
      </c>
      <c r="R3" s="80">
        <v>2017</v>
      </c>
      <c r="S3" s="70" t="s">
        <v>211</v>
      </c>
      <c r="T3" s="111" t="s">
        <v>212</v>
      </c>
      <c r="U3" s="70" t="s">
        <v>71</v>
      </c>
      <c r="V3" s="111" t="s">
        <v>10</v>
      </c>
      <c r="W3" s="80">
        <v>2018</v>
      </c>
      <c r="X3" s="111" t="s">
        <v>17</v>
      </c>
      <c r="Y3" s="70" t="s">
        <v>18</v>
      </c>
      <c r="Z3" s="111" t="s">
        <v>19</v>
      </c>
      <c r="AA3" s="111" t="s">
        <v>11</v>
      </c>
      <c r="AB3" s="111">
        <v>2019</v>
      </c>
      <c r="AC3" s="111" t="s">
        <v>240</v>
      </c>
      <c r="AD3" s="111" t="s">
        <v>251</v>
      </c>
      <c r="AE3" s="111" t="s">
        <v>254</v>
      </c>
      <c r="AF3" s="111" t="s">
        <v>263</v>
      </c>
      <c r="AG3" s="111">
        <v>2020</v>
      </c>
      <c r="AH3" s="111" t="s">
        <v>270</v>
      </c>
      <c r="AI3" s="111" t="s">
        <v>289</v>
      </c>
      <c r="AJ3" s="111" t="s">
        <v>294</v>
      </c>
      <c r="AK3" s="111" t="s">
        <v>300</v>
      </c>
      <c r="AL3" s="111">
        <v>2021</v>
      </c>
      <c r="AM3" s="111" t="s">
        <v>309</v>
      </c>
      <c r="AN3" s="111" t="s">
        <v>310</v>
      </c>
      <c r="AO3" s="111" t="s">
        <v>325</v>
      </c>
      <c r="AP3" s="111" t="s">
        <v>335</v>
      </c>
      <c r="AQ3" s="111">
        <v>2022</v>
      </c>
      <c r="AR3" s="111" t="s">
        <v>345</v>
      </c>
      <c r="AS3" s="111" t="s">
        <v>346</v>
      </c>
      <c r="AT3" s="111" t="s">
        <v>354</v>
      </c>
      <c r="AU3" s="111" t="s">
        <v>360</v>
      </c>
      <c r="AV3" s="111">
        <v>2023</v>
      </c>
      <c r="AW3" s="111" t="s">
        <v>365</v>
      </c>
      <c r="AX3" s="111" t="s">
        <v>380</v>
      </c>
      <c r="AY3" s="111" t="s">
        <v>395</v>
      </c>
      <c r="AZ3" s="111" t="s">
        <v>403</v>
      </c>
      <c r="BA3" s="111">
        <v>2024</v>
      </c>
      <c r="BB3" s="111" t="s">
        <v>467</v>
      </c>
      <c r="BC3" s="111" t="s">
        <v>468</v>
      </c>
      <c r="BD3" s="111" t="s">
        <v>477</v>
      </c>
      <c r="BE3" s="111" t="s">
        <v>488</v>
      </c>
      <c r="BF3" s="111" t="s">
        <v>487</v>
      </c>
      <c r="BG3" s="111" t="s">
        <v>611</v>
      </c>
    </row>
    <row r="4" spans="2:71" ht="15" customHeight="1">
      <c r="B4" s="24" t="s">
        <v>634</v>
      </c>
      <c r="C4" s="5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</row>
    <row r="5" spans="2:71" s="82" customFormat="1" ht="15" customHeight="1">
      <c r="B5" s="214" t="s">
        <v>75</v>
      </c>
      <c r="C5" s="486" t="s">
        <v>247</v>
      </c>
      <c r="D5" s="74">
        <v>28723.042000000005</v>
      </c>
      <c r="E5" s="74">
        <v>36974.655999999988</v>
      </c>
      <c r="F5" s="74">
        <v>31210.733000000004</v>
      </c>
      <c r="G5" s="74">
        <v>34751.800000000003</v>
      </c>
      <c r="H5" s="74">
        <v>131660.231</v>
      </c>
      <c r="I5" s="74">
        <v>33411.441999999995</v>
      </c>
      <c r="J5" s="74">
        <v>33639.868000000017</v>
      </c>
      <c r="K5" s="74">
        <v>29435.492000000006</v>
      </c>
      <c r="L5" s="74">
        <v>32282.327000000005</v>
      </c>
      <c r="M5" s="74">
        <v>128769.12900000003</v>
      </c>
      <c r="N5" s="74">
        <v>36179.376000000018</v>
      </c>
      <c r="O5" s="74">
        <v>35992.816000000006</v>
      </c>
      <c r="P5" s="74">
        <v>33353.744000000021</v>
      </c>
      <c r="Q5" s="74">
        <v>43641.357999999993</v>
      </c>
      <c r="R5" s="74">
        <v>149167.29400000002</v>
      </c>
      <c r="S5" s="74">
        <v>36396.847000000016</v>
      </c>
      <c r="T5" s="74">
        <v>47778.457999999991</v>
      </c>
      <c r="U5" s="74">
        <v>46824.269</v>
      </c>
      <c r="V5" s="74">
        <v>48250.442000000025</v>
      </c>
      <c r="W5" s="74">
        <v>179250.01600000003</v>
      </c>
      <c r="X5" s="74">
        <v>35188.436000000002</v>
      </c>
      <c r="Y5" s="74">
        <v>46873.86299999999</v>
      </c>
      <c r="Z5" s="74">
        <v>51874.42</v>
      </c>
      <c r="AA5" s="74">
        <v>38117.025000000001</v>
      </c>
      <c r="AB5" s="74">
        <v>172053.74400000001</v>
      </c>
      <c r="AC5" s="74">
        <v>99099.765000000014</v>
      </c>
      <c r="AD5" s="74">
        <v>46678.224000000002</v>
      </c>
      <c r="AE5" s="74">
        <v>55509.583000000013</v>
      </c>
      <c r="AF5" s="74">
        <v>48897.07</v>
      </c>
      <c r="AG5" s="74">
        <v>250184.64200000002</v>
      </c>
      <c r="AH5" s="74">
        <v>39422.780999999995</v>
      </c>
      <c r="AI5" s="74">
        <v>43945.659999999996</v>
      </c>
      <c r="AJ5" s="74">
        <v>57554.883000000002</v>
      </c>
      <c r="AK5" s="74">
        <v>106028.44199999998</v>
      </c>
      <c r="AL5" s="74">
        <v>246951.76599999997</v>
      </c>
      <c r="AM5" s="74">
        <v>59634.001000000033</v>
      </c>
      <c r="AN5" s="74">
        <v>75965.333999999944</v>
      </c>
      <c r="AO5" s="74">
        <v>125714.20699999999</v>
      </c>
      <c r="AP5" s="74">
        <v>82063.628000000099</v>
      </c>
      <c r="AQ5" s="74">
        <v>343377.17000000004</v>
      </c>
      <c r="AR5" s="74">
        <v>72622.607000000105</v>
      </c>
      <c r="AS5" s="74">
        <v>74505.373999999865</v>
      </c>
      <c r="AT5" s="74">
        <v>63620.609999999986</v>
      </c>
      <c r="AU5" s="74">
        <v>62374.478999999985</v>
      </c>
      <c r="AV5" s="74">
        <v>273123.06999999995</v>
      </c>
      <c r="AW5" s="74">
        <v>64337.671000000009</v>
      </c>
      <c r="AX5" s="74">
        <v>89669.37100000013</v>
      </c>
      <c r="AY5" s="74">
        <v>74137.214999999909</v>
      </c>
      <c r="AZ5" s="74">
        <v>73297.858999999939</v>
      </c>
      <c r="BA5" s="74">
        <v>301442.11599999998</v>
      </c>
      <c r="BB5" s="74">
        <v>58276.143999999978</v>
      </c>
      <c r="BC5" s="74">
        <v>89118.487999999983</v>
      </c>
      <c r="BD5" s="74">
        <v>85135.865000000049</v>
      </c>
      <c r="BE5" s="74">
        <v>82883.694000000003</v>
      </c>
      <c r="BF5" s="74">
        <v>315414.19100000005</v>
      </c>
      <c r="BG5" s="74">
        <v>76076.455000000002</v>
      </c>
      <c r="BJ5"/>
      <c r="BM5"/>
      <c r="BN5"/>
      <c r="BO5"/>
      <c r="BP5"/>
      <c r="BQ5"/>
      <c r="BR5"/>
      <c r="BS5"/>
    </row>
    <row r="6" spans="2:71" s="82" customFormat="1" ht="15" customHeight="1">
      <c r="B6" s="183" t="s">
        <v>76</v>
      </c>
      <c r="C6" s="486" t="s">
        <v>247</v>
      </c>
      <c r="D6" s="74">
        <v>23440.029999999995</v>
      </c>
      <c r="E6" s="74">
        <v>30082.684999999998</v>
      </c>
      <c r="F6" s="74">
        <v>28082.409</v>
      </c>
      <c r="G6" s="74">
        <v>28988.872000000003</v>
      </c>
      <c r="H6" s="74">
        <v>110593.99599999998</v>
      </c>
      <c r="I6" s="74">
        <v>18532.143999999993</v>
      </c>
      <c r="J6" s="74">
        <v>24340.380999999998</v>
      </c>
      <c r="K6" s="74">
        <v>22912.367999999995</v>
      </c>
      <c r="L6" s="74">
        <v>32977.17</v>
      </c>
      <c r="M6" s="74">
        <v>98762.062999999995</v>
      </c>
      <c r="N6" s="74">
        <v>34862.020999999979</v>
      </c>
      <c r="O6" s="74">
        <v>41368.222999999998</v>
      </c>
      <c r="P6" s="74">
        <v>35010.982000000004</v>
      </c>
      <c r="Q6" s="74">
        <v>42007.412000000018</v>
      </c>
      <c r="R6" s="74">
        <v>153248.63799999998</v>
      </c>
      <c r="S6" s="74">
        <v>30566.424000000006</v>
      </c>
      <c r="T6" s="74">
        <v>58754.338999999993</v>
      </c>
      <c r="U6" s="74">
        <v>46257.237000000001</v>
      </c>
      <c r="V6" s="74">
        <v>94085.805999999997</v>
      </c>
      <c r="W6" s="74">
        <v>229663.80600000001</v>
      </c>
      <c r="X6" s="74">
        <v>80752.866999999955</v>
      </c>
      <c r="Y6" s="74">
        <v>56851.805999999997</v>
      </c>
      <c r="Z6" s="74">
        <v>64198.445</v>
      </c>
      <c r="AA6" s="74">
        <v>70254.319000000018</v>
      </c>
      <c r="AB6" s="74">
        <v>272057.43699999998</v>
      </c>
      <c r="AC6" s="74">
        <v>70829.03700000004</v>
      </c>
      <c r="AD6" s="74">
        <v>69251.056000000011</v>
      </c>
      <c r="AE6" s="74">
        <v>63127.83600000001</v>
      </c>
      <c r="AF6" s="74">
        <v>65082.128999999986</v>
      </c>
      <c r="AG6" s="74">
        <v>268290.05800000008</v>
      </c>
      <c r="AH6" s="74">
        <v>56347.899000000012</v>
      </c>
      <c r="AI6" s="74">
        <v>61988.362000000008</v>
      </c>
      <c r="AJ6" s="74">
        <v>67864.874000000011</v>
      </c>
      <c r="AK6" s="74">
        <v>81016.725000000006</v>
      </c>
      <c r="AL6" s="74">
        <v>267217.86000000004</v>
      </c>
      <c r="AM6" s="74">
        <v>81991.769000000088</v>
      </c>
      <c r="AN6" s="74">
        <v>85896.725000000122</v>
      </c>
      <c r="AO6" s="74">
        <v>97300.074000000139</v>
      </c>
      <c r="AP6" s="74">
        <v>90229.315000000133</v>
      </c>
      <c r="AQ6" s="74">
        <v>355417.88300000044</v>
      </c>
      <c r="AR6" s="74">
        <v>95775.661000000124</v>
      </c>
      <c r="AS6" s="74">
        <v>83649.648000000161</v>
      </c>
      <c r="AT6" s="74">
        <v>71275.311000000132</v>
      </c>
      <c r="AU6" s="74">
        <v>99828.018000000127</v>
      </c>
      <c r="AV6" s="74">
        <v>350528.63800000056</v>
      </c>
      <c r="AW6" s="74">
        <v>81998.251000000018</v>
      </c>
      <c r="AX6" s="74">
        <v>92193.296000000046</v>
      </c>
      <c r="AY6" s="74">
        <v>93943.096000000049</v>
      </c>
      <c r="AZ6" s="74">
        <v>99593.335000000225</v>
      </c>
      <c r="BA6" s="74">
        <v>367727.97800000035</v>
      </c>
      <c r="BB6" s="74">
        <v>110565.60500000007</v>
      </c>
      <c r="BC6" s="74">
        <v>143113.24000000008</v>
      </c>
      <c r="BD6" s="74">
        <v>143264.40299999999</v>
      </c>
      <c r="BE6" s="74">
        <v>99594.215000000069</v>
      </c>
      <c r="BF6" s="74">
        <v>496537.46300000022</v>
      </c>
      <c r="BG6" s="74">
        <v>106282.802</v>
      </c>
      <c r="BJ6"/>
      <c r="BM6"/>
      <c r="BN6"/>
      <c r="BO6"/>
      <c r="BP6"/>
      <c r="BQ6"/>
      <c r="BR6"/>
      <c r="BS6"/>
    </row>
    <row r="7" spans="2:71" s="82" customFormat="1" ht="15" customHeight="1">
      <c r="B7" s="183" t="s">
        <v>635</v>
      </c>
      <c r="C7" s="486" t="s">
        <v>247</v>
      </c>
      <c r="D7" s="74">
        <v>-5283.0120000000097</v>
      </c>
      <c r="E7" s="74">
        <v>-6891.9709999999905</v>
      </c>
      <c r="F7" s="74">
        <v>-3128.3240000000042</v>
      </c>
      <c r="G7" s="74">
        <v>-5762.9279999999999</v>
      </c>
      <c r="H7" s="74">
        <v>-21066.235000000015</v>
      </c>
      <c r="I7" s="74">
        <v>-14879.298000000003</v>
      </c>
      <c r="J7" s="74">
        <v>-9299.4870000000192</v>
      </c>
      <c r="K7" s="74">
        <v>-6523.1240000000107</v>
      </c>
      <c r="L7" s="74">
        <v>694.84299999999348</v>
      </c>
      <c r="M7" s="74">
        <v>-30007.066000000035</v>
      </c>
      <c r="N7" s="74">
        <v>-1317.3550000000396</v>
      </c>
      <c r="O7" s="74">
        <v>5375.406999999992</v>
      </c>
      <c r="P7" s="74">
        <v>1657.237999999983</v>
      </c>
      <c r="Q7" s="74">
        <v>-1633.9459999999744</v>
      </c>
      <c r="R7" s="74">
        <v>4081.3439999999537</v>
      </c>
      <c r="S7" s="74">
        <v>-5830.4230000000098</v>
      </c>
      <c r="T7" s="74">
        <v>10975.881000000001</v>
      </c>
      <c r="U7" s="74">
        <v>-567.03199999999924</v>
      </c>
      <c r="V7" s="74">
        <v>45835.363999999972</v>
      </c>
      <c r="W7" s="74">
        <v>50413.789999999979</v>
      </c>
      <c r="X7" s="74">
        <v>45564.430999999953</v>
      </c>
      <c r="Y7" s="74">
        <v>9977.9430000000066</v>
      </c>
      <c r="Z7" s="74">
        <v>12324.025000000001</v>
      </c>
      <c r="AA7" s="74">
        <v>32137.294000000016</v>
      </c>
      <c r="AB7" s="74">
        <v>100003.69299999997</v>
      </c>
      <c r="AC7" s="74">
        <v>-28270.727999999974</v>
      </c>
      <c r="AD7" s="74">
        <v>22572.832000000009</v>
      </c>
      <c r="AE7" s="74">
        <v>7618.252999999997</v>
      </c>
      <c r="AF7" s="74">
        <v>16185.058999999987</v>
      </c>
      <c r="AG7" s="74">
        <v>18105.416000000056</v>
      </c>
      <c r="AH7" s="74">
        <v>16925.118000000017</v>
      </c>
      <c r="AI7" s="74">
        <v>18042.702000000012</v>
      </c>
      <c r="AJ7" s="74">
        <v>10309.991000000009</v>
      </c>
      <c r="AK7" s="74">
        <v>-25011.716999999975</v>
      </c>
      <c r="AL7" s="74">
        <v>20266.09400000007</v>
      </c>
      <c r="AM7" s="74">
        <v>22357.768000000055</v>
      </c>
      <c r="AN7" s="74">
        <v>9931.3910000001779</v>
      </c>
      <c r="AO7" s="74">
        <v>-28414.132999999856</v>
      </c>
      <c r="AP7" s="74">
        <v>8165.6870000000345</v>
      </c>
      <c r="AQ7" s="74">
        <v>12040.713000000396</v>
      </c>
      <c r="AR7" s="74">
        <v>23153.054000000018</v>
      </c>
      <c r="AS7" s="74">
        <v>9144.2740000002959</v>
      </c>
      <c r="AT7" s="74">
        <v>7654.7010000001465</v>
      </c>
      <c r="AU7" s="74">
        <v>37453.539000000143</v>
      </c>
      <c r="AV7" s="74">
        <v>77405.56800000061</v>
      </c>
      <c r="AW7" s="74">
        <v>17660.580000000009</v>
      </c>
      <c r="AX7" s="74">
        <v>2523.9249999999156</v>
      </c>
      <c r="AY7" s="74">
        <v>19805.881000000139</v>
      </c>
      <c r="AZ7" s="74">
        <v>26295.476000000286</v>
      </c>
      <c r="BA7" s="74">
        <v>66285.862000000343</v>
      </c>
      <c r="BB7" s="74">
        <v>52289.46100000009</v>
      </c>
      <c r="BC7" s="74">
        <v>53994.752000000095</v>
      </c>
      <c r="BD7" s="74">
        <v>58128.537999999942</v>
      </c>
      <c r="BE7" s="74">
        <v>16710.521000000066</v>
      </c>
      <c r="BF7" s="74">
        <v>181123.27200000017</v>
      </c>
      <c r="BG7" s="74">
        <v>30206.346999999994</v>
      </c>
      <c r="BJ7"/>
      <c r="BM7"/>
      <c r="BN7"/>
      <c r="BO7"/>
      <c r="BP7"/>
      <c r="BQ7"/>
      <c r="BR7"/>
      <c r="BS7"/>
    </row>
    <row r="8" spans="2:71" s="82" customFormat="1" ht="15" customHeight="1">
      <c r="B8" s="215" t="s">
        <v>252</v>
      </c>
      <c r="C8" s="485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J8"/>
      <c r="BM8"/>
      <c r="BN8"/>
      <c r="BO8"/>
      <c r="BP8"/>
      <c r="BQ8"/>
      <c r="BR8"/>
      <c r="BS8"/>
    </row>
    <row r="9" spans="2:71" s="82" customFormat="1" ht="15" customHeight="1">
      <c r="B9" s="214" t="s">
        <v>75</v>
      </c>
      <c r="C9" s="486" t="s">
        <v>247</v>
      </c>
      <c r="D9" s="74">
        <v>25906.971000000005</v>
      </c>
      <c r="E9" s="74">
        <v>32873.622999999992</v>
      </c>
      <c r="F9" s="74">
        <v>27354.662000000004</v>
      </c>
      <c r="G9" s="74">
        <v>30940.966</v>
      </c>
      <c r="H9" s="74">
        <v>117076.22199999999</v>
      </c>
      <c r="I9" s="74">
        <v>29106.034</v>
      </c>
      <c r="J9" s="74">
        <v>31493.521000000008</v>
      </c>
      <c r="K9" s="74">
        <v>25627.914000000012</v>
      </c>
      <c r="L9" s="74">
        <v>29133.578000000001</v>
      </c>
      <c r="M9" s="74">
        <v>115361.04700000002</v>
      </c>
      <c r="N9" s="74">
        <v>30487.845000000005</v>
      </c>
      <c r="O9" s="74">
        <v>32009.724000000002</v>
      </c>
      <c r="P9" s="74">
        <v>28878.481</v>
      </c>
      <c r="Q9" s="74">
        <v>39408.134999999987</v>
      </c>
      <c r="R9" s="74">
        <v>130784.185</v>
      </c>
      <c r="S9" s="74">
        <v>32020.788</v>
      </c>
      <c r="T9" s="74">
        <v>43111.300999999985</v>
      </c>
      <c r="U9" s="74">
        <v>41343.394000000008</v>
      </c>
      <c r="V9" s="74">
        <v>41613.607999999993</v>
      </c>
      <c r="W9" s="74">
        <v>158089.09100000001</v>
      </c>
      <c r="X9" s="74">
        <v>27380.683999999987</v>
      </c>
      <c r="Y9" s="74">
        <v>39484.624999999993</v>
      </c>
      <c r="Z9" s="74">
        <v>46168.715999999986</v>
      </c>
      <c r="AA9" s="74">
        <v>32653.797000000013</v>
      </c>
      <c r="AB9" s="74">
        <v>145687.82199999999</v>
      </c>
      <c r="AC9" s="74">
        <v>28693.73599999999</v>
      </c>
      <c r="AD9" s="74">
        <v>26042.332000000002</v>
      </c>
      <c r="AE9" s="74">
        <v>43181.217999999993</v>
      </c>
      <c r="AF9" s="74">
        <v>32909.609000000011</v>
      </c>
      <c r="AG9" s="74">
        <v>130826.895</v>
      </c>
      <c r="AH9" s="74">
        <v>31664.685999999994</v>
      </c>
      <c r="AI9" s="74">
        <v>37081.548999999999</v>
      </c>
      <c r="AJ9" s="74">
        <v>44657.430999999997</v>
      </c>
      <c r="AK9" s="74">
        <v>51878.364000000001</v>
      </c>
      <c r="AL9" s="74">
        <v>165282.02999999997</v>
      </c>
      <c r="AM9" s="74">
        <v>46960.511999999995</v>
      </c>
      <c r="AN9" s="74">
        <v>64153.252000000037</v>
      </c>
      <c r="AO9" s="74">
        <v>59811.227000000043</v>
      </c>
      <c r="AP9" s="74">
        <v>62005.966000000131</v>
      </c>
      <c r="AQ9" s="74">
        <v>232930.9570000002</v>
      </c>
      <c r="AR9" s="74">
        <v>50720.744999999981</v>
      </c>
      <c r="AS9" s="74">
        <v>58991.16</v>
      </c>
      <c r="AT9" s="74">
        <v>50237.391000000032</v>
      </c>
      <c r="AU9" s="74">
        <v>51628.008999999955</v>
      </c>
      <c r="AV9" s="74">
        <v>211577.30499999999</v>
      </c>
      <c r="AW9" s="74">
        <v>53338.59599999999</v>
      </c>
      <c r="AX9" s="74">
        <v>76557.447</v>
      </c>
      <c r="AY9" s="74">
        <v>61402.442999999999</v>
      </c>
      <c r="AZ9" s="74">
        <v>58363.644</v>
      </c>
      <c r="BA9" s="74">
        <v>249662.12999999998</v>
      </c>
      <c r="BB9" s="74">
        <v>48111.991000000002</v>
      </c>
      <c r="BC9" s="74">
        <v>70841.84699999998</v>
      </c>
      <c r="BD9" s="74">
        <v>71928.733999999997</v>
      </c>
      <c r="BE9" s="74">
        <v>65762.986999999994</v>
      </c>
      <c r="BF9" s="74">
        <v>256645.55899999998</v>
      </c>
      <c r="BG9" s="74">
        <v>52777.466</v>
      </c>
      <c r="BJ9"/>
      <c r="BM9"/>
      <c r="BN9"/>
      <c r="BO9"/>
      <c r="BP9"/>
      <c r="BQ9"/>
      <c r="BR9"/>
      <c r="BS9"/>
    </row>
    <row r="10" spans="2:71" s="82" customFormat="1" ht="15" customHeight="1">
      <c r="B10" s="183" t="s">
        <v>76</v>
      </c>
      <c r="C10" s="486" t="s">
        <v>247</v>
      </c>
      <c r="D10" s="74">
        <v>4035.8879999999995</v>
      </c>
      <c r="E10" s="74">
        <v>8285.4699999999993</v>
      </c>
      <c r="F10" s="74">
        <v>6739.0719999999983</v>
      </c>
      <c r="G10" s="74">
        <v>7662.1259999999984</v>
      </c>
      <c r="H10" s="74">
        <v>26722.555999999997</v>
      </c>
      <c r="I10" s="74">
        <v>6315.9780000000001</v>
      </c>
      <c r="J10" s="74">
        <v>10571.184999999998</v>
      </c>
      <c r="K10" s="74">
        <v>5381.6990000000005</v>
      </c>
      <c r="L10" s="74">
        <v>12234.774000000005</v>
      </c>
      <c r="M10" s="74">
        <v>34503.635999999999</v>
      </c>
      <c r="N10" s="74">
        <v>10449.369999999999</v>
      </c>
      <c r="O10" s="74">
        <v>16132.930000000004</v>
      </c>
      <c r="P10" s="74">
        <v>10974.235999999999</v>
      </c>
      <c r="Q10" s="74">
        <v>10669.467000000001</v>
      </c>
      <c r="R10" s="74">
        <v>48226.003000000004</v>
      </c>
      <c r="S10" s="74">
        <v>8521.9800000000032</v>
      </c>
      <c r="T10" s="74">
        <v>13103.678999999989</v>
      </c>
      <c r="U10" s="74">
        <v>11676.380000000001</v>
      </c>
      <c r="V10" s="74">
        <v>55595.027999999998</v>
      </c>
      <c r="W10" s="74">
        <v>88897.06700000001</v>
      </c>
      <c r="X10" s="74">
        <v>52052.521999999968</v>
      </c>
      <c r="Y10" s="74">
        <v>24870.834999999999</v>
      </c>
      <c r="Z10" s="74">
        <v>35945.458999999995</v>
      </c>
      <c r="AA10" s="74">
        <v>33898.472000000023</v>
      </c>
      <c r="AB10" s="74">
        <v>146767.28799999997</v>
      </c>
      <c r="AC10" s="74">
        <v>38967.791000000005</v>
      </c>
      <c r="AD10" s="74">
        <v>35549.968000000001</v>
      </c>
      <c r="AE10" s="74">
        <v>30191.870999999996</v>
      </c>
      <c r="AF10" s="74">
        <v>29019.972999999998</v>
      </c>
      <c r="AG10" s="74">
        <v>133729.603</v>
      </c>
      <c r="AH10" s="74">
        <v>21280.429</v>
      </c>
      <c r="AI10" s="74">
        <v>25757.287</v>
      </c>
      <c r="AJ10" s="74">
        <v>24364.707999999999</v>
      </c>
      <c r="AK10" s="74">
        <v>29244.235000000001</v>
      </c>
      <c r="AL10" s="74">
        <v>100646.659</v>
      </c>
      <c r="AM10" s="74">
        <v>30256.530000000002</v>
      </c>
      <c r="AN10" s="74">
        <v>33350.675000000003</v>
      </c>
      <c r="AO10" s="74">
        <v>28253.914999999997</v>
      </c>
      <c r="AP10" s="74">
        <v>29941.32599999999</v>
      </c>
      <c r="AQ10" s="74">
        <v>121802.44599999998</v>
      </c>
      <c r="AR10" s="74">
        <v>31236.028000000006</v>
      </c>
      <c r="AS10" s="74">
        <v>28576.422999999995</v>
      </c>
      <c r="AT10" s="74">
        <v>26768.480999999992</v>
      </c>
      <c r="AU10" s="74">
        <v>43814.025999999998</v>
      </c>
      <c r="AV10" s="74">
        <v>130394.958</v>
      </c>
      <c r="AW10" s="74">
        <v>39672.32</v>
      </c>
      <c r="AX10" s="74">
        <v>39137.039000000004</v>
      </c>
      <c r="AY10" s="74">
        <v>41949.203999999998</v>
      </c>
      <c r="AZ10" s="74">
        <v>41592.255999999994</v>
      </c>
      <c r="BA10" s="74">
        <v>162350.81900000002</v>
      </c>
      <c r="BB10" s="74">
        <v>56260.885000000002</v>
      </c>
      <c r="BC10" s="74">
        <v>72495.361999999994</v>
      </c>
      <c r="BD10" s="74">
        <v>59618.151000000013</v>
      </c>
      <c r="BE10" s="74">
        <v>37171.880000000005</v>
      </c>
      <c r="BF10" s="74">
        <v>225546.27800000002</v>
      </c>
      <c r="BG10" s="74">
        <v>32363.795999999998</v>
      </c>
      <c r="BJ10"/>
      <c r="BM10"/>
      <c r="BN10"/>
      <c r="BO10"/>
      <c r="BP10"/>
      <c r="BQ10"/>
      <c r="BR10"/>
      <c r="BS10"/>
    </row>
    <row r="11" spans="2:71" s="82" customFormat="1" ht="15" customHeight="1">
      <c r="B11" s="183" t="s">
        <v>77</v>
      </c>
      <c r="C11" s="486" t="s">
        <v>247</v>
      </c>
      <c r="D11" s="74">
        <v>-21871.083000000006</v>
      </c>
      <c r="E11" s="74">
        <v>-24588.152999999991</v>
      </c>
      <c r="F11" s="74">
        <v>-20615.590000000004</v>
      </c>
      <c r="G11" s="74">
        <v>-23278.840000000004</v>
      </c>
      <c r="H11" s="74">
        <v>-90353.665999999997</v>
      </c>
      <c r="I11" s="74">
        <v>-22790.056</v>
      </c>
      <c r="J11" s="74">
        <v>-20922.33600000001</v>
      </c>
      <c r="K11" s="74">
        <v>-20246.215000000011</v>
      </c>
      <c r="L11" s="74">
        <v>-16898.803999999996</v>
      </c>
      <c r="M11" s="74">
        <v>-80857.411000000022</v>
      </c>
      <c r="N11" s="74">
        <v>-20038.475000000006</v>
      </c>
      <c r="O11" s="74">
        <v>-15876.793999999998</v>
      </c>
      <c r="P11" s="74">
        <v>-17904.245000000003</v>
      </c>
      <c r="Q11" s="74">
        <v>-28738.667999999987</v>
      </c>
      <c r="R11" s="74">
        <v>-82558.182000000001</v>
      </c>
      <c r="S11" s="74">
        <v>-23498.807999999997</v>
      </c>
      <c r="T11" s="74">
        <v>-30007.621999999996</v>
      </c>
      <c r="U11" s="74">
        <v>-29667.014000000006</v>
      </c>
      <c r="V11" s="74">
        <v>13981.420000000006</v>
      </c>
      <c r="W11" s="74">
        <v>-69192.024000000005</v>
      </c>
      <c r="X11" s="74">
        <v>24671.837999999982</v>
      </c>
      <c r="Y11" s="74">
        <v>-14613.789999999994</v>
      </c>
      <c r="Z11" s="74">
        <v>-10223.256999999991</v>
      </c>
      <c r="AA11" s="74">
        <v>1244.6750000000102</v>
      </c>
      <c r="AB11" s="74">
        <v>1079.4659999999858</v>
      </c>
      <c r="AC11" s="74">
        <v>10274.055000000015</v>
      </c>
      <c r="AD11" s="74">
        <v>9507.6359999999986</v>
      </c>
      <c r="AE11" s="74">
        <v>-12989.346999999998</v>
      </c>
      <c r="AF11" s="74">
        <v>-3889.6360000000132</v>
      </c>
      <c r="AG11" s="74">
        <v>2902.7079999999987</v>
      </c>
      <c r="AH11" s="74">
        <v>-10384.256999999994</v>
      </c>
      <c r="AI11" s="74">
        <v>-11324.261999999999</v>
      </c>
      <c r="AJ11" s="74">
        <v>-20292.722999999998</v>
      </c>
      <c r="AK11" s="74">
        <v>-22634.129000000001</v>
      </c>
      <c r="AL11" s="74">
        <v>-64635.37099999997</v>
      </c>
      <c r="AM11" s="74">
        <v>-16703.981999999993</v>
      </c>
      <c r="AN11" s="74">
        <v>-30802.577000000034</v>
      </c>
      <c r="AO11" s="74">
        <v>-31557.312000000045</v>
      </c>
      <c r="AP11" s="74">
        <v>-32064.640000000141</v>
      </c>
      <c r="AQ11" s="74">
        <v>-111128.51100000022</v>
      </c>
      <c r="AR11" s="74">
        <v>-19484.716999999975</v>
      </c>
      <c r="AS11" s="74">
        <v>-30414.737000000008</v>
      </c>
      <c r="AT11" s="74">
        <v>-23468.91000000004</v>
      </c>
      <c r="AU11" s="74">
        <v>-7813.9829999999565</v>
      </c>
      <c r="AV11" s="74">
        <v>-81182.346999999994</v>
      </c>
      <c r="AW11" s="74">
        <v>-13666.275999999991</v>
      </c>
      <c r="AX11" s="74">
        <v>-37420.407999999996</v>
      </c>
      <c r="AY11" s="74">
        <v>-19453.239000000001</v>
      </c>
      <c r="AZ11" s="74">
        <v>-16771.388000000006</v>
      </c>
      <c r="BA11" s="74">
        <v>-87311.310999999958</v>
      </c>
      <c r="BB11" s="74">
        <v>8148.8940000000002</v>
      </c>
      <c r="BC11" s="74">
        <v>1653.515000000014</v>
      </c>
      <c r="BD11" s="74">
        <v>-12310.582999999984</v>
      </c>
      <c r="BE11" s="74">
        <v>-28591.106999999989</v>
      </c>
      <c r="BF11" s="74">
        <v>-31099.280999999959</v>
      </c>
      <c r="BG11" s="74">
        <v>-20413.670000000002</v>
      </c>
      <c r="BJ11"/>
      <c r="BM11"/>
      <c r="BN11"/>
      <c r="BO11"/>
      <c r="BP11"/>
      <c r="BQ11"/>
      <c r="BR11"/>
      <c r="BS11"/>
    </row>
    <row r="12" spans="2:71" s="82" customFormat="1" ht="15" customHeight="1">
      <c r="B12" s="215" t="s">
        <v>253</v>
      </c>
      <c r="C12" s="485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J12"/>
      <c r="BM12"/>
      <c r="BN12"/>
      <c r="BO12"/>
      <c r="BP12"/>
      <c r="BQ12"/>
      <c r="BR12"/>
      <c r="BS12"/>
    </row>
    <row r="13" spans="2:71" s="82" customFormat="1" ht="15" customHeight="1">
      <c r="B13" s="183" t="s">
        <v>78</v>
      </c>
      <c r="C13" s="486" t="s">
        <v>247</v>
      </c>
      <c r="D13" s="74">
        <v>2816.0710000000004</v>
      </c>
      <c r="E13" s="74">
        <v>4101.0329999999994</v>
      </c>
      <c r="F13" s="74">
        <v>3856.0709999999999</v>
      </c>
      <c r="G13" s="74">
        <v>3810.8339999999998</v>
      </c>
      <c r="H13" s="74">
        <v>14584.008999999998</v>
      </c>
      <c r="I13" s="74">
        <v>4305.4080000000004</v>
      </c>
      <c r="J13" s="74">
        <v>2146.3469999999998</v>
      </c>
      <c r="K13" s="74">
        <v>3807.578</v>
      </c>
      <c r="L13" s="74">
        <v>3148.7489999999998</v>
      </c>
      <c r="M13" s="74">
        <v>13408.082</v>
      </c>
      <c r="N13" s="74">
        <v>5691.530999999999</v>
      </c>
      <c r="O13" s="74">
        <v>3983.0919999999996</v>
      </c>
      <c r="P13" s="74">
        <v>4475.2629999999999</v>
      </c>
      <c r="Q13" s="74">
        <v>4233.223</v>
      </c>
      <c r="R13" s="74">
        <v>18383.108999999997</v>
      </c>
      <c r="S13" s="74">
        <v>4376.0589999999993</v>
      </c>
      <c r="T13" s="74">
        <v>4667.1570000000002</v>
      </c>
      <c r="U13" s="74">
        <v>5480.875</v>
      </c>
      <c r="V13" s="74">
        <v>6636.8340000000007</v>
      </c>
      <c r="W13" s="74">
        <v>21160.924999999999</v>
      </c>
      <c r="X13" s="74">
        <v>7807.7520000000004</v>
      </c>
      <c r="Y13" s="74">
        <v>7389.2380000000012</v>
      </c>
      <c r="Z13" s="74">
        <v>5705.7040000000006</v>
      </c>
      <c r="AA13" s="74">
        <v>5463.2280000000001</v>
      </c>
      <c r="AB13" s="74">
        <v>26365.921999999999</v>
      </c>
      <c r="AC13" s="74">
        <v>70406.028999999995</v>
      </c>
      <c r="AD13" s="74">
        <v>20635.891999999996</v>
      </c>
      <c r="AE13" s="74">
        <v>12328.365000000002</v>
      </c>
      <c r="AF13" s="74">
        <v>15987.461000000001</v>
      </c>
      <c r="AG13" s="74">
        <v>119357.74699999997</v>
      </c>
      <c r="AH13" s="74">
        <v>7758.0950000000012</v>
      </c>
      <c r="AI13" s="74">
        <v>6864.110999999999</v>
      </c>
      <c r="AJ13" s="74">
        <v>12897.452000000003</v>
      </c>
      <c r="AK13" s="74">
        <v>54150.078000000001</v>
      </c>
      <c r="AL13" s="74">
        <v>81669.736000000004</v>
      </c>
      <c r="AM13" s="74">
        <v>12673.488999999996</v>
      </c>
      <c r="AN13" s="74">
        <v>11812.082000000006</v>
      </c>
      <c r="AO13" s="74">
        <v>65902.980000000098</v>
      </c>
      <c r="AP13" s="74">
        <v>20057.662000000011</v>
      </c>
      <c r="AQ13" s="74">
        <v>110446.21300000011</v>
      </c>
      <c r="AR13" s="74">
        <v>21901.861999999994</v>
      </c>
      <c r="AS13" s="74">
        <v>15514.213999999996</v>
      </c>
      <c r="AT13" s="74">
        <v>13383.219000000012</v>
      </c>
      <c r="AU13" s="74">
        <v>10746.470000000005</v>
      </c>
      <c r="AV13" s="74">
        <v>61545.764999999999</v>
      </c>
      <c r="AW13" s="74">
        <v>10999.075000000001</v>
      </c>
      <c r="AX13" s="74">
        <v>13111.923999999997</v>
      </c>
      <c r="AY13" s="74">
        <v>12734.772000000001</v>
      </c>
      <c r="AZ13" s="74">
        <v>14934.215</v>
      </c>
      <c r="BA13" s="74">
        <v>51779.985999999997</v>
      </c>
      <c r="BB13" s="74">
        <v>10164.153</v>
      </c>
      <c r="BC13" s="74">
        <v>18276.641000000003</v>
      </c>
      <c r="BD13" s="74">
        <v>13207.131000000005</v>
      </c>
      <c r="BE13" s="74">
        <v>17120.706999999999</v>
      </c>
      <c r="BF13" s="74">
        <v>58768.632000000005</v>
      </c>
      <c r="BG13" s="74">
        <v>23298.989000000001</v>
      </c>
      <c r="BJ13"/>
      <c r="BM13"/>
      <c r="BN13"/>
      <c r="BO13"/>
      <c r="BP13"/>
      <c r="BQ13"/>
      <c r="BR13"/>
      <c r="BS13"/>
    </row>
    <row r="14" spans="2:71" s="82" customFormat="1" ht="15" customHeight="1">
      <c r="B14" s="183" t="s">
        <v>76</v>
      </c>
      <c r="C14" s="486" t="s">
        <v>247</v>
      </c>
      <c r="D14" s="74">
        <v>19404.141999999996</v>
      </c>
      <c r="E14" s="74">
        <v>21797.214999999997</v>
      </c>
      <c r="F14" s="74">
        <v>21343.337</v>
      </c>
      <c r="G14" s="74">
        <v>21326.746000000003</v>
      </c>
      <c r="H14" s="74">
        <v>83871.439999999988</v>
      </c>
      <c r="I14" s="74">
        <v>12216.165999999999</v>
      </c>
      <c r="J14" s="74">
        <v>13769.195999999994</v>
      </c>
      <c r="K14" s="74">
        <v>17530.669000000002</v>
      </c>
      <c r="L14" s="74">
        <v>20742.396000000001</v>
      </c>
      <c r="M14" s="74">
        <v>64258.426999999996</v>
      </c>
      <c r="N14" s="74">
        <v>24412.650999999987</v>
      </c>
      <c r="O14" s="74">
        <v>25235.293000000009</v>
      </c>
      <c r="P14" s="74">
        <v>24036.745999999999</v>
      </c>
      <c r="Q14" s="74">
        <v>31337.945000000003</v>
      </c>
      <c r="R14" s="74">
        <v>105022.63499999999</v>
      </c>
      <c r="S14" s="74">
        <v>22044.443999999996</v>
      </c>
      <c r="T14" s="74">
        <v>45650.659999999996</v>
      </c>
      <c r="U14" s="74">
        <v>34580.857000000004</v>
      </c>
      <c r="V14" s="74">
        <v>38490.777999999998</v>
      </c>
      <c r="W14" s="74">
        <v>140766.73899999997</v>
      </c>
      <c r="X14" s="74">
        <v>28700.34499999999</v>
      </c>
      <c r="Y14" s="74">
        <v>31980.97100000002</v>
      </c>
      <c r="Z14" s="74">
        <v>28252.985999999997</v>
      </c>
      <c r="AA14" s="74">
        <v>36355.846999999994</v>
      </c>
      <c r="AB14" s="74">
        <v>125290.149</v>
      </c>
      <c r="AC14" s="74">
        <v>31861.246000000003</v>
      </c>
      <c r="AD14" s="74">
        <v>33701.088000000018</v>
      </c>
      <c r="AE14" s="74">
        <v>32935.964999999997</v>
      </c>
      <c r="AF14" s="74">
        <v>36062.15600000001</v>
      </c>
      <c r="AG14" s="74">
        <v>134560.45500000002</v>
      </c>
      <c r="AH14" s="74">
        <v>35067.47</v>
      </c>
      <c r="AI14" s="74">
        <v>36231.074999999997</v>
      </c>
      <c r="AJ14" s="74">
        <v>43500.16599999999</v>
      </c>
      <c r="AK14" s="74">
        <v>51772.490000000005</v>
      </c>
      <c r="AL14" s="74">
        <v>166571.20099999997</v>
      </c>
      <c r="AM14" s="74">
        <v>51735.239000000111</v>
      </c>
      <c r="AN14" s="74">
        <v>52546.050000000148</v>
      </c>
      <c r="AO14" s="74">
        <v>69046.159000000145</v>
      </c>
      <c r="AP14" s="74">
        <v>60287.989000000118</v>
      </c>
      <c r="AQ14" s="74">
        <v>233615.4370000005</v>
      </c>
      <c r="AR14" s="74">
        <v>64539.633000000082</v>
      </c>
      <c r="AS14" s="74">
        <v>55073.225000000122</v>
      </c>
      <c r="AT14" s="74">
        <v>44506.830000000104</v>
      </c>
      <c r="AU14" s="74">
        <v>56013.992000000151</v>
      </c>
      <c r="AV14" s="74">
        <v>220133.68000000046</v>
      </c>
      <c r="AW14" s="74">
        <v>42325.931000000011</v>
      </c>
      <c r="AX14" s="74">
        <v>53056.256999999991</v>
      </c>
      <c r="AY14" s="74">
        <v>51993.892000000014</v>
      </c>
      <c r="AZ14" s="74">
        <v>58001.079000000012</v>
      </c>
      <c r="BA14" s="74">
        <v>205377.15900000001</v>
      </c>
      <c r="BB14" s="74">
        <v>54304.72000000003</v>
      </c>
      <c r="BC14" s="74">
        <v>70617.87800000007</v>
      </c>
      <c r="BD14" s="74">
        <v>83646.251999999993</v>
      </c>
      <c r="BE14" s="74">
        <v>62422.334999999992</v>
      </c>
      <c r="BF14" s="74">
        <v>270991.18500000011</v>
      </c>
      <c r="BG14" s="74">
        <v>73919.006000000008</v>
      </c>
      <c r="BJ14"/>
      <c r="BM14"/>
      <c r="BN14"/>
      <c r="BO14"/>
      <c r="BP14"/>
      <c r="BQ14"/>
      <c r="BR14"/>
      <c r="BS14"/>
    </row>
    <row r="15" spans="2:71" s="82" customFormat="1" ht="15" customHeight="1" thickBot="1">
      <c r="B15" s="81" t="s">
        <v>77</v>
      </c>
      <c r="C15" s="487" t="s">
        <v>247</v>
      </c>
      <c r="D15" s="212">
        <v>16588.070999999996</v>
      </c>
      <c r="E15" s="212">
        <v>17696.181999999997</v>
      </c>
      <c r="F15" s="212">
        <v>17487.266</v>
      </c>
      <c r="G15" s="212">
        <v>17515.912000000004</v>
      </c>
      <c r="H15" s="212">
        <v>69287.430999999982</v>
      </c>
      <c r="I15" s="212">
        <v>7910.7579999999989</v>
      </c>
      <c r="J15" s="212">
        <v>11622.848999999995</v>
      </c>
      <c r="K15" s="212">
        <v>13723.091000000002</v>
      </c>
      <c r="L15" s="212">
        <v>17593.647000000001</v>
      </c>
      <c r="M15" s="212">
        <v>50850.344999999994</v>
      </c>
      <c r="N15" s="212">
        <v>18721.119999999988</v>
      </c>
      <c r="O15" s="212">
        <v>21252.201000000008</v>
      </c>
      <c r="P15" s="212">
        <v>19561.483</v>
      </c>
      <c r="Q15" s="212">
        <v>27104.722000000002</v>
      </c>
      <c r="R15" s="212">
        <v>86639.525999999998</v>
      </c>
      <c r="S15" s="212">
        <v>17668.384999999995</v>
      </c>
      <c r="T15" s="212">
        <v>40983.502999999997</v>
      </c>
      <c r="U15" s="212">
        <v>29099.982000000004</v>
      </c>
      <c r="V15" s="212">
        <v>31853.943999999996</v>
      </c>
      <c r="W15" s="212">
        <v>119605.81399999997</v>
      </c>
      <c r="X15" s="212">
        <v>20892.59299999999</v>
      </c>
      <c r="Y15" s="212">
        <v>24591.733000000018</v>
      </c>
      <c r="Z15" s="212">
        <v>22547.281999999996</v>
      </c>
      <c r="AA15" s="212">
        <v>30892.618999999995</v>
      </c>
      <c r="AB15" s="212">
        <v>98924.227000000014</v>
      </c>
      <c r="AC15" s="212">
        <v>-38544.782999999996</v>
      </c>
      <c r="AD15" s="212">
        <v>13065.196000000022</v>
      </c>
      <c r="AE15" s="212">
        <v>20607.599999999995</v>
      </c>
      <c r="AF15" s="212">
        <v>20074.695000000007</v>
      </c>
      <c r="AG15" s="212">
        <v>15202.708000000042</v>
      </c>
      <c r="AH15" s="212">
        <v>27309.375</v>
      </c>
      <c r="AI15" s="212">
        <v>29366.964</v>
      </c>
      <c r="AJ15" s="212">
        <v>30602.713999999985</v>
      </c>
      <c r="AK15" s="212">
        <v>-2377.5879999999961</v>
      </c>
      <c r="AL15" s="212">
        <v>84901.464999999967</v>
      </c>
      <c r="AM15" s="212">
        <v>39061.750000000116</v>
      </c>
      <c r="AN15" s="212">
        <v>40733.968000000139</v>
      </c>
      <c r="AO15" s="212">
        <v>3143.1790000000474</v>
      </c>
      <c r="AP15" s="212">
        <v>40230.327000000107</v>
      </c>
      <c r="AQ15" s="212">
        <v>123169.22400000039</v>
      </c>
      <c r="AR15" s="212">
        <v>42637.771000000088</v>
      </c>
      <c r="AS15" s="212">
        <v>39559.01100000013</v>
      </c>
      <c r="AT15" s="212">
        <v>31123.611000000092</v>
      </c>
      <c r="AU15" s="212">
        <v>45267.522000000143</v>
      </c>
      <c r="AV15" s="212">
        <v>158587.91500000044</v>
      </c>
      <c r="AW15" s="212">
        <v>31326.856000000011</v>
      </c>
      <c r="AX15" s="212">
        <v>39944.332999999991</v>
      </c>
      <c r="AY15" s="212">
        <v>39259.12000000001</v>
      </c>
      <c r="AZ15" s="212">
        <v>43066.864000000016</v>
      </c>
      <c r="BA15" s="212">
        <v>153597.17300000001</v>
      </c>
      <c r="BB15" s="212">
        <v>44140.567000000032</v>
      </c>
      <c r="BC15" s="212">
        <v>52341.237000000066</v>
      </c>
      <c r="BD15" s="212">
        <v>70439.120999999985</v>
      </c>
      <c r="BE15" s="212">
        <v>45301.627999999997</v>
      </c>
      <c r="BF15" s="212">
        <v>212222.5530000001</v>
      </c>
      <c r="BG15" s="212">
        <v>50620.017000000007</v>
      </c>
      <c r="BJ15"/>
      <c r="BM15"/>
      <c r="BN15"/>
      <c r="BO15"/>
      <c r="BP15"/>
      <c r="BQ15"/>
      <c r="BR15"/>
      <c r="BS15"/>
    </row>
    <row r="16" spans="2:71" ht="12" customHeight="1" thickTop="1">
      <c r="B16" s="36" t="s">
        <v>615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 t="s">
        <v>204</v>
      </c>
      <c r="AF16" s="36" t="s">
        <v>204</v>
      </c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</row>
    <row r="17" spans="2:59" ht="10.5" customHeight="1">
      <c r="B17" s="36" t="s">
        <v>616</v>
      </c>
    </row>
    <row r="18" spans="2:59" ht="10.5" customHeight="1">
      <c r="B18" s="36" t="s">
        <v>617</v>
      </c>
    </row>
    <row r="19" spans="2:59" ht="10.5" customHeight="1">
      <c r="B19" s="36" t="s">
        <v>220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</row>
    <row r="20" spans="2:59" ht="10.5" customHeight="1">
      <c r="B20" s="36" t="s">
        <v>205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</row>
  </sheetData>
  <mergeCells count="3">
    <mergeCell ref="C2:C3"/>
    <mergeCell ref="B1:AS1"/>
    <mergeCell ref="D2:BF2"/>
  </mergeCells>
  <phoneticPr fontId="13" type="noConversion"/>
  <hyperlinks>
    <hyperlink ref="BI1" location="ÍNDICE!A1" display="ÍNDICE" xr:uid="{922B324D-39E1-4705-BD23-D63975A57F07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5:C15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8"/>
  <dimension ref="B1:BI22"/>
  <sheetViews>
    <sheetView showGridLines="0" zoomScaleNormal="100" workbookViewId="0">
      <selection activeCell="B1" sqref="B1:AR1"/>
    </sheetView>
  </sheetViews>
  <sheetFormatPr defaultRowHeight="14.5" outlineLevelCol="1"/>
  <cols>
    <col min="1" max="1" width="6.6328125" customWidth="1"/>
    <col min="2" max="2" width="35.54296875" customWidth="1"/>
    <col min="3" max="3" width="8.08984375" customWidth="1"/>
    <col min="4" max="4" width="6" hidden="1" customWidth="1" outlineLevel="1"/>
    <col min="5" max="7" width="7" hidden="1" customWidth="1" outlineLevel="1"/>
    <col min="8" max="8" width="7" customWidth="1" collapsed="1"/>
    <col min="9" max="12" width="7" hidden="1" customWidth="1" outlineLevel="1"/>
    <col min="13" max="13" width="7" customWidth="1" collapsed="1"/>
    <col min="14" max="17" width="7" hidden="1" customWidth="1" outlineLevel="1"/>
    <col min="18" max="18" width="7" customWidth="1" collapsed="1"/>
    <col min="19" max="22" width="7" hidden="1" customWidth="1" outlineLevel="1"/>
    <col min="23" max="23" width="5.6328125" bestFit="1" customWidth="1" collapsed="1"/>
    <col min="24" max="27" width="7" hidden="1" customWidth="1" outlineLevel="1"/>
    <col min="28" max="28" width="5.6328125" bestFit="1" customWidth="1" collapsed="1"/>
    <col min="29" max="32" width="6" hidden="1" customWidth="1" outlineLevel="1"/>
    <col min="33" max="33" width="6" customWidth="1" collapsed="1"/>
    <col min="34" max="37" width="6" hidden="1" customWidth="1" outlineLevel="1"/>
    <col min="38" max="38" width="6" customWidth="1" collapsed="1"/>
    <col min="39" max="42" width="6" hidden="1" customWidth="1" outlineLevel="1"/>
    <col min="43" max="43" width="6" customWidth="1" collapsed="1"/>
    <col min="44" max="47" width="6" hidden="1" customWidth="1" outlineLevel="1"/>
    <col min="48" max="48" width="6" customWidth="1" collapsed="1"/>
    <col min="49" max="52" width="6" hidden="1" customWidth="1" outlineLevel="1"/>
    <col min="53" max="53" width="6" customWidth="1" collapsed="1"/>
    <col min="54" max="57" width="6" hidden="1" customWidth="1" outlineLevel="1"/>
    <col min="58" max="58" width="6" customWidth="1" collapsed="1"/>
    <col min="59" max="59" width="6" customWidth="1"/>
  </cols>
  <sheetData>
    <row r="1" spans="2:61" ht="20.25" customHeight="1" thickBot="1">
      <c r="B1" s="523" t="s">
        <v>493</v>
      </c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  <c r="W1" s="523"/>
      <c r="X1" s="523"/>
      <c r="Y1" s="523"/>
      <c r="Z1" s="523"/>
      <c r="AA1" s="523"/>
      <c r="AB1" s="523"/>
      <c r="AC1" s="523"/>
      <c r="AD1" s="523"/>
      <c r="AE1" s="523"/>
      <c r="AF1" s="523"/>
      <c r="AG1" s="523"/>
      <c r="AH1" s="523"/>
      <c r="AI1" s="523"/>
      <c r="AJ1" s="523"/>
      <c r="AK1" s="523"/>
      <c r="AL1" s="523"/>
      <c r="AM1" s="523"/>
      <c r="AN1" s="523"/>
      <c r="AO1" s="523"/>
      <c r="AP1" s="523"/>
      <c r="AQ1" s="523"/>
      <c r="AR1" s="523"/>
      <c r="AS1" s="348"/>
      <c r="AT1" s="348"/>
      <c r="AU1" s="348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3"/>
      <c r="BI1" s="349" t="s">
        <v>225</v>
      </c>
    </row>
    <row r="2" spans="2:61" ht="15" customHeight="1" thickTop="1">
      <c r="B2" s="538"/>
      <c r="C2" s="542" t="s">
        <v>159</v>
      </c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7"/>
      <c r="AC2" s="537"/>
      <c r="AD2" s="537"/>
      <c r="AE2" s="537"/>
      <c r="AF2" s="537"/>
      <c r="AG2" s="537"/>
      <c r="AH2" s="537"/>
      <c r="AI2" s="537"/>
      <c r="AJ2" s="537"/>
      <c r="AK2" s="537"/>
      <c r="AL2" s="537"/>
      <c r="AM2" s="537"/>
      <c r="AN2" s="537"/>
      <c r="AO2" s="537"/>
      <c r="AP2" s="537"/>
      <c r="AQ2" s="537"/>
      <c r="AR2" s="537"/>
      <c r="AS2" s="537"/>
      <c r="AT2" s="537"/>
      <c r="AU2" s="537"/>
      <c r="AV2" s="537"/>
      <c r="AW2" s="537"/>
      <c r="AX2" s="537"/>
      <c r="AY2" s="537"/>
      <c r="AZ2" s="537"/>
      <c r="BA2" s="537"/>
      <c r="BB2" s="537"/>
      <c r="BC2" s="537"/>
      <c r="BD2" s="537"/>
      <c r="BE2" s="537"/>
      <c r="BF2" s="537"/>
    </row>
    <row r="3" spans="2:61" ht="22.5" customHeight="1">
      <c r="B3" s="553"/>
      <c r="C3" s="530"/>
      <c r="D3" s="157" t="s">
        <v>236</v>
      </c>
      <c r="E3" s="157" t="s">
        <v>237</v>
      </c>
      <c r="F3" s="157" t="s">
        <v>238</v>
      </c>
      <c r="G3" s="157" t="s">
        <v>239</v>
      </c>
      <c r="H3" s="157">
        <v>2015</v>
      </c>
      <c r="I3" s="157" t="s">
        <v>235</v>
      </c>
      <c r="J3" s="157" t="s">
        <v>234</v>
      </c>
      <c r="K3" s="157" t="s">
        <v>233</v>
      </c>
      <c r="L3" s="157" t="s">
        <v>232</v>
      </c>
      <c r="M3" s="157">
        <v>2016</v>
      </c>
      <c r="N3" s="157" t="s">
        <v>228</v>
      </c>
      <c r="O3" s="157" t="s">
        <v>229</v>
      </c>
      <c r="P3" s="157" t="s">
        <v>230</v>
      </c>
      <c r="Q3" s="157" t="s">
        <v>231</v>
      </c>
      <c r="R3" s="157">
        <v>2017</v>
      </c>
      <c r="S3" s="157" t="s">
        <v>211</v>
      </c>
      <c r="T3" s="157" t="s">
        <v>212</v>
      </c>
      <c r="U3" s="157" t="s">
        <v>71</v>
      </c>
      <c r="V3" s="157" t="s">
        <v>10</v>
      </c>
      <c r="W3" s="157">
        <v>2018</v>
      </c>
      <c r="X3" s="157" t="s">
        <v>17</v>
      </c>
      <c r="Y3" s="157" t="s">
        <v>18</v>
      </c>
      <c r="Z3" s="157" t="s">
        <v>19</v>
      </c>
      <c r="AA3" s="157" t="s">
        <v>11</v>
      </c>
      <c r="AB3" s="157">
        <v>2019</v>
      </c>
      <c r="AC3" s="157" t="s">
        <v>240</v>
      </c>
      <c r="AD3" s="157" t="s">
        <v>251</v>
      </c>
      <c r="AE3" s="157" t="s">
        <v>254</v>
      </c>
      <c r="AF3" s="157" t="s">
        <v>263</v>
      </c>
      <c r="AG3" s="157">
        <v>2020</v>
      </c>
      <c r="AH3" s="157" t="s">
        <v>270</v>
      </c>
      <c r="AI3" s="157" t="s">
        <v>289</v>
      </c>
      <c r="AJ3" s="157" t="s">
        <v>294</v>
      </c>
      <c r="AK3" s="157" t="s">
        <v>300</v>
      </c>
      <c r="AL3" s="157">
        <v>2021</v>
      </c>
      <c r="AM3" s="157" t="s">
        <v>309</v>
      </c>
      <c r="AN3" s="157" t="s">
        <v>310</v>
      </c>
      <c r="AO3" s="157" t="s">
        <v>325</v>
      </c>
      <c r="AP3" s="157" t="s">
        <v>335</v>
      </c>
      <c r="AQ3" s="157">
        <v>2022</v>
      </c>
      <c r="AR3" s="157" t="s">
        <v>345</v>
      </c>
      <c r="AS3" s="157" t="s">
        <v>346</v>
      </c>
      <c r="AT3" s="157" t="s">
        <v>354</v>
      </c>
      <c r="AU3" s="157" t="s">
        <v>360</v>
      </c>
      <c r="AV3" s="157">
        <v>2023</v>
      </c>
      <c r="AW3" s="157" t="s">
        <v>365</v>
      </c>
      <c r="AX3" s="157" t="s">
        <v>380</v>
      </c>
      <c r="AY3" s="157" t="s">
        <v>395</v>
      </c>
      <c r="AZ3" s="157" t="s">
        <v>403</v>
      </c>
      <c r="BA3" s="157">
        <v>2024</v>
      </c>
      <c r="BB3" s="157" t="s">
        <v>425</v>
      </c>
      <c r="BC3" s="157" t="s">
        <v>448</v>
      </c>
      <c r="BD3" s="157" t="s">
        <v>470</v>
      </c>
      <c r="BE3" s="157" t="s">
        <v>482</v>
      </c>
      <c r="BF3" s="157">
        <v>2025</v>
      </c>
      <c r="BG3" s="157" t="s">
        <v>539</v>
      </c>
    </row>
    <row r="4" spans="2:61" ht="15" customHeight="1">
      <c r="B4" s="24" t="s">
        <v>502</v>
      </c>
      <c r="C4" s="2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</row>
    <row r="5" spans="2:61" ht="15" customHeight="1">
      <c r="B5" s="154" t="s">
        <v>26</v>
      </c>
      <c r="C5" s="10" t="s">
        <v>602</v>
      </c>
      <c r="D5" s="112">
        <v>750.55340000000001</v>
      </c>
      <c r="E5" s="112">
        <v>739.69459000000006</v>
      </c>
      <c r="F5" s="112">
        <v>790.12459999999999</v>
      </c>
      <c r="G5" s="112">
        <v>1049.62248</v>
      </c>
      <c r="H5" s="112">
        <f>+SUM(D5:G5)</f>
        <v>3329.9950699999999</v>
      </c>
      <c r="I5" s="112">
        <v>656.93178000000012</v>
      </c>
      <c r="J5" s="112">
        <v>716.99770000000001</v>
      </c>
      <c r="K5" s="112">
        <v>830.49480000000005</v>
      </c>
      <c r="L5" s="112">
        <v>965.41006000000004</v>
      </c>
      <c r="M5" s="112">
        <f t="shared" ref="M5:M13" si="0">+SUM(I5:L5)</f>
        <v>3169.8343400000003</v>
      </c>
      <c r="N5" s="112">
        <v>735.59368000000018</v>
      </c>
      <c r="O5" s="112">
        <v>756.5279000000005</v>
      </c>
      <c r="P5" s="112">
        <v>741.22208999999987</v>
      </c>
      <c r="Q5" s="112">
        <v>984.89918000000011</v>
      </c>
      <c r="R5" s="112">
        <f>+SUM(N5:Q5)</f>
        <v>3218.2428500000005</v>
      </c>
      <c r="S5" s="112">
        <v>842.75049000000024</v>
      </c>
      <c r="T5" s="112">
        <v>878.78657000000078</v>
      </c>
      <c r="U5" s="112">
        <v>644.82610999999963</v>
      </c>
      <c r="V5" s="112">
        <v>999.35746000000029</v>
      </c>
      <c r="W5" s="112">
        <f>+SUM(S5:V5)</f>
        <v>3365.7206300000007</v>
      </c>
      <c r="X5" s="74">
        <v>659.26059000000066</v>
      </c>
      <c r="Y5" s="74">
        <v>829.95069000000058</v>
      </c>
      <c r="Z5" s="74">
        <v>674.12048000000027</v>
      </c>
      <c r="AA5" s="74">
        <v>999.60498999999948</v>
      </c>
      <c r="AB5" s="74">
        <f>+SUM(X5:AA5)</f>
        <v>3162.9367500000012</v>
      </c>
      <c r="AC5" s="74">
        <v>648.21316000000036</v>
      </c>
      <c r="AD5" s="74">
        <v>613.54749000000004</v>
      </c>
      <c r="AE5" s="74">
        <v>530.44630000000041</v>
      </c>
      <c r="AF5" s="74">
        <v>831.47578000000101</v>
      </c>
      <c r="AG5" s="74">
        <f>+SUM(AC5:AF5)</f>
        <v>2623.6827300000018</v>
      </c>
      <c r="AH5" s="74">
        <v>617.01111000000026</v>
      </c>
      <c r="AI5" s="74">
        <v>669.94881000000021</v>
      </c>
      <c r="AJ5" s="74">
        <v>775.64292</v>
      </c>
      <c r="AK5" s="74">
        <v>1079.3194999999994</v>
      </c>
      <c r="AL5" s="74">
        <f>+SUM(AH5:AK5)</f>
        <v>3141.9223400000001</v>
      </c>
      <c r="AM5" s="74">
        <v>662.2064800000004</v>
      </c>
      <c r="AN5" s="74">
        <v>779.78556999999989</v>
      </c>
      <c r="AO5" s="74">
        <v>698.07313000000033</v>
      </c>
      <c r="AP5" s="74">
        <v>916.42143000000033</v>
      </c>
      <c r="AQ5" s="74">
        <f>+SUM(AM5:AP5)</f>
        <v>3056.4866100000008</v>
      </c>
      <c r="AR5" s="74">
        <v>715.54828000000066</v>
      </c>
      <c r="AS5" s="74">
        <v>792.88327000000049</v>
      </c>
      <c r="AT5" s="74">
        <v>634.7949900000001</v>
      </c>
      <c r="AU5" s="74">
        <v>837.71274999999991</v>
      </c>
      <c r="AV5" s="74">
        <v>2980.9392899999889</v>
      </c>
      <c r="AW5" s="74">
        <v>789.09023999999908</v>
      </c>
      <c r="AX5" s="74">
        <v>764.50815</v>
      </c>
      <c r="AY5" s="74">
        <v>622.1454100000002</v>
      </c>
      <c r="AZ5" s="74">
        <v>961.08869000000004</v>
      </c>
      <c r="BA5" s="74">
        <v>3136.8324899999993</v>
      </c>
      <c r="BB5" s="74">
        <v>646.46659</v>
      </c>
      <c r="BC5" s="74">
        <v>741.88722999999993</v>
      </c>
      <c r="BD5" s="74">
        <v>766.28300000000002</v>
      </c>
      <c r="BE5" s="74">
        <v>900.52622999999983</v>
      </c>
      <c r="BF5" s="74">
        <v>3055.1630499999997</v>
      </c>
      <c r="BG5" s="74">
        <v>658.23765999999955</v>
      </c>
    </row>
    <row r="6" spans="2:61" ht="15" customHeight="1">
      <c r="B6" s="154"/>
      <c r="C6" s="216" t="s">
        <v>173</v>
      </c>
      <c r="D6" s="112">
        <v>3925.856760000001</v>
      </c>
      <c r="E6" s="112">
        <v>3728.5045900000005</v>
      </c>
      <c r="F6" s="112">
        <v>4722.5412800000004</v>
      </c>
      <c r="G6" s="112">
        <v>5622.4168699999982</v>
      </c>
      <c r="H6" s="112">
        <f t="shared" ref="H6:H12" si="1">+SUM(D6:G6)</f>
        <v>17999.319499999998</v>
      </c>
      <c r="I6" s="112">
        <v>3771.26073</v>
      </c>
      <c r="J6" s="112">
        <v>4533.0630700000002</v>
      </c>
      <c r="K6" s="112">
        <v>4288.8639299999986</v>
      </c>
      <c r="L6" s="112">
        <v>5095.4007199999987</v>
      </c>
      <c r="M6" s="112">
        <f t="shared" si="0"/>
        <v>17688.588449999996</v>
      </c>
      <c r="N6" s="112">
        <v>4291.8500899999999</v>
      </c>
      <c r="O6" s="112">
        <v>4263.3481600000005</v>
      </c>
      <c r="P6" s="112">
        <v>4561.5189</v>
      </c>
      <c r="Q6" s="112">
        <v>6000.6835300000002</v>
      </c>
      <c r="R6" s="112">
        <f t="shared" ref="R6:R12" si="2">+SUM(N6:Q6)</f>
        <v>19117.400679999999</v>
      </c>
      <c r="S6" s="112">
        <v>4620.2292300000008</v>
      </c>
      <c r="T6" s="112">
        <v>4865.4545399999997</v>
      </c>
      <c r="U6" s="112">
        <v>4066.3967200000002</v>
      </c>
      <c r="V6" s="112">
        <v>5665.7261200000003</v>
      </c>
      <c r="W6" s="112">
        <f t="shared" ref="W6:W12" si="3">+SUM(S6:V6)</f>
        <v>19217.80661</v>
      </c>
      <c r="X6" s="74">
        <v>3425.5944500000001</v>
      </c>
      <c r="Y6" s="74">
        <v>4778.6969900000004</v>
      </c>
      <c r="Z6" s="74">
        <v>4157.4190399999998</v>
      </c>
      <c r="AA6" s="74">
        <v>6304.7287300000007</v>
      </c>
      <c r="AB6" s="74">
        <f t="shared" ref="AB6:AB12" si="4">+SUM(X6:AA6)</f>
        <v>18666.439210000004</v>
      </c>
      <c r="AC6" s="74">
        <v>3853.5795899999998</v>
      </c>
      <c r="AD6" s="74">
        <v>2830.44398</v>
      </c>
      <c r="AE6" s="74">
        <v>3150.4910499999996</v>
      </c>
      <c r="AF6" s="74">
        <v>4802.17191</v>
      </c>
      <c r="AG6" s="74">
        <f t="shared" ref="AG6:AG12" si="5">+SUM(AC6:AF6)</f>
        <v>14636.686529999999</v>
      </c>
      <c r="AH6" s="74">
        <v>3571.1672999999996</v>
      </c>
      <c r="AI6" s="74">
        <v>3851.9367599999996</v>
      </c>
      <c r="AJ6" s="74">
        <v>5351.34447</v>
      </c>
      <c r="AK6" s="74">
        <v>6559.4262600000002</v>
      </c>
      <c r="AL6" s="74">
        <f t="shared" ref="AL6:AL12" si="6">+SUM(AH6:AK6)</f>
        <v>19333.874790000002</v>
      </c>
      <c r="AM6" s="74">
        <v>4986.8891900000008</v>
      </c>
      <c r="AN6" s="74">
        <v>5025.2315099999996</v>
      </c>
      <c r="AO6" s="74">
        <v>5074.3242499999997</v>
      </c>
      <c r="AP6" s="74">
        <v>5864.1560300000001</v>
      </c>
      <c r="AQ6" s="74">
        <f t="shared" ref="AQ6:AQ12" si="7">+SUM(AM6:AP6)</f>
        <v>20950.600979999999</v>
      </c>
      <c r="AR6" s="74">
        <v>5307.1899899999999</v>
      </c>
      <c r="AS6" s="74">
        <v>5547.1209000000008</v>
      </c>
      <c r="AT6" s="74">
        <v>4996.95586</v>
      </c>
      <c r="AU6" s="74">
        <v>5350.2680500000115</v>
      </c>
      <c r="AV6" s="74">
        <v>21201.534800000161</v>
      </c>
      <c r="AW6" s="74">
        <v>4780.3385499999995</v>
      </c>
      <c r="AX6" s="74">
        <v>5125.2634000000144</v>
      </c>
      <c r="AY6" s="74">
        <v>4540.4351399999969</v>
      </c>
      <c r="AZ6" s="74">
        <v>6379.1208200000001</v>
      </c>
      <c r="BA6" s="74">
        <v>20825.157910000013</v>
      </c>
      <c r="BB6" s="74">
        <v>4430.6688199999999</v>
      </c>
      <c r="BC6" s="74">
        <v>4867.3434200000029</v>
      </c>
      <c r="BD6" s="74">
        <v>5172.5616300000002</v>
      </c>
      <c r="BE6" s="74">
        <v>6096.5156299999971</v>
      </c>
      <c r="BF6" s="74">
        <v>20567.089499999998</v>
      </c>
      <c r="BG6" s="74">
        <v>4515.5749699999969</v>
      </c>
    </row>
    <row r="7" spans="2:61" ht="15" customHeight="1">
      <c r="B7" s="154" t="s">
        <v>80</v>
      </c>
      <c r="C7" s="10" t="s">
        <v>602</v>
      </c>
      <c r="D7" s="112">
        <v>88.090400000000002</v>
      </c>
      <c r="E7" s="112">
        <v>106.32943999999999</v>
      </c>
      <c r="F7" s="112">
        <v>159.37110000000001</v>
      </c>
      <c r="G7" s="112">
        <v>154.60323</v>
      </c>
      <c r="H7" s="112">
        <f t="shared" si="1"/>
        <v>508.39416999999997</v>
      </c>
      <c r="I7" s="112">
        <v>119.81158000000001</v>
      </c>
      <c r="J7" s="112">
        <v>143.29055</v>
      </c>
      <c r="K7" s="112">
        <v>128.81648999999999</v>
      </c>
      <c r="L7" s="112">
        <v>138.90594000000002</v>
      </c>
      <c r="M7" s="112">
        <f t="shared" si="0"/>
        <v>530.82456000000002</v>
      </c>
      <c r="N7" s="112">
        <v>129.37977999999998</v>
      </c>
      <c r="O7" s="112">
        <v>160.74619999999999</v>
      </c>
      <c r="P7" s="112">
        <v>144.56018999999998</v>
      </c>
      <c r="Q7" s="112">
        <v>162.84707999999995</v>
      </c>
      <c r="R7" s="112">
        <f t="shared" si="2"/>
        <v>597.53324999999995</v>
      </c>
      <c r="S7" s="112">
        <v>139.70563999999996</v>
      </c>
      <c r="T7" s="112">
        <v>155.48147000000003</v>
      </c>
      <c r="U7" s="112">
        <v>117.03075</v>
      </c>
      <c r="V7" s="112">
        <v>194.06205999999992</v>
      </c>
      <c r="W7" s="112">
        <f t="shared" si="3"/>
        <v>606.27991999999995</v>
      </c>
      <c r="X7" s="74">
        <v>110.65378999999999</v>
      </c>
      <c r="Y7" s="74">
        <v>176.26824000000011</v>
      </c>
      <c r="Z7" s="74">
        <v>122.75407000000004</v>
      </c>
      <c r="AA7" s="74">
        <v>190.66834000000003</v>
      </c>
      <c r="AB7" s="74">
        <f t="shared" si="4"/>
        <v>600.34444000000019</v>
      </c>
      <c r="AC7" s="74">
        <v>114.99365999999999</v>
      </c>
      <c r="AD7" s="74">
        <v>28.708120000000001</v>
      </c>
      <c r="AE7" s="74">
        <v>56.628449999999994</v>
      </c>
      <c r="AF7" s="74">
        <v>63.933919999999993</v>
      </c>
      <c r="AG7" s="74">
        <f t="shared" si="5"/>
        <v>264.26414999999997</v>
      </c>
      <c r="AH7" s="74">
        <v>47.775960000000005</v>
      </c>
      <c r="AI7" s="74">
        <v>73.542740000000009</v>
      </c>
      <c r="AJ7" s="74">
        <v>95.731350000000035</v>
      </c>
      <c r="AK7" s="74">
        <v>214.01345000000001</v>
      </c>
      <c r="AL7" s="74">
        <f t="shared" si="6"/>
        <v>431.06350000000009</v>
      </c>
      <c r="AM7" s="74">
        <v>106.73202999999999</v>
      </c>
      <c r="AN7" s="74">
        <v>167.38117000000003</v>
      </c>
      <c r="AO7" s="74">
        <v>137.93068000000005</v>
      </c>
      <c r="AP7" s="74">
        <v>171.40566999999999</v>
      </c>
      <c r="AQ7" s="74">
        <f t="shared" si="7"/>
        <v>583.44955000000004</v>
      </c>
      <c r="AR7" s="74">
        <v>170.24995999999996</v>
      </c>
      <c r="AS7" s="74">
        <v>147.01109999999997</v>
      </c>
      <c r="AT7" s="74">
        <v>138.97636000000006</v>
      </c>
      <c r="AU7" s="74">
        <v>158.5074500000002</v>
      </c>
      <c r="AV7" s="74">
        <v>614.74486999999999</v>
      </c>
      <c r="AW7" s="74">
        <v>149.01858999999996</v>
      </c>
      <c r="AX7" s="74">
        <v>172.06742000000014</v>
      </c>
      <c r="AY7" s="74">
        <v>133.14873000000003</v>
      </c>
      <c r="AZ7" s="74">
        <v>197.05772999999999</v>
      </c>
      <c r="BA7" s="74">
        <v>651.29247000000009</v>
      </c>
      <c r="BB7" s="74">
        <v>105.32379</v>
      </c>
      <c r="BC7" s="74">
        <v>141.51076</v>
      </c>
      <c r="BD7" s="74">
        <v>130.09303</v>
      </c>
      <c r="BE7" s="74">
        <v>184.26875999999993</v>
      </c>
      <c r="BF7" s="74">
        <v>561.1963400000003</v>
      </c>
      <c r="BG7" s="74">
        <v>165.80983999999958</v>
      </c>
    </row>
    <row r="8" spans="2:61" ht="15" customHeight="1">
      <c r="B8" s="154"/>
      <c r="C8" s="216" t="s">
        <v>173</v>
      </c>
      <c r="D8" s="112">
        <v>603.11553000000004</v>
      </c>
      <c r="E8" s="112">
        <v>767.12085999999999</v>
      </c>
      <c r="F8" s="112">
        <v>1175.5778400000002</v>
      </c>
      <c r="G8" s="112">
        <v>1279.3192899999999</v>
      </c>
      <c r="H8" s="112">
        <f t="shared" si="1"/>
        <v>3825.1335199999999</v>
      </c>
      <c r="I8" s="112">
        <v>874.59653000000003</v>
      </c>
      <c r="J8" s="112">
        <v>1091.0705100000002</v>
      </c>
      <c r="K8" s="112">
        <v>901.66568000000007</v>
      </c>
      <c r="L8" s="112">
        <v>1027.6206999999999</v>
      </c>
      <c r="M8" s="112">
        <f t="shared" si="0"/>
        <v>3894.9534200000003</v>
      </c>
      <c r="N8" s="112">
        <v>980.97888999999986</v>
      </c>
      <c r="O8" s="112">
        <v>1171.55593</v>
      </c>
      <c r="P8" s="112">
        <v>989.34669000000008</v>
      </c>
      <c r="Q8" s="112">
        <v>1288.1128799999999</v>
      </c>
      <c r="R8" s="112">
        <f t="shared" si="2"/>
        <v>4429.9943899999998</v>
      </c>
      <c r="S8" s="112">
        <v>1079.0318900000002</v>
      </c>
      <c r="T8" s="112">
        <v>1092.2063899999998</v>
      </c>
      <c r="U8" s="112">
        <v>920.20084999999995</v>
      </c>
      <c r="V8" s="112">
        <v>1520.73209</v>
      </c>
      <c r="W8" s="112">
        <f t="shared" si="3"/>
        <v>4612.1712200000002</v>
      </c>
      <c r="X8" s="74">
        <v>799.36790999999994</v>
      </c>
      <c r="Y8" s="74">
        <v>1213.08457</v>
      </c>
      <c r="Z8" s="74">
        <v>1002.80966</v>
      </c>
      <c r="AA8" s="74">
        <v>1667.7843699999999</v>
      </c>
      <c r="AB8" s="74">
        <f t="shared" si="4"/>
        <v>4683.0465100000001</v>
      </c>
      <c r="AC8" s="74">
        <v>921.81642999999997</v>
      </c>
      <c r="AD8" s="74">
        <v>151.12885999999997</v>
      </c>
      <c r="AE8" s="74">
        <v>450.26858000000004</v>
      </c>
      <c r="AF8" s="74">
        <v>642.46454000000006</v>
      </c>
      <c r="AG8" s="74">
        <f t="shared" si="5"/>
        <v>2165.67841</v>
      </c>
      <c r="AH8" s="74">
        <v>345.26595999999995</v>
      </c>
      <c r="AI8" s="74">
        <v>650.81726000000003</v>
      </c>
      <c r="AJ8" s="74">
        <v>887.76738</v>
      </c>
      <c r="AK8" s="74">
        <v>1817.7487000000001</v>
      </c>
      <c r="AL8" s="74">
        <f t="shared" si="6"/>
        <v>3701.5992999999999</v>
      </c>
      <c r="AM8" s="74">
        <v>920.49343999999996</v>
      </c>
      <c r="AN8" s="74">
        <v>1341.2324300000002</v>
      </c>
      <c r="AO8" s="74">
        <v>1329.5639099999999</v>
      </c>
      <c r="AP8" s="74">
        <v>1660.5473999999999</v>
      </c>
      <c r="AQ8" s="74">
        <f t="shared" si="7"/>
        <v>5251.8371800000004</v>
      </c>
      <c r="AR8" s="74">
        <v>1449.84699</v>
      </c>
      <c r="AS8" s="74">
        <v>1343.6951600000002</v>
      </c>
      <c r="AT8" s="74">
        <v>1379.09951</v>
      </c>
      <c r="AU8" s="74">
        <v>1519.6172699999943</v>
      </c>
      <c r="AV8" s="74">
        <v>5692.2589299999745</v>
      </c>
      <c r="AW8" s="74">
        <v>1177.9176</v>
      </c>
      <c r="AX8" s="74">
        <v>1534.3973999999969</v>
      </c>
      <c r="AY8" s="74">
        <v>1419.6272999999962</v>
      </c>
      <c r="AZ8" s="74">
        <v>1951.1102699999999</v>
      </c>
      <c r="BA8" s="74">
        <v>6083.0525699999926</v>
      </c>
      <c r="BB8" s="74">
        <v>1014.9321900000001</v>
      </c>
      <c r="BC8" s="74">
        <v>1386.3594900000001</v>
      </c>
      <c r="BD8" s="74">
        <v>1296.10004</v>
      </c>
      <c r="BE8" s="74">
        <v>1857.8124999999986</v>
      </c>
      <c r="BF8" s="74">
        <v>5555.2042200000005</v>
      </c>
      <c r="BG8" s="74">
        <v>1496.2096099999983</v>
      </c>
    </row>
    <row r="9" spans="2:61" ht="15" customHeight="1">
      <c r="B9" s="154" t="s">
        <v>84</v>
      </c>
      <c r="C9" s="10" t="s">
        <v>602</v>
      </c>
      <c r="D9" s="112">
        <v>69.660350000000008</v>
      </c>
      <c r="E9" s="112">
        <v>94.494489999999985</v>
      </c>
      <c r="F9" s="112">
        <v>138.51935</v>
      </c>
      <c r="G9" s="112">
        <v>138.00863000000001</v>
      </c>
      <c r="H9" s="112">
        <f t="shared" si="1"/>
        <v>440.68281999999999</v>
      </c>
      <c r="I9" s="112">
        <v>104.56077999999999</v>
      </c>
      <c r="J9" s="112">
        <v>125.8785</v>
      </c>
      <c r="K9" s="112">
        <v>114.09598999999999</v>
      </c>
      <c r="L9" s="112">
        <v>115.35124</v>
      </c>
      <c r="M9" s="112">
        <f t="shared" si="0"/>
        <v>459.88650999999999</v>
      </c>
      <c r="N9" s="112">
        <v>97.562529999999953</v>
      </c>
      <c r="O9" s="112">
        <v>132.39099999999996</v>
      </c>
      <c r="P9" s="112">
        <v>127.12598999999996</v>
      </c>
      <c r="Q9" s="112">
        <v>138.63502999999994</v>
      </c>
      <c r="R9" s="112">
        <f t="shared" si="2"/>
        <v>495.7145499999998</v>
      </c>
      <c r="S9" s="112">
        <v>119.57598999999996</v>
      </c>
      <c r="T9" s="112">
        <v>134.81877000000003</v>
      </c>
      <c r="U9" s="112">
        <v>100.9663</v>
      </c>
      <c r="V9" s="112">
        <v>170.5194599999999</v>
      </c>
      <c r="W9" s="112">
        <f t="shared" si="3"/>
        <v>525.88051999999993</v>
      </c>
      <c r="X9" s="74">
        <v>93.084389999999985</v>
      </c>
      <c r="Y9" s="74">
        <v>131.92059000000009</v>
      </c>
      <c r="Z9" s="74">
        <v>100.95113000000003</v>
      </c>
      <c r="AA9" s="74">
        <v>160.55724000000001</v>
      </c>
      <c r="AB9" s="74">
        <f t="shared" si="4"/>
        <v>486.51335000000006</v>
      </c>
      <c r="AC9" s="74">
        <v>98.281409999999994</v>
      </c>
      <c r="AD9" s="74">
        <v>18.604470000000003</v>
      </c>
      <c r="AE9" s="74">
        <v>17.30883</v>
      </c>
      <c r="AF9" s="74">
        <v>48.573869999999992</v>
      </c>
      <c r="AG9" s="74">
        <f t="shared" si="5"/>
        <v>182.76857999999999</v>
      </c>
      <c r="AH9" s="74">
        <v>31.084200000000003</v>
      </c>
      <c r="AI9" s="74">
        <v>43.578410000000019</v>
      </c>
      <c r="AJ9" s="74">
        <v>83.33116000000004</v>
      </c>
      <c r="AK9" s="74">
        <v>135.38834999999997</v>
      </c>
      <c r="AL9" s="74">
        <f t="shared" si="6"/>
        <v>293.38212000000004</v>
      </c>
      <c r="AM9" s="74">
        <v>84.285130000000009</v>
      </c>
      <c r="AN9" s="74">
        <v>127.79789000000001</v>
      </c>
      <c r="AO9" s="74">
        <v>111.85146000000005</v>
      </c>
      <c r="AP9" s="74">
        <v>139.93026999999998</v>
      </c>
      <c r="AQ9" s="74">
        <f t="shared" si="7"/>
        <v>463.86475000000007</v>
      </c>
      <c r="AR9" s="74">
        <v>122.32455999999998</v>
      </c>
      <c r="AS9" s="74">
        <v>125.80621999999997</v>
      </c>
      <c r="AT9" s="74">
        <v>115.35613000000005</v>
      </c>
      <c r="AU9" s="74">
        <v>114.33988000000011</v>
      </c>
      <c r="AV9" s="74">
        <v>477.82678999999979</v>
      </c>
      <c r="AW9" s="74">
        <v>102.93323000000001</v>
      </c>
      <c r="AX9" s="74">
        <v>134.93882000000005</v>
      </c>
      <c r="AY9" s="74">
        <v>114.37583000000005</v>
      </c>
      <c r="AZ9" s="74">
        <v>174.83233999999999</v>
      </c>
      <c r="BA9" s="74">
        <v>527.08022000000005</v>
      </c>
      <c r="BB9" s="74">
        <v>84.674270000000021</v>
      </c>
      <c r="BC9" s="74">
        <v>122.15792</v>
      </c>
      <c r="BD9" s="74">
        <v>105.68750999999999</v>
      </c>
      <c r="BE9" s="74">
        <v>155.67887000000019</v>
      </c>
      <c r="BF9" s="74">
        <v>468.19857000000053</v>
      </c>
      <c r="BG9" s="74">
        <v>141.43773999999988</v>
      </c>
    </row>
    <row r="10" spans="2:61" ht="15" customHeight="1">
      <c r="B10" s="154"/>
      <c r="C10" s="216" t="s">
        <v>173</v>
      </c>
      <c r="D10" s="112">
        <v>498.17212000000001</v>
      </c>
      <c r="E10" s="112">
        <v>654.44994999999994</v>
      </c>
      <c r="F10" s="112">
        <v>939.94704999999999</v>
      </c>
      <c r="G10" s="112">
        <v>1124.0861199999999</v>
      </c>
      <c r="H10" s="112">
        <f t="shared" si="1"/>
        <v>3216.65524</v>
      </c>
      <c r="I10" s="112">
        <v>755.72636999999997</v>
      </c>
      <c r="J10" s="112">
        <v>931.46143000000018</v>
      </c>
      <c r="K10" s="112">
        <v>799.69111000000009</v>
      </c>
      <c r="L10" s="112">
        <v>863.24900000000002</v>
      </c>
      <c r="M10" s="112">
        <f t="shared" si="0"/>
        <v>3350.1279100000002</v>
      </c>
      <c r="N10" s="112">
        <v>732.43858999999998</v>
      </c>
      <c r="O10" s="112">
        <v>954.31151</v>
      </c>
      <c r="P10" s="112">
        <v>881.83454000000006</v>
      </c>
      <c r="Q10" s="112">
        <v>1070.2652700000001</v>
      </c>
      <c r="R10" s="112">
        <f t="shared" si="2"/>
        <v>3638.8499099999999</v>
      </c>
      <c r="S10" s="112">
        <v>844.14688999999998</v>
      </c>
      <c r="T10" s="112">
        <v>936.24598000000003</v>
      </c>
      <c r="U10" s="112">
        <v>793.16839000000004</v>
      </c>
      <c r="V10" s="112">
        <v>1292.73334</v>
      </c>
      <c r="W10" s="112">
        <f t="shared" si="3"/>
        <v>3866.2946000000002</v>
      </c>
      <c r="X10" s="74">
        <v>675.70997</v>
      </c>
      <c r="Y10" s="74">
        <v>947.61565000000007</v>
      </c>
      <c r="Z10" s="74">
        <v>763.49079000000006</v>
      </c>
      <c r="AA10" s="74">
        <v>1263.8596599999998</v>
      </c>
      <c r="AB10" s="74">
        <f t="shared" si="4"/>
        <v>3650.6760700000004</v>
      </c>
      <c r="AC10" s="74">
        <v>804.33834999999999</v>
      </c>
      <c r="AD10" s="74">
        <v>98.904449999999997</v>
      </c>
      <c r="AE10" s="74">
        <v>247.17332000000002</v>
      </c>
      <c r="AF10" s="74">
        <v>469.82844</v>
      </c>
      <c r="AG10" s="74">
        <f t="shared" si="5"/>
        <v>1620.2445600000001</v>
      </c>
      <c r="AH10" s="74">
        <v>176.98417999999998</v>
      </c>
      <c r="AI10" s="74">
        <v>359.57819000000001</v>
      </c>
      <c r="AJ10" s="74">
        <v>789.10734000000002</v>
      </c>
      <c r="AK10" s="74">
        <v>1164.7148</v>
      </c>
      <c r="AL10" s="74">
        <f t="shared" si="6"/>
        <v>2490.3845099999999</v>
      </c>
      <c r="AM10" s="74">
        <v>694.3219499999999</v>
      </c>
      <c r="AN10" s="74">
        <v>1047.66066</v>
      </c>
      <c r="AO10" s="74">
        <v>1065.5819199999999</v>
      </c>
      <c r="AP10" s="74">
        <v>1332.2604799999999</v>
      </c>
      <c r="AQ10" s="74">
        <f t="shared" si="7"/>
        <v>4139.8250099999996</v>
      </c>
      <c r="AR10" s="74">
        <v>1021.76399</v>
      </c>
      <c r="AS10" s="74">
        <v>1024.14878</v>
      </c>
      <c r="AT10" s="74">
        <v>1097.04025</v>
      </c>
      <c r="AU10" s="74">
        <v>1123.4106099999995</v>
      </c>
      <c r="AV10" s="74">
        <v>4266.3636299999916</v>
      </c>
      <c r="AW10" s="74">
        <v>883.99320999999998</v>
      </c>
      <c r="AX10" s="74">
        <v>1212.8631399999974</v>
      </c>
      <c r="AY10" s="74">
        <v>1191.3374499999979</v>
      </c>
      <c r="AZ10" s="74">
        <v>1612.3333</v>
      </c>
      <c r="BA10" s="74">
        <v>4900.5270999999948</v>
      </c>
      <c r="BB10" s="74">
        <v>841.56475</v>
      </c>
      <c r="BC10" s="74">
        <v>1180.0303999999999</v>
      </c>
      <c r="BD10" s="74">
        <v>1071.8873600000002</v>
      </c>
      <c r="BE10" s="74">
        <v>1478.869959999997</v>
      </c>
      <c r="BF10" s="74">
        <v>4572.3524699999953</v>
      </c>
      <c r="BG10" s="74">
        <v>1234.5951399999988</v>
      </c>
    </row>
    <row r="11" spans="2:61" ht="15" customHeight="1">
      <c r="B11" s="154" t="s">
        <v>81</v>
      </c>
      <c r="C11" s="10" t="s">
        <v>602</v>
      </c>
      <c r="D11" s="112">
        <v>662.46299999999997</v>
      </c>
      <c r="E11" s="112">
        <v>633.36514999999997</v>
      </c>
      <c r="F11" s="112">
        <v>630.75350000000003</v>
      </c>
      <c r="G11" s="112">
        <v>895.01924999999983</v>
      </c>
      <c r="H11" s="112">
        <f t="shared" si="1"/>
        <v>2821.6008999999995</v>
      </c>
      <c r="I11" s="112">
        <v>537.12020000000007</v>
      </c>
      <c r="J11" s="112">
        <v>573.70715000000007</v>
      </c>
      <c r="K11" s="112">
        <v>701.67831000000001</v>
      </c>
      <c r="L11" s="112">
        <v>826.50411999999994</v>
      </c>
      <c r="M11" s="112">
        <f t="shared" si="0"/>
        <v>2639.0097799999999</v>
      </c>
      <c r="N11" s="112">
        <v>606.21389999999985</v>
      </c>
      <c r="O11" s="112">
        <v>595.7817</v>
      </c>
      <c r="P11" s="112">
        <v>596.66190000000006</v>
      </c>
      <c r="Q11" s="112">
        <v>822.0521</v>
      </c>
      <c r="R11" s="112">
        <f t="shared" si="2"/>
        <v>2620.7095999999997</v>
      </c>
      <c r="S11" s="112">
        <v>703.04485</v>
      </c>
      <c r="T11" s="112">
        <v>723.30509999999992</v>
      </c>
      <c r="U11" s="112">
        <v>527.79535999999996</v>
      </c>
      <c r="V11" s="112">
        <v>805.29539999999986</v>
      </c>
      <c r="W11" s="112">
        <f t="shared" si="3"/>
        <v>2759.4407099999999</v>
      </c>
      <c r="X11" s="74">
        <v>548.60680000000002</v>
      </c>
      <c r="Y11" s="74">
        <v>653.6824499999999</v>
      </c>
      <c r="Z11" s="74">
        <v>551.36640999999986</v>
      </c>
      <c r="AA11" s="74">
        <v>808.93664999999987</v>
      </c>
      <c r="AB11" s="74">
        <f t="shared" si="4"/>
        <v>2562.5923099999995</v>
      </c>
      <c r="AC11" s="74">
        <v>533.21950000000004</v>
      </c>
      <c r="AD11" s="74">
        <v>584.83937000000003</v>
      </c>
      <c r="AE11" s="74">
        <v>473.81784999999996</v>
      </c>
      <c r="AF11" s="74">
        <v>767.54186000000004</v>
      </c>
      <c r="AG11" s="74">
        <f t="shared" si="5"/>
        <v>2359.41858</v>
      </c>
      <c r="AH11" s="74">
        <v>569.23514999999986</v>
      </c>
      <c r="AI11" s="74">
        <v>596.40607000000011</v>
      </c>
      <c r="AJ11" s="74">
        <v>679.9115700000001</v>
      </c>
      <c r="AK11" s="74">
        <v>865.30605000000003</v>
      </c>
      <c r="AL11" s="74">
        <f t="shared" si="6"/>
        <v>2710.8588400000003</v>
      </c>
      <c r="AM11" s="74">
        <v>555.47444999999993</v>
      </c>
      <c r="AN11" s="74">
        <v>612.40440000000001</v>
      </c>
      <c r="AO11" s="74">
        <v>560.14244999999994</v>
      </c>
      <c r="AP11" s="74">
        <v>745.01576</v>
      </c>
      <c r="AQ11" s="74">
        <f t="shared" si="7"/>
        <v>2473.0370599999997</v>
      </c>
      <c r="AR11" s="74">
        <v>545.29831999999999</v>
      </c>
      <c r="AS11" s="74">
        <v>645.8721700000001</v>
      </c>
      <c r="AT11" s="74">
        <v>495.81862999999998</v>
      </c>
      <c r="AU11" s="74">
        <v>679.20530000000008</v>
      </c>
      <c r="AV11" s="74">
        <v>2366.1944199999998</v>
      </c>
      <c r="AW11" s="74">
        <v>640.07164999999998</v>
      </c>
      <c r="AX11" s="74">
        <v>592.44073000000003</v>
      </c>
      <c r="AY11" s="74">
        <v>488.99668000000003</v>
      </c>
      <c r="AZ11" s="74">
        <v>764.03096000000005</v>
      </c>
      <c r="BA11" s="74">
        <v>2485.5400199999999</v>
      </c>
      <c r="BB11" s="74">
        <v>541.14280000000008</v>
      </c>
      <c r="BC11" s="74">
        <v>600.37647000000004</v>
      </c>
      <c r="BD11" s="74">
        <v>636.18997000000002</v>
      </c>
      <c r="BE11" s="74">
        <v>716.25747000000001</v>
      </c>
      <c r="BF11" s="74">
        <v>2493.9667100000001</v>
      </c>
      <c r="BG11" s="74">
        <v>492.42781999999994</v>
      </c>
    </row>
    <row r="12" spans="2:61" ht="15" customHeight="1">
      <c r="B12" s="10"/>
      <c r="C12" s="216" t="s">
        <v>173</v>
      </c>
      <c r="D12" s="112">
        <v>3322.7412300000005</v>
      </c>
      <c r="E12" s="74">
        <v>2961.38373</v>
      </c>
      <c r="F12" s="74">
        <v>3546.9634400000004</v>
      </c>
      <c r="G12" s="74">
        <v>4343.0975799999997</v>
      </c>
      <c r="H12" s="112">
        <f t="shared" si="1"/>
        <v>14174.18598</v>
      </c>
      <c r="I12" s="74">
        <v>2896.6642000000002</v>
      </c>
      <c r="J12" s="74">
        <v>3441.9925600000001</v>
      </c>
      <c r="K12" s="74">
        <v>3387.1982499999999</v>
      </c>
      <c r="L12" s="74">
        <v>4067.7800199999997</v>
      </c>
      <c r="M12" s="74">
        <f t="shared" si="0"/>
        <v>13793.635029999999</v>
      </c>
      <c r="N12" s="74">
        <v>3310.8712</v>
      </c>
      <c r="O12" s="74">
        <v>3091.79223</v>
      </c>
      <c r="P12" s="74">
        <v>3572.1722100000002</v>
      </c>
      <c r="Q12" s="74">
        <v>4712.5706500000006</v>
      </c>
      <c r="R12" s="112">
        <f t="shared" si="2"/>
        <v>14687.406290000003</v>
      </c>
      <c r="S12" s="74">
        <v>3541.1973399999997</v>
      </c>
      <c r="T12" s="74">
        <v>3773.2481499999994</v>
      </c>
      <c r="U12" s="74">
        <v>3146.19587</v>
      </c>
      <c r="V12" s="74">
        <v>4144.9940299999998</v>
      </c>
      <c r="W12" s="112">
        <f t="shared" si="3"/>
        <v>14605.635389999999</v>
      </c>
      <c r="X12" s="74">
        <v>2626.2265400000001</v>
      </c>
      <c r="Y12" s="74">
        <v>3565.6124199999999</v>
      </c>
      <c r="Z12" s="74">
        <v>3154.6093799999999</v>
      </c>
      <c r="AA12" s="74">
        <v>4636.9443600000004</v>
      </c>
      <c r="AB12" s="74">
        <f t="shared" si="4"/>
        <v>13983.3927</v>
      </c>
      <c r="AC12" s="74">
        <v>2931.7631599999991</v>
      </c>
      <c r="AD12" s="74">
        <v>2679.3151200000002</v>
      </c>
      <c r="AE12" s="74">
        <v>2700.2224699999997</v>
      </c>
      <c r="AF12" s="74">
        <v>4159.7073700000001</v>
      </c>
      <c r="AG12" s="74">
        <f t="shared" si="5"/>
        <v>12471.008119999999</v>
      </c>
      <c r="AH12" s="74">
        <v>3225.9013400000003</v>
      </c>
      <c r="AI12" s="74">
        <v>3201.1194999999998</v>
      </c>
      <c r="AJ12" s="74">
        <v>4463.5770899999998</v>
      </c>
      <c r="AK12" s="74">
        <v>4741.6775600000001</v>
      </c>
      <c r="AL12" s="74">
        <f t="shared" si="6"/>
        <v>15632.27549</v>
      </c>
      <c r="AM12" s="74">
        <v>4066.3957499999997</v>
      </c>
      <c r="AN12" s="74">
        <v>3683.99908</v>
      </c>
      <c r="AO12" s="74">
        <v>3744.7603399999998</v>
      </c>
      <c r="AP12" s="74">
        <v>4203.6086299999997</v>
      </c>
      <c r="AQ12" s="74">
        <f t="shared" si="7"/>
        <v>15698.763799999997</v>
      </c>
      <c r="AR12" s="74">
        <v>3857.3429999999998</v>
      </c>
      <c r="AS12" s="74">
        <v>4203.4257400000006</v>
      </c>
      <c r="AT12" s="74">
        <v>3617.8563500000005</v>
      </c>
      <c r="AU12" s="74">
        <v>3830.6507799999999</v>
      </c>
      <c r="AV12" s="74">
        <v>15509.275870000007</v>
      </c>
      <c r="AW12" s="74">
        <v>3602.4209500000002</v>
      </c>
      <c r="AX12" s="74">
        <v>3590.8660000000009</v>
      </c>
      <c r="AY12" s="74">
        <v>3120.8078400000004</v>
      </c>
      <c r="AZ12" s="74">
        <v>4428.01055</v>
      </c>
      <c r="BA12" s="74">
        <v>14742.105340000002</v>
      </c>
      <c r="BB12" s="74">
        <v>3415.7366299999999</v>
      </c>
      <c r="BC12" s="74">
        <v>3480.9839299999994</v>
      </c>
      <c r="BD12" s="74">
        <v>3876.4615899999999</v>
      </c>
      <c r="BE12" s="74">
        <v>4238.7031299999981</v>
      </c>
      <c r="BF12" s="74">
        <v>15011.88528</v>
      </c>
      <c r="BG12" s="74">
        <v>3019.3653599999984</v>
      </c>
    </row>
    <row r="13" spans="2:61" ht="15" customHeight="1">
      <c r="B13" s="24" t="s">
        <v>82</v>
      </c>
      <c r="C13" s="24"/>
      <c r="D13" s="259"/>
      <c r="E13" s="489"/>
      <c r="F13" s="489"/>
      <c r="G13" s="489"/>
      <c r="H13" s="489">
        <f t="shared" ref="H13" si="8">+SUM(D13:G13)</f>
        <v>0</v>
      </c>
      <c r="I13" s="489"/>
      <c r="J13" s="489"/>
      <c r="K13" s="489"/>
      <c r="L13" s="489"/>
      <c r="M13" s="489">
        <f t="shared" si="0"/>
        <v>0</v>
      </c>
      <c r="N13" s="489"/>
      <c r="O13" s="489"/>
      <c r="P13" s="489"/>
      <c r="Q13" s="489"/>
      <c r="R13" s="489">
        <f t="shared" ref="R13" si="9">+SUM(N13:Q13)</f>
        <v>0</v>
      </c>
      <c r="S13" s="489"/>
      <c r="T13" s="489"/>
      <c r="U13" s="489"/>
      <c r="V13" s="489"/>
      <c r="W13" s="489">
        <f t="shared" ref="W13" si="10">+SUM(S13:V13)</f>
        <v>0</v>
      </c>
      <c r="X13" s="74"/>
      <c r="Y13" s="74"/>
      <c r="Z13" s="74"/>
      <c r="AA13" s="74"/>
      <c r="AB13" s="74">
        <f t="shared" ref="AB13" si="11">+SUM(X13:AA13)</f>
        <v>0</v>
      </c>
      <c r="AC13" s="74"/>
      <c r="AD13" s="74"/>
      <c r="AE13" s="74"/>
      <c r="AF13" s="74"/>
      <c r="AG13" s="74"/>
      <c r="AH13" s="74"/>
      <c r="AI13" s="74"/>
      <c r="AJ13" s="74"/>
      <c r="AK13" s="74"/>
      <c r="AL13" s="74">
        <f t="shared" ref="AL13" si="12">+AK13+AJ13+AI13+AH13</f>
        <v>0</v>
      </c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>
        <v>0</v>
      </c>
      <c r="BB13" s="74"/>
      <c r="BC13" s="74"/>
      <c r="BD13" s="74"/>
      <c r="BE13" s="74"/>
      <c r="BF13" s="74"/>
      <c r="BG13" s="74"/>
    </row>
    <row r="14" spans="2:61" ht="15" customHeight="1">
      <c r="B14" s="154" t="s">
        <v>26</v>
      </c>
      <c r="C14" s="10" t="s">
        <v>83</v>
      </c>
      <c r="D14" s="74">
        <v>821.54</v>
      </c>
      <c r="E14" s="74">
        <v>961.35</v>
      </c>
      <c r="F14" s="74">
        <v>831.62900000000002</v>
      </c>
      <c r="G14" s="74">
        <v>867.41000000000008</v>
      </c>
      <c r="H14" s="74">
        <v>3481.9290000000001</v>
      </c>
      <c r="I14" s="74">
        <v>677.92000000000007</v>
      </c>
      <c r="J14" s="74">
        <v>694.49</v>
      </c>
      <c r="K14" s="74">
        <v>572.79999999999995</v>
      </c>
      <c r="L14" s="74">
        <v>896.75</v>
      </c>
      <c r="M14" s="74">
        <v>2841.96</v>
      </c>
      <c r="N14" s="74">
        <v>836.97499999999991</v>
      </c>
      <c r="O14" s="74">
        <v>813.3</v>
      </c>
      <c r="P14" s="74">
        <v>664.26</v>
      </c>
      <c r="Q14" s="74">
        <v>865.94999999999993</v>
      </c>
      <c r="R14" s="74">
        <v>3180.4849999999997</v>
      </c>
      <c r="S14" s="74">
        <v>637.69000000000005</v>
      </c>
      <c r="T14" s="74">
        <v>647.11999999999989</v>
      </c>
      <c r="U14" s="74">
        <v>515.78</v>
      </c>
      <c r="V14" s="74">
        <v>686.87999999999988</v>
      </c>
      <c r="W14" s="74">
        <v>2487.4699999999998</v>
      </c>
      <c r="X14" s="74">
        <v>560.95000000000005</v>
      </c>
      <c r="Y14" s="74">
        <v>534.98</v>
      </c>
      <c r="Z14" s="74">
        <v>470.7</v>
      </c>
      <c r="AA14" s="74">
        <v>556.92000000000007</v>
      </c>
      <c r="AB14" s="74">
        <v>2123.5500000000002</v>
      </c>
      <c r="AC14" s="74">
        <v>516.495</v>
      </c>
      <c r="AD14" s="74">
        <v>316.09999999999997</v>
      </c>
      <c r="AE14" s="74">
        <v>438.01</v>
      </c>
      <c r="AF14" s="74">
        <v>316.85000000000002</v>
      </c>
      <c r="AG14" s="74">
        <v>1587.4549999999999</v>
      </c>
      <c r="AH14" s="74">
        <v>328.9</v>
      </c>
      <c r="AI14" s="74">
        <v>375.28</v>
      </c>
      <c r="AJ14" s="74">
        <v>435.5</v>
      </c>
      <c r="AK14" s="74">
        <v>383.28</v>
      </c>
      <c r="AL14" s="74">
        <v>1522.9599999999998</v>
      </c>
      <c r="AM14" s="74">
        <v>402.92</v>
      </c>
      <c r="AN14" s="74">
        <v>355.81</v>
      </c>
      <c r="AO14" s="74">
        <v>306.20000000000005</v>
      </c>
      <c r="AP14" s="74">
        <v>391.76000000000005</v>
      </c>
      <c r="AQ14" s="74">
        <v>1456.69</v>
      </c>
      <c r="AR14" s="74">
        <v>578.62</v>
      </c>
      <c r="AS14" s="74">
        <v>438.28</v>
      </c>
      <c r="AT14" s="74">
        <v>421.32000000000005</v>
      </c>
      <c r="AU14" s="74">
        <v>545.58999999999992</v>
      </c>
      <c r="AV14" s="74">
        <v>1983.81</v>
      </c>
      <c r="AW14" s="74">
        <v>471.08</v>
      </c>
      <c r="AX14" s="74">
        <v>385.49</v>
      </c>
      <c r="AY14" s="74">
        <v>286.60000000000002</v>
      </c>
      <c r="AZ14" s="74">
        <v>391.09999999999997</v>
      </c>
      <c r="BA14" s="74">
        <v>1534.27</v>
      </c>
      <c r="BB14" s="74">
        <v>300.8</v>
      </c>
      <c r="BC14" s="74">
        <v>366.40999999999997</v>
      </c>
      <c r="BD14" s="74">
        <v>294.23</v>
      </c>
      <c r="BE14" s="74">
        <v>353.40999999999997</v>
      </c>
      <c r="BF14" s="74">
        <v>1314.85</v>
      </c>
      <c r="BG14" s="74">
        <v>337.99</v>
      </c>
    </row>
    <row r="15" spans="2:61" ht="15" customHeight="1">
      <c r="B15" s="154"/>
      <c r="C15" s="216" t="s">
        <v>173</v>
      </c>
      <c r="D15" s="74">
        <v>232.98345999999998</v>
      </c>
      <c r="E15" s="74">
        <v>228.74159</v>
      </c>
      <c r="F15" s="74">
        <v>218.494</v>
      </c>
      <c r="G15" s="74">
        <v>273.20917000000003</v>
      </c>
      <c r="H15" s="74">
        <v>953.42822000000001</v>
      </c>
      <c r="I15" s="74">
        <v>185.33613999999997</v>
      </c>
      <c r="J15" s="74">
        <v>193.71809999999999</v>
      </c>
      <c r="K15" s="74">
        <v>174.16127999999998</v>
      </c>
      <c r="L15" s="74">
        <v>256.70688000000001</v>
      </c>
      <c r="M15" s="74">
        <v>809.92239999999993</v>
      </c>
      <c r="N15" s="74">
        <v>203.25320000000002</v>
      </c>
      <c r="O15" s="74">
        <v>196.15035999999998</v>
      </c>
      <c r="P15" s="74">
        <v>128.57538</v>
      </c>
      <c r="Q15" s="74">
        <v>231.91935000000001</v>
      </c>
      <c r="R15" s="74">
        <v>759.89828999999997</v>
      </c>
      <c r="S15" s="74">
        <v>171.33217999999999</v>
      </c>
      <c r="T15" s="74">
        <v>173.48468</v>
      </c>
      <c r="U15" s="74">
        <v>131.15254000000002</v>
      </c>
      <c r="V15" s="74">
        <v>221.27265</v>
      </c>
      <c r="W15" s="74">
        <v>697.24205000000006</v>
      </c>
      <c r="X15" s="74">
        <v>138.70107000000002</v>
      </c>
      <c r="Y15" s="74">
        <v>132.22744</v>
      </c>
      <c r="Z15" s="74">
        <v>130.76775000000001</v>
      </c>
      <c r="AA15" s="74">
        <v>143.38911999999999</v>
      </c>
      <c r="AB15" s="74">
        <v>545.08537999999999</v>
      </c>
      <c r="AC15" s="74">
        <v>132.19696000000002</v>
      </c>
      <c r="AD15" s="74">
        <v>98.87008999999999</v>
      </c>
      <c r="AE15" s="74">
        <v>142.36767</v>
      </c>
      <c r="AF15" s="74">
        <v>114.84200999999999</v>
      </c>
      <c r="AG15" s="74">
        <v>488.27672999999993</v>
      </c>
      <c r="AH15" s="74">
        <v>107.11916000000001</v>
      </c>
      <c r="AI15" s="74">
        <v>110.91982999999999</v>
      </c>
      <c r="AJ15" s="74">
        <v>165.08035999999998</v>
      </c>
      <c r="AK15" s="74">
        <v>127.87665</v>
      </c>
      <c r="AL15" s="74">
        <v>510.99599999999998</v>
      </c>
      <c r="AM15" s="74">
        <v>118.14321000000001</v>
      </c>
      <c r="AN15" s="74">
        <v>135.37065000000001</v>
      </c>
      <c r="AO15" s="74">
        <v>93.36233</v>
      </c>
      <c r="AP15" s="74">
        <v>142.11426</v>
      </c>
      <c r="AQ15" s="74">
        <v>488.99045000000001</v>
      </c>
      <c r="AR15" s="74">
        <v>141.08308</v>
      </c>
      <c r="AS15" s="74">
        <v>119.39515000000002</v>
      </c>
      <c r="AT15" s="74">
        <v>114.22494999999998</v>
      </c>
      <c r="AU15" s="74">
        <v>163.47329999999999</v>
      </c>
      <c r="AV15" s="74">
        <v>538.17647999999997</v>
      </c>
      <c r="AW15" s="74">
        <v>135.12812</v>
      </c>
      <c r="AX15" s="74">
        <v>124.02037</v>
      </c>
      <c r="AY15" s="74">
        <v>91.86842</v>
      </c>
      <c r="AZ15" s="74">
        <v>159.22999999999999</v>
      </c>
      <c r="BA15" s="74">
        <v>510.24691000000013</v>
      </c>
      <c r="BB15" s="74">
        <v>88.181880000000007</v>
      </c>
      <c r="BC15" s="74">
        <v>120.93257999999999</v>
      </c>
      <c r="BD15" s="74">
        <v>102.60272999999999</v>
      </c>
      <c r="BE15" s="74">
        <v>135.08479</v>
      </c>
      <c r="BF15" s="74">
        <v>446.80197999999996</v>
      </c>
      <c r="BG15" s="74">
        <v>130.96523000000002</v>
      </c>
    </row>
    <row r="16" spans="2:61" ht="15" customHeight="1">
      <c r="B16" s="154" t="s">
        <v>80</v>
      </c>
      <c r="C16" s="10" t="s">
        <v>83</v>
      </c>
      <c r="D16" s="74">
        <v>475.47</v>
      </c>
      <c r="E16" s="74">
        <v>464.09999999999997</v>
      </c>
      <c r="F16" s="74">
        <v>569.91899999999998</v>
      </c>
      <c r="G16" s="74">
        <v>396.08000000000004</v>
      </c>
      <c r="H16" s="74">
        <v>1905.569</v>
      </c>
      <c r="I16" s="74">
        <v>402.13</v>
      </c>
      <c r="J16" s="74">
        <v>386.28000000000003</v>
      </c>
      <c r="K16" s="74">
        <v>364.83000000000004</v>
      </c>
      <c r="L16" s="74">
        <v>513.67000000000007</v>
      </c>
      <c r="M16" s="74">
        <v>1666.9100000000003</v>
      </c>
      <c r="N16" s="74">
        <v>512.71500000000003</v>
      </c>
      <c r="O16" s="74">
        <v>524.86</v>
      </c>
      <c r="P16" s="74">
        <v>453.26000000000005</v>
      </c>
      <c r="Q16" s="74">
        <v>501.55</v>
      </c>
      <c r="R16" s="74">
        <v>1992.385</v>
      </c>
      <c r="S16" s="74">
        <v>353.02</v>
      </c>
      <c r="T16" s="74">
        <v>386.05</v>
      </c>
      <c r="U16" s="74">
        <v>368.78</v>
      </c>
      <c r="V16" s="74">
        <v>342.71</v>
      </c>
      <c r="W16" s="74">
        <v>1450.56</v>
      </c>
      <c r="X16" s="74">
        <v>317.14000000000004</v>
      </c>
      <c r="Y16" s="74">
        <v>345.32</v>
      </c>
      <c r="Z16" s="74">
        <v>301.10000000000002</v>
      </c>
      <c r="AA16" s="74">
        <v>300.58</v>
      </c>
      <c r="AB16" s="74">
        <v>1264.1400000000001</v>
      </c>
      <c r="AC16" s="74">
        <v>259.435</v>
      </c>
      <c r="AD16" s="74">
        <v>17.100000000000001</v>
      </c>
      <c r="AE16" s="74">
        <v>124.87</v>
      </c>
      <c r="AF16" s="74">
        <v>122.41999999999999</v>
      </c>
      <c r="AG16" s="74">
        <v>523.82500000000005</v>
      </c>
      <c r="AH16" s="74">
        <v>93.25</v>
      </c>
      <c r="AI16" s="74">
        <v>164.45</v>
      </c>
      <c r="AJ16" s="74">
        <v>224.2</v>
      </c>
      <c r="AK16" s="74">
        <v>137.30000000000001</v>
      </c>
      <c r="AL16" s="74">
        <v>619.20000000000005</v>
      </c>
      <c r="AM16" s="74">
        <v>147.4</v>
      </c>
      <c r="AN16" s="74">
        <v>109.4</v>
      </c>
      <c r="AO16" s="74">
        <v>153.5</v>
      </c>
      <c r="AP16" s="74">
        <v>188</v>
      </c>
      <c r="AQ16" s="74">
        <v>598.29999999999995</v>
      </c>
      <c r="AR16" s="74">
        <v>373.1</v>
      </c>
      <c r="AS16" s="74">
        <v>287.52999999999997</v>
      </c>
      <c r="AT16" s="74">
        <v>178.60000000000002</v>
      </c>
      <c r="AU16" s="74">
        <v>225.65</v>
      </c>
      <c r="AV16" s="74">
        <v>1064.8800000000001</v>
      </c>
      <c r="AW16" s="74">
        <v>249.07</v>
      </c>
      <c r="AX16" s="74">
        <v>149.67000000000002</v>
      </c>
      <c r="AY16" s="74">
        <v>136.6</v>
      </c>
      <c r="AZ16" s="74">
        <v>114.55</v>
      </c>
      <c r="BA16" s="74">
        <v>649.88999999999987</v>
      </c>
      <c r="BB16" s="74">
        <v>113.19999999999999</v>
      </c>
      <c r="BC16" s="74">
        <v>131.75</v>
      </c>
      <c r="BD16" s="74">
        <v>104.43</v>
      </c>
      <c r="BE16" s="74">
        <v>140.35</v>
      </c>
      <c r="BF16" s="74">
        <v>489.73</v>
      </c>
      <c r="BG16" s="74">
        <v>106.9</v>
      </c>
    </row>
    <row r="17" spans="2:59" ht="15" customHeight="1">
      <c r="B17" s="154"/>
      <c r="C17" s="216" t="s">
        <v>173</v>
      </c>
      <c r="D17" s="74">
        <v>106.05292999999998</v>
      </c>
      <c r="E17" s="74">
        <v>97.613479999999996</v>
      </c>
      <c r="F17" s="74">
        <v>134.07056</v>
      </c>
      <c r="G17" s="74">
        <v>118.4508</v>
      </c>
      <c r="H17" s="74">
        <v>456.18777</v>
      </c>
      <c r="I17" s="74">
        <v>102.13419999999999</v>
      </c>
      <c r="J17" s="74">
        <v>115.46119</v>
      </c>
      <c r="K17" s="74">
        <v>117.60671000000001</v>
      </c>
      <c r="L17" s="74">
        <v>126.11832</v>
      </c>
      <c r="M17" s="74">
        <v>461.32042000000001</v>
      </c>
      <c r="N17" s="74">
        <v>103.69164000000002</v>
      </c>
      <c r="O17" s="74">
        <v>106.94533</v>
      </c>
      <c r="P17" s="74">
        <v>86.754100000000008</v>
      </c>
      <c r="Q17" s="74">
        <v>114.13561000000001</v>
      </c>
      <c r="R17" s="74">
        <v>411.52668000000006</v>
      </c>
      <c r="S17" s="74">
        <v>96.931889999999981</v>
      </c>
      <c r="T17" s="74">
        <v>90.613470000000007</v>
      </c>
      <c r="U17" s="74">
        <v>87.257460000000009</v>
      </c>
      <c r="V17" s="74">
        <v>90.687139999999999</v>
      </c>
      <c r="W17" s="74">
        <v>365.48996</v>
      </c>
      <c r="X17" s="74">
        <v>64.706919999999997</v>
      </c>
      <c r="Y17" s="74">
        <v>66.742589999999993</v>
      </c>
      <c r="Z17" s="74">
        <v>63.692999999999991</v>
      </c>
      <c r="AA17" s="74">
        <v>51.045509999999993</v>
      </c>
      <c r="AB17" s="74">
        <v>246.18801999999994</v>
      </c>
      <c r="AC17" s="74">
        <v>45.554099999999998</v>
      </c>
      <c r="AD17" s="74">
        <v>3.5940400000000001</v>
      </c>
      <c r="AE17" s="74">
        <v>24.497670000000003</v>
      </c>
      <c r="AF17" s="74">
        <v>33.244529999999997</v>
      </c>
      <c r="AG17" s="74">
        <v>106.89033999999999</v>
      </c>
      <c r="AH17" s="74">
        <v>25.39603</v>
      </c>
      <c r="AI17" s="74">
        <v>31.946570000000001</v>
      </c>
      <c r="AJ17" s="74">
        <v>38.7759</v>
      </c>
      <c r="AK17" s="74">
        <v>26.595599999999997</v>
      </c>
      <c r="AL17" s="74">
        <v>122.7141</v>
      </c>
      <c r="AM17" s="74">
        <v>25.956199999999995</v>
      </c>
      <c r="AN17" s="74">
        <v>18.465669999999999</v>
      </c>
      <c r="AO17" s="74">
        <v>29.403929999999999</v>
      </c>
      <c r="AP17" s="74">
        <v>36.218180000000004</v>
      </c>
      <c r="AQ17" s="74">
        <v>110.04398</v>
      </c>
      <c r="AR17" s="74">
        <v>56.158209999999997</v>
      </c>
      <c r="AS17" s="74">
        <v>46.709890000000001</v>
      </c>
      <c r="AT17" s="74">
        <v>31.341989999999999</v>
      </c>
      <c r="AU17" s="74">
        <v>39.041050000000006</v>
      </c>
      <c r="AV17" s="74">
        <v>173.25113999999999</v>
      </c>
      <c r="AW17" s="74">
        <v>47.320140000000002</v>
      </c>
      <c r="AX17" s="74">
        <v>36.923079999999999</v>
      </c>
      <c r="AY17" s="74">
        <v>27.08868</v>
      </c>
      <c r="AZ17" s="74">
        <v>29.839010000000002</v>
      </c>
      <c r="BA17" s="74">
        <v>141.17090999999999</v>
      </c>
      <c r="BB17" s="74">
        <v>20.44528</v>
      </c>
      <c r="BC17" s="74">
        <v>30.557569999999998</v>
      </c>
      <c r="BD17" s="74">
        <v>20.764279999999999</v>
      </c>
      <c r="BE17" s="74">
        <v>38.734070000000003</v>
      </c>
      <c r="BF17" s="74">
        <v>110.5012</v>
      </c>
      <c r="BG17" s="74">
        <v>34.540020000000005</v>
      </c>
    </row>
    <row r="18" spans="2:59" ht="15" customHeight="1">
      <c r="B18" s="154" t="s">
        <v>84</v>
      </c>
      <c r="C18" s="10" t="s">
        <v>83</v>
      </c>
      <c r="D18" s="74">
        <v>473.47</v>
      </c>
      <c r="E18" s="74">
        <v>464.09999999999997</v>
      </c>
      <c r="F18" s="74">
        <v>565.06899999999996</v>
      </c>
      <c r="G18" s="74">
        <v>395.08000000000004</v>
      </c>
      <c r="H18" s="74">
        <v>1897.7190000000001</v>
      </c>
      <c r="I18" s="74">
        <v>402.13</v>
      </c>
      <c r="J18" s="74">
        <v>374.48</v>
      </c>
      <c r="K18" s="74">
        <v>347.83000000000004</v>
      </c>
      <c r="L18" s="74">
        <v>480.47</v>
      </c>
      <c r="M18" s="74">
        <v>1604.91</v>
      </c>
      <c r="N18" s="74">
        <v>502.71500000000003</v>
      </c>
      <c r="O18" s="74">
        <v>512.36</v>
      </c>
      <c r="P18" s="74">
        <v>445.71000000000004</v>
      </c>
      <c r="Q18" s="74">
        <v>489.75</v>
      </c>
      <c r="R18" s="74">
        <v>1950.5350000000001</v>
      </c>
      <c r="S18" s="74">
        <v>342.12</v>
      </c>
      <c r="T18" s="74">
        <v>378.75</v>
      </c>
      <c r="U18" s="74">
        <v>361.28</v>
      </c>
      <c r="V18" s="74">
        <v>342.71</v>
      </c>
      <c r="W18" s="74">
        <v>1424.8600000000001</v>
      </c>
      <c r="X18" s="74">
        <v>310.34000000000003</v>
      </c>
      <c r="Y18" s="74">
        <v>339.32</v>
      </c>
      <c r="Z18" s="74">
        <v>295.10000000000002</v>
      </c>
      <c r="AA18" s="74">
        <v>300.08</v>
      </c>
      <c r="AB18" s="74">
        <v>1244.8400000000001</v>
      </c>
      <c r="AC18" s="74">
        <v>255.935</v>
      </c>
      <c r="AD18" s="74">
        <v>17.100000000000001</v>
      </c>
      <c r="AE18" s="74">
        <v>122.37</v>
      </c>
      <c r="AF18" s="74">
        <v>116.91999999999999</v>
      </c>
      <c r="AG18" s="74">
        <v>512.32500000000005</v>
      </c>
      <c r="AH18" s="74">
        <v>93.25</v>
      </c>
      <c r="AI18" s="74">
        <v>164.45</v>
      </c>
      <c r="AJ18" s="74">
        <v>224.2</v>
      </c>
      <c r="AK18" s="74">
        <v>134.30000000000001</v>
      </c>
      <c r="AL18" s="74">
        <v>616.20000000000005</v>
      </c>
      <c r="AM18" s="74">
        <v>143.19999999999999</v>
      </c>
      <c r="AN18" s="74">
        <v>109.4</v>
      </c>
      <c r="AO18" s="74">
        <v>149.75</v>
      </c>
      <c r="AP18" s="74">
        <v>178.29999999999998</v>
      </c>
      <c r="AQ18" s="74">
        <v>580.65</v>
      </c>
      <c r="AR18" s="74">
        <v>369.1</v>
      </c>
      <c r="AS18" s="74">
        <v>280.43</v>
      </c>
      <c r="AT18" s="74">
        <v>174.60000000000002</v>
      </c>
      <c r="AU18" s="74">
        <v>221.65</v>
      </c>
      <c r="AV18" s="74">
        <v>1045.78</v>
      </c>
      <c r="AW18" s="74">
        <v>242.51999999999998</v>
      </c>
      <c r="AX18" s="74">
        <v>135.30000000000001</v>
      </c>
      <c r="AY18" s="74">
        <v>132.4</v>
      </c>
      <c r="AZ18" s="74">
        <v>108.25</v>
      </c>
      <c r="BA18" s="74">
        <v>618.46999999999991</v>
      </c>
      <c r="BB18" s="74">
        <v>111.19999999999999</v>
      </c>
      <c r="BC18" s="74">
        <v>129.44999999999999</v>
      </c>
      <c r="BD18" s="74">
        <v>104.43</v>
      </c>
      <c r="BE18" s="74">
        <v>136.35</v>
      </c>
      <c r="BF18" s="74">
        <v>481.42999999999995</v>
      </c>
      <c r="BG18" s="74">
        <v>104.30000000000001</v>
      </c>
    </row>
    <row r="19" spans="2:59" ht="15" customHeight="1">
      <c r="B19" s="154"/>
      <c r="C19" s="216" t="s">
        <v>173</v>
      </c>
      <c r="D19" s="74">
        <v>104.88269999999999</v>
      </c>
      <c r="E19" s="74">
        <v>97.613479999999996</v>
      </c>
      <c r="F19" s="74">
        <v>132.10512</v>
      </c>
      <c r="G19" s="74">
        <v>118.06530000000001</v>
      </c>
      <c r="H19" s="74">
        <v>452.66660000000002</v>
      </c>
      <c r="I19" s="74">
        <v>102.13419999999999</v>
      </c>
      <c r="J19" s="74">
        <v>110.27369</v>
      </c>
      <c r="K19" s="74">
        <v>108.03471</v>
      </c>
      <c r="L19" s="74">
        <v>112.2727</v>
      </c>
      <c r="M19" s="74">
        <v>432.71530000000001</v>
      </c>
      <c r="N19" s="74">
        <v>100.44579</v>
      </c>
      <c r="O19" s="74">
        <v>104.05492</v>
      </c>
      <c r="P19" s="74">
        <v>83.616690000000006</v>
      </c>
      <c r="Q19" s="74">
        <v>109.24901000000001</v>
      </c>
      <c r="R19" s="74">
        <v>397.36640999999997</v>
      </c>
      <c r="S19" s="74">
        <v>92.34626999999999</v>
      </c>
      <c r="T19" s="74">
        <v>88.090440000000001</v>
      </c>
      <c r="U19" s="74">
        <v>83.794160000000005</v>
      </c>
      <c r="V19" s="74">
        <v>90.687139999999999</v>
      </c>
      <c r="W19" s="74">
        <v>354.91800999999998</v>
      </c>
      <c r="X19" s="74">
        <v>62.140059999999998</v>
      </c>
      <c r="Y19" s="74">
        <v>64.43719999999999</v>
      </c>
      <c r="Z19" s="74">
        <v>59.260119999999993</v>
      </c>
      <c r="AA19" s="74">
        <v>50.974449999999997</v>
      </c>
      <c r="AB19" s="74">
        <v>236.81182999999999</v>
      </c>
      <c r="AC19" s="74">
        <v>43.128219999999999</v>
      </c>
      <c r="AD19" s="74">
        <v>3.5940400000000001</v>
      </c>
      <c r="AE19" s="74">
        <v>22.950150000000001</v>
      </c>
      <c r="AF19" s="74">
        <v>31.114399999999996</v>
      </c>
      <c r="AG19" s="74">
        <v>100.78681</v>
      </c>
      <c r="AH19" s="74">
        <v>25.39603</v>
      </c>
      <c r="AI19" s="74">
        <v>31.946570000000001</v>
      </c>
      <c r="AJ19" s="74">
        <v>38.7759</v>
      </c>
      <c r="AK19" s="74">
        <v>25.235079999999996</v>
      </c>
      <c r="AL19" s="74">
        <v>121.35358000000001</v>
      </c>
      <c r="AM19" s="74">
        <v>25.083479999999998</v>
      </c>
      <c r="AN19" s="74">
        <v>18.465669999999999</v>
      </c>
      <c r="AO19" s="74">
        <v>27.591570000000001</v>
      </c>
      <c r="AP19" s="74">
        <v>30.37265</v>
      </c>
      <c r="AQ19" s="74">
        <v>101.51337000000001</v>
      </c>
      <c r="AR19" s="74">
        <v>55.119909999999997</v>
      </c>
      <c r="AS19" s="74">
        <v>43.224330000000002</v>
      </c>
      <c r="AT19" s="74">
        <v>29.361879999999996</v>
      </c>
      <c r="AU19" s="74">
        <v>38.588430000000002</v>
      </c>
      <c r="AV19" s="74">
        <v>166.29454999999999</v>
      </c>
      <c r="AW19" s="74">
        <v>44.450519999999997</v>
      </c>
      <c r="AX19" s="74">
        <v>29.786180000000002</v>
      </c>
      <c r="AY19" s="74">
        <v>26.33154</v>
      </c>
      <c r="AZ19" s="74">
        <v>26.848470000000002</v>
      </c>
      <c r="BA19" s="74">
        <v>127.41670999999999</v>
      </c>
      <c r="BB19" s="74">
        <v>19.848579999999998</v>
      </c>
      <c r="BC19" s="74">
        <v>28.66019</v>
      </c>
      <c r="BD19" s="74">
        <v>20.764279999999999</v>
      </c>
      <c r="BE19" s="74">
        <v>37.061149999999998</v>
      </c>
      <c r="BF19" s="74">
        <v>106.33419999999998</v>
      </c>
      <c r="BG19" s="74">
        <v>32.869140000000002</v>
      </c>
    </row>
    <row r="20" spans="2:59" ht="15" customHeight="1">
      <c r="B20" s="154" t="s">
        <v>81</v>
      </c>
      <c r="C20" s="10" t="s">
        <v>83</v>
      </c>
      <c r="D20" s="74">
        <v>346.07</v>
      </c>
      <c r="E20" s="74">
        <v>497.25</v>
      </c>
      <c r="F20" s="74">
        <v>261.70999999999998</v>
      </c>
      <c r="G20" s="74">
        <v>471.33</v>
      </c>
      <c r="H20" s="74">
        <v>1576.36</v>
      </c>
      <c r="I20" s="74">
        <v>275.78999999999996</v>
      </c>
      <c r="J20" s="74">
        <v>308.20999999999998</v>
      </c>
      <c r="K20" s="74">
        <v>207.96999999999997</v>
      </c>
      <c r="L20" s="74">
        <v>383.08</v>
      </c>
      <c r="M20" s="74">
        <v>1175.05</v>
      </c>
      <c r="N20" s="74">
        <v>324.26</v>
      </c>
      <c r="O20" s="74">
        <v>288.44</v>
      </c>
      <c r="P20" s="74">
        <v>211</v>
      </c>
      <c r="Q20" s="74">
        <v>364.4</v>
      </c>
      <c r="R20" s="74">
        <v>1188.0999999999999</v>
      </c>
      <c r="S20" s="74">
        <v>284.67</v>
      </c>
      <c r="T20" s="74">
        <v>261.07</v>
      </c>
      <c r="U20" s="74">
        <v>147</v>
      </c>
      <c r="V20" s="74">
        <v>344.16999999999996</v>
      </c>
      <c r="W20" s="74">
        <v>1036.9099999999999</v>
      </c>
      <c r="X20" s="74">
        <v>243.80999999999997</v>
      </c>
      <c r="Y20" s="74">
        <v>189.66</v>
      </c>
      <c r="Z20" s="74">
        <v>169.6</v>
      </c>
      <c r="AA20" s="74">
        <v>256.33999999999997</v>
      </c>
      <c r="AB20" s="74">
        <v>859.40999999999985</v>
      </c>
      <c r="AC20" s="74">
        <v>257.06</v>
      </c>
      <c r="AD20" s="74">
        <v>299</v>
      </c>
      <c r="AE20" s="74">
        <v>313.14</v>
      </c>
      <c r="AF20" s="74">
        <v>194.43</v>
      </c>
      <c r="AG20" s="74">
        <v>1063.6299999999999</v>
      </c>
      <c r="AH20" s="74">
        <v>235.65</v>
      </c>
      <c r="AI20" s="74">
        <v>210.83</v>
      </c>
      <c r="AJ20" s="74">
        <v>211.3</v>
      </c>
      <c r="AK20" s="74">
        <v>245.98</v>
      </c>
      <c r="AL20" s="74">
        <v>903.76</v>
      </c>
      <c r="AM20" s="74">
        <v>255.51999999999998</v>
      </c>
      <c r="AN20" s="74">
        <v>246.41</v>
      </c>
      <c r="AO20" s="74">
        <v>152.69999999999999</v>
      </c>
      <c r="AP20" s="74">
        <v>203.76000000000005</v>
      </c>
      <c r="AQ20" s="74">
        <v>858.38999999999987</v>
      </c>
      <c r="AR20" s="74">
        <v>205.51999999999998</v>
      </c>
      <c r="AS20" s="74">
        <v>150.75</v>
      </c>
      <c r="AT20" s="74">
        <v>242.72000000000003</v>
      </c>
      <c r="AU20" s="74">
        <v>319.93999999999994</v>
      </c>
      <c r="AV20" s="74">
        <v>918.93000000000006</v>
      </c>
      <c r="AW20" s="74">
        <v>222.01</v>
      </c>
      <c r="AX20" s="74">
        <v>235.82</v>
      </c>
      <c r="AY20" s="74">
        <v>150</v>
      </c>
      <c r="AZ20" s="74">
        <v>276.55</v>
      </c>
      <c r="BA20" s="74">
        <v>884.38000000000011</v>
      </c>
      <c r="BB20" s="74">
        <v>187.60000000000002</v>
      </c>
      <c r="BC20" s="74">
        <v>234.66</v>
      </c>
      <c r="BD20" s="74">
        <v>189.8</v>
      </c>
      <c r="BE20" s="74">
        <v>213.05999999999997</v>
      </c>
      <c r="BF20" s="74">
        <v>825.12</v>
      </c>
      <c r="BG20" s="74">
        <v>231.09</v>
      </c>
    </row>
    <row r="21" spans="2:59" ht="15" customHeight="1" thickBot="1">
      <c r="B21" s="488"/>
      <c r="C21" s="217" t="s">
        <v>173</v>
      </c>
      <c r="D21" s="212">
        <v>126.93053000000002</v>
      </c>
      <c r="E21" s="212">
        <v>131.12810999999999</v>
      </c>
      <c r="F21" s="212">
        <v>84.423439999999999</v>
      </c>
      <c r="G21" s="212">
        <v>154.75836999999999</v>
      </c>
      <c r="H21" s="212">
        <v>497.24045000000001</v>
      </c>
      <c r="I21" s="212">
        <v>83.201940000000008</v>
      </c>
      <c r="J21" s="212">
        <v>78.256910000000005</v>
      </c>
      <c r="K21" s="212">
        <v>56.554569999999991</v>
      </c>
      <c r="L21" s="212">
        <v>130.58856000000003</v>
      </c>
      <c r="M21" s="212">
        <v>348.60198000000003</v>
      </c>
      <c r="N21" s="212">
        <v>99.56156</v>
      </c>
      <c r="O21" s="212">
        <v>89.205029999999994</v>
      </c>
      <c r="P21" s="212">
        <v>41.821280000000002</v>
      </c>
      <c r="Q21" s="212">
        <v>117.78373999999999</v>
      </c>
      <c r="R21" s="212">
        <v>348.37161000000003</v>
      </c>
      <c r="S21" s="212">
        <v>74.400290000000012</v>
      </c>
      <c r="T21" s="212">
        <v>82.871210000000005</v>
      </c>
      <c r="U21" s="212">
        <v>43.895079999999993</v>
      </c>
      <c r="V21" s="212">
        <v>130.58551</v>
      </c>
      <c r="W21" s="212">
        <v>331.75209000000001</v>
      </c>
      <c r="X21" s="212">
        <v>73.994149999999991</v>
      </c>
      <c r="Y21" s="212">
        <v>65.484850000000009</v>
      </c>
      <c r="Z21" s="212">
        <v>67.074749999999995</v>
      </c>
      <c r="AA21" s="212">
        <v>92.343609999999984</v>
      </c>
      <c r="AB21" s="212">
        <v>298.89735999999994</v>
      </c>
      <c r="AC21" s="212">
        <v>86.642859999999985</v>
      </c>
      <c r="AD21" s="212">
        <v>95.276049999999998</v>
      </c>
      <c r="AE21" s="212">
        <v>117.87</v>
      </c>
      <c r="AF21" s="212">
        <v>81.597479999999976</v>
      </c>
      <c r="AG21" s="212">
        <v>381.38638999999995</v>
      </c>
      <c r="AH21" s="212">
        <v>81.723129999999998</v>
      </c>
      <c r="AI21" s="212">
        <v>78.973259999999996</v>
      </c>
      <c r="AJ21" s="212">
        <v>126.30445999999999</v>
      </c>
      <c r="AK21" s="212">
        <v>101.28105000000001</v>
      </c>
      <c r="AL21" s="212">
        <v>388.28190000000001</v>
      </c>
      <c r="AM21" s="212">
        <v>92.187010000000015</v>
      </c>
      <c r="AN21" s="212">
        <v>116.90498000000002</v>
      </c>
      <c r="AO21" s="212">
        <v>63.958399999999997</v>
      </c>
      <c r="AP21" s="212">
        <v>105.89607999999998</v>
      </c>
      <c r="AQ21" s="212">
        <v>378.94646999999998</v>
      </c>
      <c r="AR21" s="212">
        <v>84.924869999999999</v>
      </c>
      <c r="AS21" s="212">
        <v>72.68526</v>
      </c>
      <c r="AT21" s="212">
        <v>82.882959999999997</v>
      </c>
      <c r="AU21" s="212">
        <v>124.43224999999998</v>
      </c>
      <c r="AV21" s="212">
        <v>364.92534000000001</v>
      </c>
      <c r="AW21" s="212">
        <v>87.807980000000015</v>
      </c>
      <c r="AX21" s="212">
        <v>87.097289999999987</v>
      </c>
      <c r="AY21" s="212">
        <v>64.779740000000004</v>
      </c>
      <c r="AZ21" s="212">
        <v>129.39099000000002</v>
      </c>
      <c r="BA21" s="212">
        <v>369.07600000000014</v>
      </c>
      <c r="BB21" s="212">
        <v>67.73660000000001</v>
      </c>
      <c r="BC21" s="212">
        <v>90.375010000000003</v>
      </c>
      <c r="BD21" s="212">
        <v>81.838449999999995</v>
      </c>
      <c r="BE21" s="212">
        <v>96.350719999999995</v>
      </c>
      <c r="BF21" s="212">
        <v>336.30078000000003</v>
      </c>
      <c r="BG21" s="212">
        <v>96.425210000000007</v>
      </c>
    </row>
    <row r="22" spans="2:59" ht="15" thickTop="1">
      <c r="B22" s="36" t="s">
        <v>619</v>
      </c>
    </row>
  </sheetData>
  <mergeCells count="4">
    <mergeCell ref="B1:AR1"/>
    <mergeCell ref="B2:B3"/>
    <mergeCell ref="C2:C3"/>
    <mergeCell ref="D2:BF2"/>
  </mergeCells>
  <phoneticPr fontId="13" type="noConversion"/>
  <hyperlinks>
    <hyperlink ref="BI1" location="ÍNDICE!A1" display="ÍNDICE" xr:uid="{1A15CC94-60C9-4199-A69F-A0B0FAB5B646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6 C17:C21 C10 C8 C15 C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B1:GP36"/>
  <sheetViews>
    <sheetView showGridLines="0" zoomScaleNormal="100" workbookViewId="0">
      <selection activeCell="B1" sqref="B1:EJ1"/>
    </sheetView>
  </sheetViews>
  <sheetFormatPr defaultRowHeight="14.5" outlineLevelCol="3"/>
  <cols>
    <col min="1" max="1" width="6.6328125" customWidth="1"/>
    <col min="2" max="2" width="29" customWidth="1"/>
    <col min="3" max="3" width="5" style="5" customWidth="1"/>
    <col min="4" max="4" width="4" customWidth="1"/>
    <col min="5" max="5" width="5.90625" hidden="1" customWidth="1" outlineLevel="3"/>
    <col min="6" max="7" width="6.6328125" hidden="1" customWidth="1" outlineLevel="3"/>
    <col min="8" max="8" width="5" hidden="1" customWidth="1" outlineLevel="2"/>
    <col min="9" max="9" width="5.6328125" hidden="1" customWidth="1" outlineLevel="3"/>
    <col min="10" max="10" width="6.08984375" hidden="1" customWidth="1" outlineLevel="3"/>
    <col min="11" max="11" width="5.90625" hidden="1" customWidth="1" outlineLevel="3"/>
    <col min="12" max="12" width="6" hidden="1" customWidth="1" outlineLevel="2"/>
    <col min="13" max="13" width="4.6328125" hidden="1" customWidth="1" outlineLevel="3"/>
    <col min="14" max="14" width="5.6328125" hidden="1" customWidth="1" outlineLevel="3"/>
    <col min="15" max="15" width="5" hidden="1" customWidth="1" outlineLevel="3"/>
    <col min="16" max="16" width="6" hidden="1" customWidth="1" outlineLevel="2"/>
    <col min="17" max="17" width="5" hidden="1" customWidth="1" outlineLevel="3"/>
    <col min="18" max="19" width="5.6328125" hidden="1" customWidth="1" outlineLevel="3"/>
    <col min="20" max="20" width="6" hidden="1" customWidth="1" outlineLevel="2"/>
    <col min="21" max="21" width="4.6328125" bestFit="1" customWidth="1" collapsed="1"/>
    <col min="22" max="22" width="5" hidden="1" customWidth="1" outlineLevel="2"/>
    <col min="23" max="23" width="5.54296875" hidden="1" customWidth="1" outlineLevel="2"/>
    <col min="24" max="24" width="5.6328125" hidden="1" customWidth="1" outlineLevel="2"/>
    <col min="25" max="25" width="6" hidden="1" customWidth="1" outlineLevel="1"/>
    <col min="26" max="27" width="5.54296875" hidden="1" customWidth="1" outlineLevel="2"/>
    <col min="28" max="28" width="5" hidden="1" customWidth="1" outlineLevel="2"/>
    <col min="29" max="29" width="6" hidden="1" customWidth="1" outlineLevel="1"/>
    <col min="30" max="30" width="4.6328125" hidden="1" customWidth="1" outlineLevel="2"/>
    <col min="31" max="31" width="5.6328125" hidden="1" customWidth="1" outlineLevel="2"/>
    <col min="32" max="32" width="5" hidden="1" customWidth="1" outlineLevel="2"/>
    <col min="33" max="33" width="6" hidden="1" customWidth="1" outlineLevel="1"/>
    <col min="34" max="34" width="5" hidden="1" customWidth="1" outlineLevel="2"/>
    <col min="35" max="36" width="5.6328125" hidden="1" customWidth="1" outlineLevel="2"/>
    <col min="37" max="37" width="6" hidden="1" customWidth="1" outlineLevel="1"/>
    <col min="38" max="38" width="4.6328125" bestFit="1" customWidth="1" collapsed="1"/>
    <col min="39" max="39" width="5" hidden="1" customWidth="1" outlineLevel="2"/>
    <col min="40" max="40" width="5.54296875" hidden="1" customWidth="1" outlineLevel="2"/>
    <col min="41" max="41" width="5.6328125" hidden="1" customWidth="1" outlineLevel="2"/>
    <col min="42" max="42" width="6" hidden="1" customWidth="1" outlineLevel="1"/>
    <col min="43" max="44" width="5.54296875" hidden="1" customWidth="1" outlineLevel="2"/>
    <col min="45" max="45" width="5" hidden="1" customWidth="1" outlineLevel="2"/>
    <col min="46" max="46" width="6" hidden="1" customWidth="1" outlineLevel="1"/>
    <col min="47" max="47" width="4.6328125" hidden="1" customWidth="1" outlineLevel="2"/>
    <col min="48" max="48" width="5.6328125" hidden="1" customWidth="1" outlineLevel="2"/>
    <col min="49" max="49" width="5" hidden="1" customWidth="1" outlineLevel="2"/>
    <col min="50" max="50" width="6" hidden="1" customWidth="1" outlineLevel="1"/>
    <col min="51" max="51" width="5" hidden="1" customWidth="1" outlineLevel="2"/>
    <col min="52" max="53" width="5.6328125" hidden="1" customWidth="1" outlineLevel="2"/>
    <col min="54" max="54" width="6" hidden="1" customWidth="1" outlineLevel="1"/>
    <col min="55" max="55" width="4.6328125" bestFit="1" customWidth="1" collapsed="1"/>
    <col min="56" max="56" width="5" hidden="1" customWidth="1" outlineLevel="2"/>
    <col min="57" max="57" width="5.54296875" hidden="1" customWidth="1" outlineLevel="2"/>
    <col min="58" max="58" width="5.6328125" hidden="1" customWidth="1" outlineLevel="2"/>
    <col min="59" max="59" width="6" hidden="1" customWidth="1" outlineLevel="1"/>
    <col min="60" max="61" width="5.54296875" hidden="1" customWidth="1" outlineLevel="3"/>
    <col min="62" max="62" width="5" hidden="1" customWidth="1" outlineLevel="3"/>
    <col min="63" max="63" width="6" hidden="1" customWidth="1" outlineLevel="1"/>
    <col min="64" max="64" width="4.6328125" hidden="1" customWidth="1" outlineLevel="2"/>
    <col min="65" max="65" width="5.6328125" hidden="1" customWidth="1" outlineLevel="2"/>
    <col min="66" max="66" width="5" hidden="1" customWidth="1" outlineLevel="2"/>
    <col min="67" max="67" width="6" hidden="1" customWidth="1" outlineLevel="1"/>
    <col min="68" max="68" width="5" hidden="1" customWidth="1" outlineLevel="2"/>
    <col min="69" max="70" width="5.6328125" hidden="1" customWidth="1" outlineLevel="2"/>
    <col min="71" max="71" width="6" hidden="1" customWidth="1" outlineLevel="1"/>
    <col min="72" max="72" width="4.6328125" customWidth="1" collapsed="1"/>
    <col min="73" max="73" width="5" hidden="1" customWidth="1" outlineLevel="2"/>
    <col min="74" max="74" width="5.54296875" hidden="1" customWidth="1" outlineLevel="2"/>
    <col min="75" max="75" width="5.6328125" hidden="1" customWidth="1" outlineLevel="2"/>
    <col min="76" max="76" width="6" hidden="1" customWidth="1" outlineLevel="1"/>
    <col min="77" max="78" width="5.54296875" hidden="1" customWidth="1" outlineLevel="2"/>
    <col min="79" max="79" width="5" hidden="1" customWidth="1" outlineLevel="2"/>
    <col min="80" max="80" width="6" hidden="1" customWidth="1" outlineLevel="1"/>
    <col min="81" max="81" width="4.6328125" hidden="1" customWidth="1" outlineLevel="2"/>
    <col min="82" max="82" width="5.6328125" hidden="1" customWidth="1" outlineLevel="2"/>
    <col min="83" max="83" width="5" hidden="1" customWidth="1" outlineLevel="2"/>
    <col min="84" max="84" width="6" hidden="1" customWidth="1" outlineLevel="1"/>
    <col min="85" max="85" width="5" hidden="1" customWidth="1" outlineLevel="2"/>
    <col min="86" max="87" width="5.6328125" hidden="1" customWidth="1" outlineLevel="2"/>
    <col min="88" max="88" width="6" hidden="1" customWidth="1" outlineLevel="1"/>
    <col min="89" max="89" width="4.6328125" bestFit="1" customWidth="1" collapsed="1"/>
    <col min="90" max="92" width="6.6328125" hidden="1" customWidth="1" outlineLevel="2"/>
    <col min="93" max="93" width="7.6328125" hidden="1" customWidth="1" outlineLevel="1"/>
    <col min="94" max="96" width="7.6328125" hidden="1" customWidth="1" outlineLevel="2"/>
    <col min="97" max="97" width="7.6328125" hidden="1" customWidth="1" outlineLevel="1"/>
    <col min="98" max="100" width="7.6328125" hidden="1" customWidth="1" outlineLevel="2"/>
    <col min="101" max="101" width="7.6328125" hidden="1" customWidth="1" outlineLevel="1"/>
    <col min="102" max="104" width="7.6328125" hidden="1" customWidth="1" outlineLevel="2"/>
    <col min="105" max="105" width="7.6328125" hidden="1" customWidth="1" outlineLevel="1"/>
    <col min="106" max="106" width="4.6328125" customWidth="1" collapsed="1"/>
    <col min="107" max="109" width="7" hidden="1" customWidth="1" outlineLevel="2"/>
    <col min="110" max="110" width="7" hidden="1" customWidth="1" outlineLevel="1"/>
    <col min="111" max="113" width="7" hidden="1" customWidth="1" outlineLevel="2"/>
    <col min="114" max="114" width="7" hidden="1" customWidth="1" outlineLevel="1"/>
    <col min="115" max="117" width="7" hidden="1" customWidth="1" outlineLevel="2"/>
    <col min="118" max="118" width="7" hidden="1" customWidth="1" outlineLevel="1"/>
    <col min="119" max="121" width="7" hidden="1" customWidth="1" outlineLevel="2"/>
    <col min="122" max="122" width="7" hidden="1" customWidth="1" outlineLevel="1"/>
    <col min="123" max="123" width="5.54296875" customWidth="1" collapsed="1"/>
    <col min="124" max="126" width="7" hidden="1" customWidth="1" outlineLevel="2"/>
    <col min="127" max="127" width="7" hidden="1" customWidth="1" outlineLevel="1"/>
    <col min="128" max="130" width="7" hidden="1" customWidth="1" outlineLevel="2"/>
    <col min="131" max="131" width="7" hidden="1" customWidth="1" outlineLevel="1"/>
    <col min="132" max="134" width="7" hidden="1" customWidth="1" outlineLevel="2"/>
    <col min="135" max="135" width="7" hidden="1" customWidth="1" outlineLevel="1"/>
    <col min="136" max="138" width="7" hidden="1" customWidth="1" outlineLevel="2"/>
    <col min="139" max="139" width="7" hidden="1" customWidth="1" outlineLevel="1"/>
    <col min="140" max="140" width="6.6328125" customWidth="1" collapsed="1"/>
    <col min="141" max="143" width="7" hidden="1" customWidth="1" outlineLevel="2"/>
    <col min="144" max="144" width="7" hidden="1" customWidth="1" outlineLevel="1"/>
    <col min="145" max="147" width="7" hidden="1" customWidth="1" outlineLevel="2"/>
    <col min="148" max="148" width="7" hidden="1" customWidth="1" outlineLevel="1"/>
    <col min="149" max="151" width="7" hidden="1" customWidth="1" outlineLevel="2"/>
    <col min="152" max="152" width="7" hidden="1" customWidth="1" outlineLevel="1"/>
    <col min="153" max="155" width="7" hidden="1" customWidth="1" outlineLevel="2"/>
    <col min="156" max="156" width="7" hidden="1" customWidth="1" outlineLevel="1"/>
    <col min="157" max="157" width="6.6328125" customWidth="1" collapsed="1"/>
    <col min="158" max="159" width="6.6328125" hidden="1" customWidth="1" outlineLevel="1"/>
    <col min="160" max="160" width="7" hidden="1" customWidth="1" outlineLevel="1"/>
    <col min="161" max="161" width="8.6328125" hidden="1" customWidth="1" outlineLevel="1" collapsed="1"/>
    <col min="162" max="164" width="8.6328125" hidden="1" customWidth="1" outlineLevel="2"/>
    <col min="165" max="165" width="8.6328125" hidden="1" customWidth="1" outlineLevel="1"/>
    <col min="166" max="168" width="8.6328125" hidden="1" customWidth="1" outlineLevel="2"/>
    <col min="169" max="169" width="8.6328125" hidden="1" customWidth="1" outlineLevel="1"/>
    <col min="170" max="172" width="8.6328125" hidden="1" customWidth="1" outlineLevel="2"/>
    <col min="173" max="173" width="8.6328125" hidden="1" customWidth="1" outlineLevel="1"/>
    <col min="174" max="174" width="6.6328125" customWidth="1" collapsed="1"/>
    <col min="175" max="176" width="7" hidden="1" customWidth="1" outlineLevel="3"/>
    <col min="177" max="177" width="8" hidden="1" customWidth="1" outlineLevel="3"/>
    <col min="178" max="178" width="7" hidden="1" customWidth="1" outlineLevel="1" collapsed="1"/>
    <col min="179" max="181" width="7" hidden="1" customWidth="1" outlineLevel="3"/>
    <col min="182" max="182" width="7" hidden="1" customWidth="1" outlineLevel="1" collapsed="1"/>
    <col min="183" max="185" width="7" hidden="1" customWidth="1" outlineLevel="3"/>
    <col min="186" max="186" width="7" hidden="1" customWidth="1" outlineLevel="1" collapsed="1"/>
    <col min="187" max="189" width="7" hidden="1" customWidth="1" outlineLevel="2"/>
    <col min="190" max="190" width="7" hidden="1" customWidth="1" outlineLevel="1" collapsed="1"/>
    <col min="191" max="191" width="7" customWidth="1" collapsed="1"/>
    <col min="192" max="194" width="7" customWidth="1" outlineLevel="1"/>
    <col min="195" max="195" width="7" customWidth="1"/>
    <col min="196" max="196" width="6.6328125" customWidth="1"/>
  </cols>
  <sheetData>
    <row r="1" spans="2:198" ht="20.25" customHeight="1" thickBot="1">
      <c r="B1" s="523" t="s">
        <v>246</v>
      </c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  <c r="W1" s="523"/>
      <c r="X1" s="523"/>
      <c r="Y1" s="523"/>
      <c r="Z1" s="523"/>
      <c r="AA1" s="523"/>
      <c r="AB1" s="523"/>
      <c r="AC1" s="523"/>
      <c r="AD1" s="523"/>
      <c r="AE1" s="523"/>
      <c r="AF1" s="523"/>
      <c r="AG1" s="523"/>
      <c r="AH1" s="523"/>
      <c r="AI1" s="523"/>
      <c r="AJ1" s="523"/>
      <c r="AK1" s="523"/>
      <c r="AL1" s="523"/>
      <c r="AM1" s="523"/>
      <c r="AN1" s="523"/>
      <c r="AO1" s="523"/>
      <c r="AP1" s="523"/>
      <c r="AQ1" s="523"/>
      <c r="AR1" s="523"/>
      <c r="AS1" s="523"/>
      <c r="AT1" s="523"/>
      <c r="AU1" s="523"/>
      <c r="AV1" s="523"/>
      <c r="AW1" s="523"/>
      <c r="AX1" s="523"/>
      <c r="AY1" s="523"/>
      <c r="AZ1" s="523"/>
      <c r="BA1" s="523"/>
      <c r="BB1" s="523"/>
      <c r="BC1" s="523"/>
      <c r="BD1" s="523"/>
      <c r="BE1" s="523"/>
      <c r="BF1" s="523"/>
      <c r="BG1" s="523"/>
      <c r="BH1" s="523"/>
      <c r="BI1" s="523"/>
      <c r="BJ1" s="523"/>
      <c r="BK1" s="523"/>
      <c r="BL1" s="523"/>
      <c r="BM1" s="523"/>
      <c r="BN1" s="523"/>
      <c r="BO1" s="523"/>
      <c r="BP1" s="523"/>
      <c r="BQ1" s="523"/>
      <c r="BR1" s="523"/>
      <c r="BS1" s="523"/>
      <c r="BT1" s="523"/>
      <c r="BU1" s="523"/>
      <c r="BV1" s="523"/>
      <c r="BW1" s="523"/>
      <c r="BX1" s="523"/>
      <c r="BY1" s="523"/>
      <c r="BZ1" s="523"/>
      <c r="CA1" s="523"/>
      <c r="CB1" s="523"/>
      <c r="CC1" s="523"/>
      <c r="CD1" s="523"/>
      <c r="CE1" s="523"/>
      <c r="CF1" s="523"/>
      <c r="CG1" s="523"/>
      <c r="CH1" s="523"/>
      <c r="CI1" s="523"/>
      <c r="CJ1" s="523"/>
      <c r="CK1" s="523"/>
      <c r="CL1" s="523"/>
      <c r="CM1" s="523"/>
      <c r="CN1" s="523"/>
      <c r="CO1" s="523"/>
      <c r="CP1" s="523"/>
      <c r="CQ1" s="523"/>
      <c r="CR1" s="523"/>
      <c r="CS1" s="523"/>
      <c r="CT1" s="523"/>
      <c r="CU1" s="523"/>
      <c r="CV1" s="523"/>
      <c r="CW1" s="523"/>
      <c r="CX1" s="523"/>
      <c r="CY1" s="523"/>
      <c r="CZ1" s="523"/>
      <c r="DA1" s="523"/>
      <c r="DB1" s="523"/>
      <c r="DC1" s="523"/>
      <c r="DD1" s="523"/>
      <c r="DE1" s="523"/>
      <c r="DF1" s="523"/>
      <c r="DG1" s="523"/>
      <c r="DH1" s="523"/>
      <c r="DI1" s="523"/>
      <c r="DJ1" s="523"/>
      <c r="DK1" s="523"/>
      <c r="DL1" s="523"/>
      <c r="DM1" s="523"/>
      <c r="DN1" s="523"/>
      <c r="DO1" s="523"/>
      <c r="DP1" s="523"/>
      <c r="DQ1" s="523"/>
      <c r="DR1" s="523"/>
      <c r="DS1" s="523"/>
      <c r="DT1" s="523"/>
      <c r="DU1" s="523"/>
      <c r="DV1" s="523"/>
      <c r="DW1" s="523"/>
      <c r="DX1" s="523"/>
      <c r="DY1" s="523"/>
      <c r="DZ1" s="523"/>
      <c r="EA1" s="523"/>
      <c r="EB1" s="523"/>
      <c r="EC1" s="523"/>
      <c r="ED1" s="523"/>
      <c r="EE1" s="523"/>
      <c r="EF1" s="523"/>
      <c r="EG1" s="523"/>
      <c r="EH1" s="523"/>
      <c r="EI1" s="523"/>
      <c r="EJ1" s="523"/>
      <c r="EK1" s="116"/>
      <c r="EL1" s="116"/>
      <c r="EM1" s="116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116"/>
      <c r="FS1" s="116"/>
      <c r="FT1" s="116"/>
      <c r="FU1" s="116"/>
      <c r="FV1" s="116"/>
      <c r="FW1" s="116"/>
      <c r="FX1" s="116"/>
      <c r="FY1" s="116"/>
      <c r="FZ1" s="116"/>
      <c r="GA1" s="116"/>
      <c r="GB1" s="116"/>
      <c r="GC1" s="116"/>
      <c r="GD1" s="116"/>
      <c r="GE1" s="116"/>
      <c r="GF1" s="116"/>
      <c r="GG1" s="116"/>
      <c r="GH1" s="116"/>
      <c r="GI1" s="116"/>
      <c r="GJ1" s="116"/>
      <c r="GK1" s="116"/>
      <c r="GL1" s="116"/>
      <c r="GM1" s="116"/>
      <c r="GN1" s="116"/>
      <c r="GO1" s="349" t="s">
        <v>225</v>
      </c>
    </row>
    <row r="2" spans="2:198" ht="19.5" customHeight="1" thickTop="1">
      <c r="B2" s="15"/>
      <c r="C2" s="524" t="s">
        <v>159</v>
      </c>
      <c r="D2" s="524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155"/>
    </row>
    <row r="3" spans="2:198" s="438" customFormat="1" ht="19.5" customHeight="1">
      <c r="B3" s="111"/>
      <c r="C3" s="525"/>
      <c r="D3" s="525"/>
      <c r="E3" s="428">
        <v>42005</v>
      </c>
      <c r="F3" s="428">
        <v>42036</v>
      </c>
      <c r="G3" s="428">
        <v>42064</v>
      </c>
      <c r="H3" s="428" t="s">
        <v>236</v>
      </c>
      <c r="I3" s="428">
        <v>42095</v>
      </c>
      <c r="J3" s="428">
        <v>42125</v>
      </c>
      <c r="K3" s="428">
        <v>42156</v>
      </c>
      <c r="L3" s="428" t="s">
        <v>237</v>
      </c>
      <c r="M3" s="428">
        <v>42186</v>
      </c>
      <c r="N3" s="428">
        <v>42217</v>
      </c>
      <c r="O3" s="428">
        <v>42248</v>
      </c>
      <c r="P3" s="428" t="s">
        <v>238</v>
      </c>
      <c r="Q3" s="428">
        <v>42278</v>
      </c>
      <c r="R3" s="428">
        <v>42309</v>
      </c>
      <c r="S3" s="428">
        <v>42339</v>
      </c>
      <c r="T3" s="428" t="s">
        <v>239</v>
      </c>
      <c r="U3" s="71">
        <v>2015</v>
      </c>
      <c r="V3" s="428">
        <v>42370</v>
      </c>
      <c r="W3" s="428">
        <v>42401</v>
      </c>
      <c r="X3" s="428">
        <v>42430</v>
      </c>
      <c r="Y3" s="428" t="s">
        <v>235</v>
      </c>
      <c r="Z3" s="428">
        <v>42461</v>
      </c>
      <c r="AA3" s="428">
        <v>42491</v>
      </c>
      <c r="AB3" s="428">
        <v>42522</v>
      </c>
      <c r="AC3" s="428" t="s">
        <v>234</v>
      </c>
      <c r="AD3" s="428">
        <v>42552</v>
      </c>
      <c r="AE3" s="428">
        <v>42583</v>
      </c>
      <c r="AF3" s="428">
        <v>42614</v>
      </c>
      <c r="AG3" s="428" t="s">
        <v>233</v>
      </c>
      <c r="AH3" s="428">
        <v>42644</v>
      </c>
      <c r="AI3" s="428">
        <v>42675</v>
      </c>
      <c r="AJ3" s="428">
        <v>42705</v>
      </c>
      <c r="AK3" s="428" t="s">
        <v>232</v>
      </c>
      <c r="AL3" s="71">
        <v>2016</v>
      </c>
      <c r="AM3" s="428">
        <v>42736</v>
      </c>
      <c r="AN3" s="428">
        <v>42767</v>
      </c>
      <c r="AO3" s="428">
        <v>42795</v>
      </c>
      <c r="AP3" s="428" t="s">
        <v>228</v>
      </c>
      <c r="AQ3" s="428">
        <v>42826</v>
      </c>
      <c r="AR3" s="428">
        <v>42856</v>
      </c>
      <c r="AS3" s="428">
        <v>42887</v>
      </c>
      <c r="AT3" s="428" t="s">
        <v>229</v>
      </c>
      <c r="AU3" s="428">
        <v>42917</v>
      </c>
      <c r="AV3" s="428">
        <v>42948</v>
      </c>
      <c r="AW3" s="428">
        <v>42979</v>
      </c>
      <c r="AX3" s="428" t="s">
        <v>230</v>
      </c>
      <c r="AY3" s="428">
        <v>43009</v>
      </c>
      <c r="AZ3" s="428">
        <v>43040</v>
      </c>
      <c r="BA3" s="428">
        <v>43070</v>
      </c>
      <c r="BB3" s="428" t="s">
        <v>231</v>
      </c>
      <c r="BC3" s="71">
        <v>2017</v>
      </c>
      <c r="BD3" s="428">
        <v>43101</v>
      </c>
      <c r="BE3" s="428">
        <v>43132</v>
      </c>
      <c r="BF3" s="428">
        <v>43160</v>
      </c>
      <c r="BG3" s="428" t="s">
        <v>211</v>
      </c>
      <c r="BH3" s="428">
        <v>43191</v>
      </c>
      <c r="BI3" s="428">
        <v>43221</v>
      </c>
      <c r="BJ3" s="428">
        <v>43252</v>
      </c>
      <c r="BK3" s="428" t="s">
        <v>212</v>
      </c>
      <c r="BL3" s="428">
        <v>43282</v>
      </c>
      <c r="BM3" s="428">
        <v>43313</v>
      </c>
      <c r="BN3" s="428">
        <v>43344</v>
      </c>
      <c r="BO3" s="428" t="s">
        <v>71</v>
      </c>
      <c r="BP3" s="428">
        <v>43374</v>
      </c>
      <c r="BQ3" s="428">
        <v>43405</v>
      </c>
      <c r="BR3" s="428">
        <v>43435</v>
      </c>
      <c r="BS3" s="428" t="s">
        <v>10</v>
      </c>
      <c r="BT3" s="71">
        <v>2018</v>
      </c>
      <c r="BU3" s="428">
        <v>43466</v>
      </c>
      <c r="BV3" s="428">
        <v>43497</v>
      </c>
      <c r="BW3" s="428">
        <v>43525</v>
      </c>
      <c r="BX3" s="428" t="s">
        <v>17</v>
      </c>
      <c r="BY3" s="428">
        <v>43556</v>
      </c>
      <c r="BZ3" s="428">
        <v>43586</v>
      </c>
      <c r="CA3" s="428">
        <v>43617</v>
      </c>
      <c r="CB3" s="428" t="s">
        <v>18</v>
      </c>
      <c r="CC3" s="428">
        <v>43647</v>
      </c>
      <c r="CD3" s="428">
        <v>43678</v>
      </c>
      <c r="CE3" s="428">
        <v>43709</v>
      </c>
      <c r="CF3" s="428" t="s">
        <v>19</v>
      </c>
      <c r="CG3" s="428">
        <v>43739</v>
      </c>
      <c r="CH3" s="428">
        <v>43770</v>
      </c>
      <c r="CI3" s="428">
        <v>43800</v>
      </c>
      <c r="CJ3" s="428" t="s">
        <v>11</v>
      </c>
      <c r="CK3" s="70">
        <v>2019</v>
      </c>
      <c r="CL3" s="429">
        <v>43831</v>
      </c>
      <c r="CM3" s="376" t="s">
        <v>275</v>
      </c>
      <c r="CN3" s="376" t="s">
        <v>276</v>
      </c>
      <c r="CO3" s="375" t="s">
        <v>240</v>
      </c>
      <c r="CP3" s="376" t="s">
        <v>277</v>
      </c>
      <c r="CQ3" s="376" t="s">
        <v>278</v>
      </c>
      <c r="CR3" s="376" t="s">
        <v>279</v>
      </c>
      <c r="CS3" s="375" t="s">
        <v>251</v>
      </c>
      <c r="CT3" s="376" t="s">
        <v>280</v>
      </c>
      <c r="CU3" s="376" t="s">
        <v>281</v>
      </c>
      <c r="CV3" s="376" t="s">
        <v>282</v>
      </c>
      <c r="CW3" s="375" t="s">
        <v>254</v>
      </c>
      <c r="CX3" s="376" t="s">
        <v>283</v>
      </c>
      <c r="CY3" s="376" t="s">
        <v>284</v>
      </c>
      <c r="CZ3" s="376" t="s">
        <v>285</v>
      </c>
      <c r="DA3" s="375" t="s">
        <v>263</v>
      </c>
      <c r="DB3" s="111">
        <v>2020</v>
      </c>
      <c r="DC3" s="429">
        <v>44197</v>
      </c>
      <c r="DD3" s="376" t="s">
        <v>312</v>
      </c>
      <c r="DE3" s="376" t="s">
        <v>313</v>
      </c>
      <c r="DF3" s="375" t="s">
        <v>270</v>
      </c>
      <c r="DG3" s="429">
        <v>44287</v>
      </c>
      <c r="DH3" s="376" t="s">
        <v>314</v>
      </c>
      <c r="DI3" s="376" t="s">
        <v>315</v>
      </c>
      <c r="DJ3" s="375" t="s">
        <v>289</v>
      </c>
      <c r="DK3" s="376" t="s">
        <v>316</v>
      </c>
      <c r="DL3" s="376" t="s">
        <v>317</v>
      </c>
      <c r="DM3" s="376" t="s">
        <v>318</v>
      </c>
      <c r="DN3" s="375" t="s">
        <v>294</v>
      </c>
      <c r="DO3" s="376" t="s">
        <v>311</v>
      </c>
      <c r="DP3" s="376" t="s">
        <v>319</v>
      </c>
      <c r="DQ3" s="376" t="s">
        <v>320</v>
      </c>
      <c r="DR3" s="375" t="s">
        <v>300</v>
      </c>
      <c r="DS3" s="111">
        <v>2021</v>
      </c>
      <c r="DT3" s="376" t="s">
        <v>321</v>
      </c>
      <c r="DU3" s="376" t="s">
        <v>322</v>
      </c>
      <c r="DV3" s="376" t="s">
        <v>323</v>
      </c>
      <c r="DW3" s="375" t="s">
        <v>309</v>
      </c>
      <c r="DX3" s="376" t="s">
        <v>327</v>
      </c>
      <c r="DY3" s="376" t="s">
        <v>328</v>
      </c>
      <c r="DZ3" s="376" t="s">
        <v>329</v>
      </c>
      <c r="EA3" s="375" t="s">
        <v>310</v>
      </c>
      <c r="EB3" s="376" t="s">
        <v>336</v>
      </c>
      <c r="EC3" s="376" t="s">
        <v>337</v>
      </c>
      <c r="ED3" s="376" t="s">
        <v>338</v>
      </c>
      <c r="EE3" s="375" t="s">
        <v>325</v>
      </c>
      <c r="EF3" s="376" t="s">
        <v>348</v>
      </c>
      <c r="EG3" s="376" t="s">
        <v>347</v>
      </c>
      <c r="EH3" s="376" t="s">
        <v>349</v>
      </c>
      <c r="EI3" s="375" t="s">
        <v>335</v>
      </c>
      <c r="EJ3" s="111">
        <v>2022</v>
      </c>
      <c r="EK3" s="376" t="s">
        <v>350</v>
      </c>
      <c r="EL3" s="376" t="s">
        <v>351</v>
      </c>
      <c r="EM3" s="376" t="s">
        <v>352</v>
      </c>
      <c r="EN3" s="375" t="s">
        <v>345</v>
      </c>
      <c r="EO3" s="376" t="s">
        <v>355</v>
      </c>
      <c r="EP3" s="376" t="s">
        <v>356</v>
      </c>
      <c r="EQ3" s="376" t="s">
        <v>357</v>
      </c>
      <c r="ER3" s="375" t="s">
        <v>346</v>
      </c>
      <c r="ES3" s="376" t="s">
        <v>363</v>
      </c>
      <c r="ET3" s="376" t="s">
        <v>361</v>
      </c>
      <c r="EU3" s="376" t="s">
        <v>362</v>
      </c>
      <c r="EV3" s="375" t="s">
        <v>354</v>
      </c>
      <c r="EW3" s="376" t="s">
        <v>370</v>
      </c>
      <c r="EX3" s="376" t="s">
        <v>371</v>
      </c>
      <c r="EY3" s="376" t="s">
        <v>368</v>
      </c>
      <c r="EZ3" s="375" t="s">
        <v>360</v>
      </c>
      <c r="FA3" s="111">
        <v>2023</v>
      </c>
      <c r="FB3" s="376" t="s">
        <v>387</v>
      </c>
      <c r="FC3" s="376" t="s">
        <v>388</v>
      </c>
      <c r="FD3" s="376" t="s">
        <v>389</v>
      </c>
      <c r="FE3" s="375" t="s">
        <v>365</v>
      </c>
      <c r="FF3" s="376" t="s">
        <v>397</v>
      </c>
      <c r="FG3" s="376" t="s">
        <v>398</v>
      </c>
      <c r="FH3" s="376" t="s">
        <v>399</v>
      </c>
      <c r="FI3" s="375" t="s">
        <v>380</v>
      </c>
      <c r="FJ3" s="376" t="s">
        <v>404</v>
      </c>
      <c r="FK3" s="376" t="s">
        <v>405</v>
      </c>
      <c r="FL3" s="376" t="s">
        <v>406</v>
      </c>
      <c r="FM3" s="375" t="s">
        <v>395</v>
      </c>
      <c r="FN3" s="376" t="s">
        <v>426</v>
      </c>
      <c r="FO3" s="376" t="s">
        <v>427</v>
      </c>
      <c r="FP3" s="376" t="s">
        <v>428</v>
      </c>
      <c r="FQ3" s="375" t="s">
        <v>403</v>
      </c>
      <c r="FR3" s="111">
        <v>2024</v>
      </c>
      <c r="FS3" s="376" t="s">
        <v>458</v>
      </c>
      <c r="FT3" s="376" t="s">
        <v>603</v>
      </c>
      <c r="FU3" s="376" t="s">
        <v>456</v>
      </c>
      <c r="FV3" s="375" t="s">
        <v>425</v>
      </c>
      <c r="FW3" s="376" t="s">
        <v>474</v>
      </c>
      <c r="FX3" s="376" t="s">
        <v>475</v>
      </c>
      <c r="FY3" s="376" t="s">
        <v>476</v>
      </c>
      <c r="FZ3" s="375" t="s">
        <v>448</v>
      </c>
      <c r="GA3" s="376" t="s">
        <v>484</v>
      </c>
      <c r="GB3" s="376" t="s">
        <v>485</v>
      </c>
      <c r="GC3" s="376" t="s">
        <v>486</v>
      </c>
      <c r="GD3" s="375" t="s">
        <v>470</v>
      </c>
      <c r="GE3" s="376" t="s">
        <v>541</v>
      </c>
      <c r="GF3" s="376" t="s">
        <v>542</v>
      </c>
      <c r="GG3" s="376" t="s">
        <v>543</v>
      </c>
      <c r="GH3" s="375" t="s">
        <v>482</v>
      </c>
      <c r="GI3" s="375">
        <v>2025</v>
      </c>
      <c r="GJ3" s="377" t="s">
        <v>642</v>
      </c>
      <c r="GK3" s="377" t="s">
        <v>643</v>
      </c>
      <c r="GL3" s="377" t="s">
        <v>644</v>
      </c>
      <c r="GM3" s="375" t="s">
        <v>611</v>
      </c>
      <c r="GN3" s="259"/>
      <c r="GO3" s="259"/>
      <c r="GP3" s="259"/>
    </row>
    <row r="4" spans="2:198" ht="15" customHeight="1">
      <c r="B4" s="2" t="s">
        <v>2</v>
      </c>
      <c r="C4" s="10" t="s">
        <v>13</v>
      </c>
      <c r="D4" s="10" t="s">
        <v>3</v>
      </c>
      <c r="E4" s="18">
        <v>166</v>
      </c>
      <c r="F4" s="18">
        <v>143</v>
      </c>
      <c r="G4" s="18">
        <v>139</v>
      </c>
      <c r="H4" s="18">
        <v>448</v>
      </c>
      <c r="I4" s="18">
        <v>152</v>
      </c>
      <c r="J4" s="18">
        <v>195</v>
      </c>
      <c r="K4" s="18">
        <v>135</v>
      </c>
      <c r="L4" s="18">
        <v>482</v>
      </c>
      <c r="M4" s="18">
        <v>160</v>
      </c>
      <c r="N4" s="18">
        <v>159</v>
      </c>
      <c r="O4" s="18">
        <v>169</v>
      </c>
      <c r="P4" s="18">
        <v>488</v>
      </c>
      <c r="Q4" s="18">
        <v>194</v>
      </c>
      <c r="R4" s="18">
        <v>174</v>
      </c>
      <c r="S4" s="18">
        <v>161</v>
      </c>
      <c r="T4" s="18">
        <v>529</v>
      </c>
      <c r="U4" s="74">
        <v>1947</v>
      </c>
      <c r="V4" s="18">
        <v>176</v>
      </c>
      <c r="W4" s="18">
        <v>133</v>
      </c>
      <c r="X4" s="18">
        <v>145</v>
      </c>
      <c r="Y4" s="18">
        <v>454</v>
      </c>
      <c r="Z4" s="18">
        <v>150</v>
      </c>
      <c r="AA4" s="18">
        <v>148</v>
      </c>
      <c r="AB4" s="18">
        <v>150</v>
      </c>
      <c r="AC4" s="18">
        <v>448</v>
      </c>
      <c r="AD4" s="18">
        <v>163</v>
      </c>
      <c r="AE4" s="18">
        <v>172</v>
      </c>
      <c r="AF4" s="18">
        <v>160</v>
      </c>
      <c r="AG4" s="18">
        <v>495</v>
      </c>
      <c r="AH4" s="18">
        <v>159</v>
      </c>
      <c r="AI4" s="18">
        <v>152</v>
      </c>
      <c r="AJ4" s="18">
        <v>150</v>
      </c>
      <c r="AK4" s="18">
        <v>461</v>
      </c>
      <c r="AL4" s="74">
        <v>1858</v>
      </c>
      <c r="AM4" s="18">
        <v>171</v>
      </c>
      <c r="AN4" s="18">
        <v>139</v>
      </c>
      <c r="AO4" s="18">
        <v>165</v>
      </c>
      <c r="AP4" s="18">
        <v>475</v>
      </c>
      <c r="AQ4" s="18">
        <v>134</v>
      </c>
      <c r="AR4" s="18">
        <v>164</v>
      </c>
      <c r="AS4" s="18">
        <v>160</v>
      </c>
      <c r="AT4" s="18">
        <v>458</v>
      </c>
      <c r="AU4" s="18">
        <v>151</v>
      </c>
      <c r="AV4" s="18">
        <v>163</v>
      </c>
      <c r="AW4" s="18">
        <v>158</v>
      </c>
      <c r="AX4" s="18">
        <v>472</v>
      </c>
      <c r="AY4" s="18">
        <v>188</v>
      </c>
      <c r="AZ4" s="18">
        <v>176</v>
      </c>
      <c r="BA4" s="18">
        <v>191</v>
      </c>
      <c r="BB4" s="18">
        <v>555</v>
      </c>
      <c r="BC4" s="74">
        <v>1960</v>
      </c>
      <c r="BD4" s="18">
        <v>185</v>
      </c>
      <c r="BE4" s="18">
        <v>145</v>
      </c>
      <c r="BF4" s="18">
        <v>149</v>
      </c>
      <c r="BG4" s="18">
        <v>479</v>
      </c>
      <c r="BH4" s="18">
        <v>167</v>
      </c>
      <c r="BI4" s="18">
        <v>181</v>
      </c>
      <c r="BJ4" s="18">
        <v>137</v>
      </c>
      <c r="BK4" s="18">
        <v>485</v>
      </c>
      <c r="BL4" s="18">
        <v>164</v>
      </c>
      <c r="BM4" s="18">
        <v>152</v>
      </c>
      <c r="BN4" s="18">
        <v>163</v>
      </c>
      <c r="BO4" s="18">
        <v>479</v>
      </c>
      <c r="BP4" s="18">
        <v>138</v>
      </c>
      <c r="BQ4" s="18">
        <v>159</v>
      </c>
      <c r="BR4" s="18">
        <v>179</v>
      </c>
      <c r="BS4" s="18">
        <v>476</v>
      </c>
      <c r="BT4" s="74">
        <v>1919</v>
      </c>
      <c r="BU4" s="18">
        <v>171</v>
      </c>
      <c r="BV4" s="18">
        <v>146</v>
      </c>
      <c r="BW4" s="18">
        <v>149</v>
      </c>
      <c r="BX4" s="18">
        <v>466</v>
      </c>
      <c r="BY4" s="18">
        <v>157</v>
      </c>
      <c r="BZ4" s="18">
        <v>156</v>
      </c>
      <c r="CA4" s="18">
        <v>159</v>
      </c>
      <c r="CB4" s="18">
        <v>472</v>
      </c>
      <c r="CC4" s="18">
        <v>159</v>
      </c>
      <c r="CD4" s="18">
        <v>150</v>
      </c>
      <c r="CE4" s="18">
        <v>161</v>
      </c>
      <c r="CF4" s="18">
        <v>470</v>
      </c>
      <c r="CG4" s="18">
        <v>173</v>
      </c>
      <c r="CH4" s="18">
        <v>154</v>
      </c>
      <c r="CI4" s="18">
        <v>156</v>
      </c>
      <c r="CJ4" s="18">
        <v>483</v>
      </c>
      <c r="CK4" s="74">
        <v>1891</v>
      </c>
      <c r="CL4" s="18">
        <v>160</v>
      </c>
      <c r="CM4" s="18">
        <v>145</v>
      </c>
      <c r="CN4" s="18">
        <v>140</v>
      </c>
      <c r="CO4" s="18">
        <v>445</v>
      </c>
      <c r="CP4" s="18">
        <v>140</v>
      </c>
      <c r="CQ4" s="18">
        <v>148</v>
      </c>
      <c r="CR4" s="18">
        <v>151</v>
      </c>
      <c r="CS4" s="18">
        <v>439</v>
      </c>
      <c r="CT4" s="18">
        <v>159</v>
      </c>
      <c r="CU4" s="18">
        <v>175</v>
      </c>
      <c r="CV4" s="18">
        <v>159</v>
      </c>
      <c r="CW4" s="18">
        <v>493</v>
      </c>
      <c r="CX4" s="18">
        <v>175</v>
      </c>
      <c r="CY4" s="18">
        <v>165</v>
      </c>
      <c r="CZ4" s="18">
        <v>143</v>
      </c>
      <c r="DA4" s="18">
        <v>483</v>
      </c>
      <c r="DB4" s="74">
        <v>1860</v>
      </c>
      <c r="DC4" s="74">
        <v>129</v>
      </c>
      <c r="DD4" s="74">
        <v>122</v>
      </c>
      <c r="DE4" s="74">
        <v>136</v>
      </c>
      <c r="DF4" s="74">
        <v>387</v>
      </c>
      <c r="DG4" s="74">
        <v>137</v>
      </c>
      <c r="DH4" s="74">
        <v>162</v>
      </c>
      <c r="DI4" s="74">
        <v>131</v>
      </c>
      <c r="DJ4" s="74">
        <v>430</v>
      </c>
      <c r="DK4" s="18">
        <v>148</v>
      </c>
      <c r="DL4" s="18">
        <v>143</v>
      </c>
      <c r="DM4" s="18">
        <v>154</v>
      </c>
      <c r="DN4" s="74">
        <v>445</v>
      </c>
      <c r="DO4" s="18">
        <v>148</v>
      </c>
      <c r="DP4" s="18">
        <v>163</v>
      </c>
      <c r="DQ4" s="18">
        <v>171</v>
      </c>
      <c r="DR4" s="74">
        <v>482</v>
      </c>
      <c r="DS4" s="74">
        <v>1744</v>
      </c>
      <c r="DT4" s="18">
        <v>158</v>
      </c>
      <c r="DU4" s="18">
        <v>129</v>
      </c>
      <c r="DV4" s="18">
        <v>143</v>
      </c>
      <c r="DW4" s="74">
        <v>430</v>
      </c>
      <c r="DX4" s="18">
        <v>151</v>
      </c>
      <c r="DY4" s="18">
        <v>130</v>
      </c>
      <c r="DZ4" s="18">
        <v>116</v>
      </c>
      <c r="EA4" s="74">
        <v>397</v>
      </c>
      <c r="EB4" s="18">
        <v>139</v>
      </c>
      <c r="EC4" s="18">
        <v>161</v>
      </c>
      <c r="ED4" s="18">
        <v>169</v>
      </c>
      <c r="EE4" s="74">
        <v>469</v>
      </c>
      <c r="EF4" s="18">
        <v>147</v>
      </c>
      <c r="EG4" s="18">
        <v>145</v>
      </c>
      <c r="EH4" s="18">
        <v>170</v>
      </c>
      <c r="EI4" s="74">
        <v>462</v>
      </c>
      <c r="EJ4" s="74">
        <v>1758</v>
      </c>
      <c r="EK4" s="170">
        <v>160</v>
      </c>
      <c r="EL4" s="170">
        <v>133</v>
      </c>
      <c r="EM4" s="170">
        <v>142</v>
      </c>
      <c r="EN4" s="170">
        <v>435</v>
      </c>
      <c r="EO4" s="170">
        <v>134</v>
      </c>
      <c r="EP4" s="170">
        <v>141</v>
      </c>
      <c r="EQ4" s="170">
        <v>123</v>
      </c>
      <c r="ER4" s="170">
        <v>398</v>
      </c>
      <c r="ES4" s="170">
        <v>146</v>
      </c>
      <c r="ET4" s="170">
        <v>147</v>
      </c>
      <c r="EU4" s="170">
        <v>151</v>
      </c>
      <c r="EV4" s="170">
        <v>444</v>
      </c>
      <c r="EW4" s="170">
        <v>146</v>
      </c>
      <c r="EX4" s="170">
        <v>182</v>
      </c>
      <c r="EY4" s="170">
        <v>142</v>
      </c>
      <c r="EZ4" s="170">
        <v>470</v>
      </c>
      <c r="FA4" s="74">
        <v>1747</v>
      </c>
      <c r="FB4" s="170">
        <v>147</v>
      </c>
      <c r="FC4" s="170">
        <v>134</v>
      </c>
      <c r="FD4" s="170">
        <v>143</v>
      </c>
      <c r="FE4" s="170">
        <v>424</v>
      </c>
      <c r="FF4" s="170">
        <v>136</v>
      </c>
      <c r="FG4" s="170">
        <v>146</v>
      </c>
      <c r="FH4" s="170">
        <v>151</v>
      </c>
      <c r="FI4" s="170">
        <v>433</v>
      </c>
      <c r="FJ4" s="170">
        <v>134</v>
      </c>
      <c r="FK4" s="170">
        <v>156</v>
      </c>
      <c r="FL4" s="170">
        <v>163</v>
      </c>
      <c r="FM4" s="170">
        <v>453</v>
      </c>
      <c r="FN4" s="170">
        <v>173</v>
      </c>
      <c r="FO4" s="170">
        <v>138</v>
      </c>
      <c r="FP4" s="170">
        <v>172</v>
      </c>
      <c r="FQ4" s="170">
        <v>483</v>
      </c>
      <c r="FR4" s="74">
        <v>1793</v>
      </c>
      <c r="FS4" s="170">
        <v>127</v>
      </c>
      <c r="FT4" s="170">
        <v>130</v>
      </c>
      <c r="FU4" s="170">
        <v>132</v>
      </c>
      <c r="FV4" s="170">
        <v>389</v>
      </c>
      <c r="FW4" s="170">
        <v>147</v>
      </c>
      <c r="FX4" s="170">
        <v>137</v>
      </c>
      <c r="FY4" s="170">
        <v>122</v>
      </c>
      <c r="FZ4" s="170">
        <v>406</v>
      </c>
      <c r="GA4" s="170">
        <v>143</v>
      </c>
      <c r="GB4" s="170">
        <v>154</v>
      </c>
      <c r="GC4" s="170">
        <v>153</v>
      </c>
      <c r="GD4" s="170">
        <v>450</v>
      </c>
      <c r="GE4" s="170">
        <v>163</v>
      </c>
      <c r="GF4" s="170">
        <v>178</v>
      </c>
      <c r="GG4" s="170">
        <v>159</v>
      </c>
      <c r="GH4" s="170">
        <v>500</v>
      </c>
      <c r="GI4" s="170">
        <v>1745</v>
      </c>
      <c r="GJ4" s="170">
        <v>155</v>
      </c>
      <c r="GK4" s="170">
        <v>132</v>
      </c>
      <c r="GL4" s="170">
        <v>157</v>
      </c>
      <c r="GM4" s="170">
        <v>444</v>
      </c>
      <c r="GN4" s="170"/>
      <c r="GO4" s="170"/>
      <c r="GP4" s="170"/>
    </row>
    <row r="5" spans="2:198" ht="15" customHeight="1">
      <c r="B5" s="2"/>
      <c r="C5" s="10" t="s">
        <v>13</v>
      </c>
      <c r="D5" s="10" t="s">
        <v>4</v>
      </c>
      <c r="E5" s="18">
        <v>81</v>
      </c>
      <c r="F5" s="18">
        <v>76</v>
      </c>
      <c r="G5" s="18">
        <v>71</v>
      </c>
      <c r="H5" s="18">
        <v>228</v>
      </c>
      <c r="I5" s="18">
        <v>83</v>
      </c>
      <c r="J5" s="18">
        <v>99</v>
      </c>
      <c r="K5" s="18">
        <v>62</v>
      </c>
      <c r="L5" s="18">
        <v>244</v>
      </c>
      <c r="M5" s="18">
        <v>69</v>
      </c>
      <c r="N5" s="18">
        <v>78</v>
      </c>
      <c r="O5" s="18">
        <v>85</v>
      </c>
      <c r="P5" s="18">
        <v>232</v>
      </c>
      <c r="Q5" s="18">
        <v>84</v>
      </c>
      <c r="R5" s="18">
        <v>90</v>
      </c>
      <c r="S5" s="18">
        <v>81</v>
      </c>
      <c r="T5" s="18">
        <v>255</v>
      </c>
      <c r="U5" s="74">
        <v>959</v>
      </c>
      <c r="V5" s="18">
        <v>95</v>
      </c>
      <c r="W5" s="18">
        <v>70</v>
      </c>
      <c r="X5" s="18">
        <v>82</v>
      </c>
      <c r="Y5" s="18">
        <v>247</v>
      </c>
      <c r="Z5" s="18">
        <v>89</v>
      </c>
      <c r="AA5" s="18">
        <v>80</v>
      </c>
      <c r="AB5" s="18">
        <v>76</v>
      </c>
      <c r="AC5" s="18">
        <v>245</v>
      </c>
      <c r="AD5" s="18">
        <v>82</v>
      </c>
      <c r="AE5" s="18">
        <v>89</v>
      </c>
      <c r="AF5" s="18">
        <v>73</v>
      </c>
      <c r="AG5" s="18">
        <v>244</v>
      </c>
      <c r="AH5" s="18">
        <v>83</v>
      </c>
      <c r="AI5" s="18">
        <v>68</v>
      </c>
      <c r="AJ5" s="18">
        <v>80</v>
      </c>
      <c r="AK5" s="18">
        <v>231</v>
      </c>
      <c r="AL5" s="74">
        <v>967</v>
      </c>
      <c r="AM5" s="18">
        <v>91</v>
      </c>
      <c r="AN5" s="18">
        <v>78</v>
      </c>
      <c r="AO5" s="18">
        <v>85</v>
      </c>
      <c r="AP5" s="18">
        <v>254</v>
      </c>
      <c r="AQ5" s="18">
        <v>67</v>
      </c>
      <c r="AR5" s="18">
        <v>78</v>
      </c>
      <c r="AS5" s="18">
        <v>79</v>
      </c>
      <c r="AT5" s="18">
        <v>224</v>
      </c>
      <c r="AU5" s="18">
        <v>75</v>
      </c>
      <c r="AV5" s="18">
        <v>80</v>
      </c>
      <c r="AW5" s="18">
        <v>82</v>
      </c>
      <c r="AX5" s="18">
        <v>237</v>
      </c>
      <c r="AY5" s="18">
        <v>101</v>
      </c>
      <c r="AZ5" s="18">
        <v>94</v>
      </c>
      <c r="BA5" s="18">
        <v>89</v>
      </c>
      <c r="BB5" s="18">
        <v>284</v>
      </c>
      <c r="BC5" s="74">
        <v>999</v>
      </c>
      <c r="BD5" s="18">
        <v>95</v>
      </c>
      <c r="BE5" s="18">
        <v>67</v>
      </c>
      <c r="BF5" s="18">
        <v>74</v>
      </c>
      <c r="BG5" s="18">
        <v>236</v>
      </c>
      <c r="BH5" s="18">
        <v>84</v>
      </c>
      <c r="BI5" s="18">
        <v>84</v>
      </c>
      <c r="BJ5" s="18">
        <v>65</v>
      </c>
      <c r="BK5" s="18">
        <v>233</v>
      </c>
      <c r="BL5" s="18">
        <v>68</v>
      </c>
      <c r="BM5" s="18">
        <v>87</v>
      </c>
      <c r="BN5" s="18">
        <v>79</v>
      </c>
      <c r="BO5" s="18">
        <v>234</v>
      </c>
      <c r="BP5" s="18">
        <v>67</v>
      </c>
      <c r="BQ5" s="18">
        <v>82</v>
      </c>
      <c r="BR5" s="18">
        <v>101</v>
      </c>
      <c r="BS5" s="18">
        <v>250</v>
      </c>
      <c r="BT5" s="74">
        <v>953</v>
      </c>
      <c r="BU5" s="18">
        <v>80</v>
      </c>
      <c r="BV5" s="18">
        <v>81</v>
      </c>
      <c r="BW5" s="18">
        <v>78</v>
      </c>
      <c r="BX5" s="18">
        <v>239</v>
      </c>
      <c r="BY5" s="18">
        <v>95</v>
      </c>
      <c r="BZ5" s="18">
        <v>81</v>
      </c>
      <c r="CA5" s="18">
        <v>85</v>
      </c>
      <c r="CB5" s="18">
        <v>261</v>
      </c>
      <c r="CC5" s="18">
        <v>74</v>
      </c>
      <c r="CD5" s="18">
        <v>79</v>
      </c>
      <c r="CE5" s="18">
        <v>81</v>
      </c>
      <c r="CF5" s="18">
        <v>234</v>
      </c>
      <c r="CG5" s="18">
        <v>95</v>
      </c>
      <c r="CH5" s="18">
        <v>78</v>
      </c>
      <c r="CI5" s="18">
        <v>83</v>
      </c>
      <c r="CJ5" s="18">
        <v>256</v>
      </c>
      <c r="CK5" s="74">
        <v>990</v>
      </c>
      <c r="CL5" s="18">
        <v>79</v>
      </c>
      <c r="CM5" s="18">
        <v>81</v>
      </c>
      <c r="CN5" s="18">
        <v>65</v>
      </c>
      <c r="CO5" s="18">
        <v>225</v>
      </c>
      <c r="CP5" s="18">
        <v>72</v>
      </c>
      <c r="CQ5" s="18">
        <v>78</v>
      </c>
      <c r="CR5" s="18">
        <v>73</v>
      </c>
      <c r="CS5" s="18">
        <v>223</v>
      </c>
      <c r="CT5" s="18">
        <v>72</v>
      </c>
      <c r="CU5" s="18">
        <v>101</v>
      </c>
      <c r="CV5" s="18">
        <v>78</v>
      </c>
      <c r="CW5" s="18">
        <v>251</v>
      </c>
      <c r="CX5" s="18">
        <v>87</v>
      </c>
      <c r="CY5" s="18">
        <v>83</v>
      </c>
      <c r="CZ5" s="18">
        <v>75</v>
      </c>
      <c r="DA5" s="18">
        <v>245</v>
      </c>
      <c r="DB5" s="74">
        <v>944</v>
      </c>
      <c r="DC5" s="74">
        <v>65</v>
      </c>
      <c r="DD5" s="74">
        <v>59</v>
      </c>
      <c r="DE5" s="74">
        <v>71</v>
      </c>
      <c r="DF5" s="74">
        <v>195</v>
      </c>
      <c r="DG5" s="74">
        <v>77</v>
      </c>
      <c r="DH5" s="74">
        <v>82</v>
      </c>
      <c r="DI5" s="74">
        <v>59</v>
      </c>
      <c r="DJ5" s="74">
        <v>218</v>
      </c>
      <c r="DK5" s="18">
        <v>85</v>
      </c>
      <c r="DL5" s="18">
        <v>75</v>
      </c>
      <c r="DM5" s="18">
        <v>64</v>
      </c>
      <c r="DN5" s="74">
        <v>224</v>
      </c>
      <c r="DO5" s="18">
        <v>82</v>
      </c>
      <c r="DP5" s="18">
        <v>80</v>
      </c>
      <c r="DQ5" s="18">
        <v>88</v>
      </c>
      <c r="DR5" s="74">
        <v>250</v>
      </c>
      <c r="DS5" s="74">
        <v>887</v>
      </c>
      <c r="DT5" s="18">
        <v>77</v>
      </c>
      <c r="DU5" s="18">
        <v>67</v>
      </c>
      <c r="DV5" s="18">
        <v>72</v>
      </c>
      <c r="DW5" s="74">
        <v>216</v>
      </c>
      <c r="DX5" s="18">
        <v>75</v>
      </c>
      <c r="DY5" s="18">
        <v>69</v>
      </c>
      <c r="DZ5" s="18">
        <v>67</v>
      </c>
      <c r="EA5" s="74">
        <v>211</v>
      </c>
      <c r="EB5" s="18">
        <v>54</v>
      </c>
      <c r="EC5" s="18">
        <v>89</v>
      </c>
      <c r="ED5" s="18">
        <v>90</v>
      </c>
      <c r="EE5" s="74">
        <v>233</v>
      </c>
      <c r="EF5" s="18">
        <v>75</v>
      </c>
      <c r="EG5" s="18">
        <v>80</v>
      </c>
      <c r="EH5" s="18">
        <v>86</v>
      </c>
      <c r="EI5" s="74">
        <v>241</v>
      </c>
      <c r="EJ5" s="74">
        <v>901</v>
      </c>
      <c r="EK5" s="170">
        <v>74</v>
      </c>
      <c r="EL5" s="170">
        <v>65</v>
      </c>
      <c r="EM5" s="170">
        <v>82</v>
      </c>
      <c r="EN5" s="170">
        <v>221</v>
      </c>
      <c r="EO5" s="170">
        <v>63</v>
      </c>
      <c r="EP5" s="170">
        <v>70</v>
      </c>
      <c r="EQ5" s="170">
        <v>68</v>
      </c>
      <c r="ER5" s="170">
        <v>201</v>
      </c>
      <c r="ES5" s="170">
        <v>75</v>
      </c>
      <c r="ET5" s="170">
        <v>84</v>
      </c>
      <c r="EU5" s="170">
        <v>84</v>
      </c>
      <c r="EV5" s="170">
        <v>243</v>
      </c>
      <c r="EW5" s="170">
        <v>76</v>
      </c>
      <c r="EX5" s="170">
        <v>104</v>
      </c>
      <c r="EY5" s="170">
        <v>77</v>
      </c>
      <c r="EZ5" s="170">
        <v>257</v>
      </c>
      <c r="FA5" s="74">
        <v>922</v>
      </c>
      <c r="FB5" s="170">
        <v>74</v>
      </c>
      <c r="FC5" s="170">
        <v>64</v>
      </c>
      <c r="FD5" s="170">
        <v>71</v>
      </c>
      <c r="FE5" s="170">
        <v>209</v>
      </c>
      <c r="FF5" s="170">
        <v>73</v>
      </c>
      <c r="FG5" s="170">
        <v>81</v>
      </c>
      <c r="FH5" s="170">
        <v>81</v>
      </c>
      <c r="FI5" s="170">
        <v>235</v>
      </c>
      <c r="FJ5" s="170">
        <v>64</v>
      </c>
      <c r="FK5" s="170">
        <v>81</v>
      </c>
      <c r="FL5" s="170">
        <v>93</v>
      </c>
      <c r="FM5" s="170">
        <v>238</v>
      </c>
      <c r="FN5" s="170">
        <v>92</v>
      </c>
      <c r="FO5" s="170">
        <v>74</v>
      </c>
      <c r="FP5" s="170">
        <v>88</v>
      </c>
      <c r="FQ5" s="170">
        <v>254</v>
      </c>
      <c r="FR5" s="74">
        <v>936</v>
      </c>
      <c r="FS5" s="170">
        <v>70</v>
      </c>
      <c r="FT5" s="170">
        <v>79</v>
      </c>
      <c r="FU5" s="170">
        <v>62</v>
      </c>
      <c r="FV5" s="170">
        <v>211</v>
      </c>
      <c r="FW5" s="170">
        <v>78</v>
      </c>
      <c r="FX5" s="170">
        <v>74</v>
      </c>
      <c r="FY5" s="170">
        <v>65</v>
      </c>
      <c r="FZ5" s="170">
        <v>217</v>
      </c>
      <c r="GA5" s="170">
        <v>71</v>
      </c>
      <c r="GB5" s="170">
        <v>73</v>
      </c>
      <c r="GC5" s="170">
        <v>94</v>
      </c>
      <c r="GD5" s="170">
        <v>238</v>
      </c>
      <c r="GE5" s="170">
        <v>86</v>
      </c>
      <c r="GF5" s="170">
        <v>85</v>
      </c>
      <c r="GG5" s="170">
        <v>88</v>
      </c>
      <c r="GH5" s="170">
        <v>259</v>
      </c>
      <c r="GI5" s="170">
        <v>925</v>
      </c>
      <c r="GJ5" s="170">
        <v>70</v>
      </c>
      <c r="GK5" s="170">
        <v>68</v>
      </c>
      <c r="GL5" s="170">
        <v>67</v>
      </c>
      <c r="GM5" s="170">
        <v>205</v>
      </c>
      <c r="GN5" s="170"/>
      <c r="GO5" s="170"/>
      <c r="GP5" s="170"/>
    </row>
    <row r="6" spans="2:198" ht="15" customHeight="1">
      <c r="B6" s="2" t="s">
        <v>5</v>
      </c>
      <c r="C6" s="10" t="s">
        <v>13</v>
      </c>
      <c r="D6" s="10" t="s">
        <v>3</v>
      </c>
      <c r="E6" s="18">
        <v>303</v>
      </c>
      <c r="F6" s="18">
        <v>242</v>
      </c>
      <c r="G6" s="18">
        <v>248</v>
      </c>
      <c r="H6" s="18">
        <v>793</v>
      </c>
      <c r="I6" s="18">
        <v>206</v>
      </c>
      <c r="J6" s="18">
        <v>193</v>
      </c>
      <c r="K6" s="18">
        <v>184</v>
      </c>
      <c r="L6" s="18">
        <v>583</v>
      </c>
      <c r="M6" s="18">
        <v>203</v>
      </c>
      <c r="N6" s="18">
        <v>209</v>
      </c>
      <c r="O6" s="18">
        <v>206</v>
      </c>
      <c r="P6" s="18">
        <v>618</v>
      </c>
      <c r="Q6" s="18">
        <v>190</v>
      </c>
      <c r="R6" s="18">
        <v>197</v>
      </c>
      <c r="S6" s="18">
        <v>230</v>
      </c>
      <c r="T6" s="18">
        <v>617</v>
      </c>
      <c r="U6" s="74">
        <v>2611</v>
      </c>
      <c r="V6" s="18">
        <v>254</v>
      </c>
      <c r="W6" s="18">
        <v>204</v>
      </c>
      <c r="X6" s="18">
        <v>248</v>
      </c>
      <c r="Y6" s="18">
        <v>706</v>
      </c>
      <c r="Z6" s="18">
        <v>224</v>
      </c>
      <c r="AA6" s="18">
        <v>222</v>
      </c>
      <c r="AB6" s="18">
        <v>180</v>
      </c>
      <c r="AC6" s="18">
        <v>626</v>
      </c>
      <c r="AD6" s="18">
        <v>198</v>
      </c>
      <c r="AE6" s="18">
        <v>222</v>
      </c>
      <c r="AF6" s="18">
        <v>192</v>
      </c>
      <c r="AG6" s="18">
        <v>612</v>
      </c>
      <c r="AH6" s="18">
        <v>172</v>
      </c>
      <c r="AI6" s="18">
        <v>229</v>
      </c>
      <c r="AJ6" s="18">
        <v>269</v>
      </c>
      <c r="AK6" s="18">
        <v>670</v>
      </c>
      <c r="AL6" s="74">
        <v>2614</v>
      </c>
      <c r="AM6" s="18">
        <v>243</v>
      </c>
      <c r="AN6" s="18">
        <v>208</v>
      </c>
      <c r="AO6" s="18">
        <v>230</v>
      </c>
      <c r="AP6" s="18">
        <v>681</v>
      </c>
      <c r="AQ6" s="18">
        <v>220</v>
      </c>
      <c r="AR6" s="18">
        <v>197</v>
      </c>
      <c r="AS6" s="18">
        <v>213</v>
      </c>
      <c r="AT6" s="18">
        <v>630</v>
      </c>
      <c r="AU6" s="18">
        <v>170</v>
      </c>
      <c r="AV6" s="18">
        <v>218</v>
      </c>
      <c r="AW6" s="18">
        <v>206</v>
      </c>
      <c r="AX6" s="18">
        <v>594</v>
      </c>
      <c r="AY6" s="18">
        <v>188</v>
      </c>
      <c r="AZ6" s="18">
        <v>184</v>
      </c>
      <c r="BA6" s="18">
        <v>237</v>
      </c>
      <c r="BB6" s="18">
        <v>609</v>
      </c>
      <c r="BC6" s="74">
        <v>2514</v>
      </c>
      <c r="BD6" s="18">
        <v>274</v>
      </c>
      <c r="BE6" s="18">
        <v>298</v>
      </c>
      <c r="BF6" s="18">
        <v>273</v>
      </c>
      <c r="BG6" s="18">
        <v>845</v>
      </c>
      <c r="BH6" s="18">
        <v>232</v>
      </c>
      <c r="BI6" s="18">
        <v>214</v>
      </c>
      <c r="BJ6" s="18">
        <v>215</v>
      </c>
      <c r="BK6" s="18">
        <v>661</v>
      </c>
      <c r="BL6" s="18">
        <v>197</v>
      </c>
      <c r="BM6" s="18">
        <v>200</v>
      </c>
      <c r="BN6" s="18">
        <v>211</v>
      </c>
      <c r="BO6" s="18">
        <v>608</v>
      </c>
      <c r="BP6" s="18">
        <v>198</v>
      </c>
      <c r="BQ6" s="18">
        <v>199</v>
      </c>
      <c r="BR6" s="18">
        <v>219</v>
      </c>
      <c r="BS6" s="18">
        <v>616</v>
      </c>
      <c r="BT6" s="74">
        <v>2730</v>
      </c>
      <c r="BU6" s="18">
        <v>285</v>
      </c>
      <c r="BV6" s="18">
        <v>246</v>
      </c>
      <c r="BW6" s="18">
        <v>252</v>
      </c>
      <c r="BX6" s="18">
        <v>783</v>
      </c>
      <c r="BY6" s="18">
        <v>219</v>
      </c>
      <c r="BZ6" s="18">
        <v>213</v>
      </c>
      <c r="CA6" s="18">
        <v>197</v>
      </c>
      <c r="CB6" s="18">
        <v>629</v>
      </c>
      <c r="CC6" s="18">
        <v>192</v>
      </c>
      <c r="CD6" s="18">
        <v>214</v>
      </c>
      <c r="CE6" s="18">
        <v>216</v>
      </c>
      <c r="CF6" s="18">
        <v>622</v>
      </c>
      <c r="CG6" s="18">
        <v>204</v>
      </c>
      <c r="CH6" s="4">
        <v>214</v>
      </c>
      <c r="CI6" s="4">
        <v>227</v>
      </c>
      <c r="CJ6" s="18">
        <v>645</v>
      </c>
      <c r="CK6" s="74">
        <v>2679</v>
      </c>
      <c r="CL6" s="18">
        <v>244</v>
      </c>
      <c r="CM6" s="18">
        <v>226</v>
      </c>
      <c r="CN6" s="18">
        <v>241</v>
      </c>
      <c r="CO6" s="18">
        <v>711</v>
      </c>
      <c r="CP6" s="18">
        <v>243</v>
      </c>
      <c r="CQ6" s="18">
        <v>231</v>
      </c>
      <c r="CR6" s="18">
        <v>183</v>
      </c>
      <c r="CS6" s="18">
        <v>657</v>
      </c>
      <c r="CT6" s="18">
        <v>227</v>
      </c>
      <c r="CU6" s="18">
        <v>229</v>
      </c>
      <c r="CV6" s="18">
        <v>194</v>
      </c>
      <c r="CW6" s="18">
        <v>650</v>
      </c>
      <c r="CX6" s="18">
        <v>216</v>
      </c>
      <c r="CY6" s="4">
        <v>211</v>
      </c>
      <c r="CZ6" s="4">
        <v>268</v>
      </c>
      <c r="DA6" s="18">
        <v>695</v>
      </c>
      <c r="DB6" s="74">
        <v>2713</v>
      </c>
      <c r="DC6" s="74">
        <v>312</v>
      </c>
      <c r="DD6" s="74">
        <v>254</v>
      </c>
      <c r="DE6" s="74">
        <v>232</v>
      </c>
      <c r="DF6" s="74">
        <v>798</v>
      </c>
      <c r="DG6" s="74">
        <v>206</v>
      </c>
      <c r="DH6" s="74">
        <v>231</v>
      </c>
      <c r="DI6" s="74">
        <v>187</v>
      </c>
      <c r="DJ6" s="74">
        <v>624</v>
      </c>
      <c r="DK6" s="18">
        <v>225</v>
      </c>
      <c r="DL6" s="18">
        <v>232</v>
      </c>
      <c r="DM6" s="18">
        <v>208</v>
      </c>
      <c r="DN6" s="74">
        <v>665</v>
      </c>
      <c r="DO6" s="18">
        <v>218</v>
      </c>
      <c r="DP6" s="18">
        <v>260</v>
      </c>
      <c r="DQ6" s="18">
        <v>310</v>
      </c>
      <c r="DR6" s="74">
        <v>788</v>
      </c>
      <c r="DS6" s="74">
        <v>2875</v>
      </c>
      <c r="DT6" s="18">
        <v>279</v>
      </c>
      <c r="DU6" s="18">
        <v>267</v>
      </c>
      <c r="DV6" s="18">
        <v>310</v>
      </c>
      <c r="DW6" s="74">
        <v>856</v>
      </c>
      <c r="DX6" s="18">
        <v>276</v>
      </c>
      <c r="DY6" s="18">
        <v>238</v>
      </c>
      <c r="DZ6" s="18">
        <v>274</v>
      </c>
      <c r="EA6" s="74">
        <v>788</v>
      </c>
      <c r="EB6" s="18">
        <v>262</v>
      </c>
      <c r="EC6" s="18">
        <v>217</v>
      </c>
      <c r="ED6" s="18">
        <v>218</v>
      </c>
      <c r="EE6" s="74">
        <v>697</v>
      </c>
      <c r="EF6" s="18">
        <v>244</v>
      </c>
      <c r="EG6" s="18">
        <v>246</v>
      </c>
      <c r="EH6" s="18">
        <v>273</v>
      </c>
      <c r="EI6" s="74">
        <v>763</v>
      </c>
      <c r="EJ6" s="74">
        <v>3104</v>
      </c>
      <c r="EK6" s="170">
        <v>291</v>
      </c>
      <c r="EL6" s="170">
        <v>234</v>
      </c>
      <c r="EM6" s="170">
        <v>239</v>
      </c>
      <c r="EN6" s="170">
        <v>764</v>
      </c>
      <c r="EO6" s="170">
        <v>231</v>
      </c>
      <c r="EP6" s="170">
        <v>210</v>
      </c>
      <c r="EQ6" s="170">
        <v>221</v>
      </c>
      <c r="ER6" s="170">
        <v>662</v>
      </c>
      <c r="ES6" s="170">
        <v>215</v>
      </c>
      <c r="ET6" s="170">
        <v>248</v>
      </c>
      <c r="EU6" s="170">
        <v>221</v>
      </c>
      <c r="EV6" s="170">
        <v>684</v>
      </c>
      <c r="EW6" s="170">
        <v>258</v>
      </c>
      <c r="EX6" s="170">
        <v>182</v>
      </c>
      <c r="EY6" s="170">
        <v>237</v>
      </c>
      <c r="EZ6" s="170">
        <v>677</v>
      </c>
      <c r="FA6" s="74">
        <v>2791</v>
      </c>
      <c r="FB6" s="170">
        <v>243</v>
      </c>
      <c r="FC6" s="170">
        <v>216</v>
      </c>
      <c r="FD6" s="170">
        <v>222</v>
      </c>
      <c r="FE6" s="170">
        <v>681</v>
      </c>
      <c r="FF6" s="170">
        <v>212</v>
      </c>
      <c r="FG6" s="170">
        <v>196</v>
      </c>
      <c r="FH6" s="170">
        <v>185</v>
      </c>
      <c r="FI6" s="170">
        <v>593</v>
      </c>
      <c r="FJ6" s="170">
        <v>230</v>
      </c>
      <c r="FK6" s="170">
        <v>237</v>
      </c>
      <c r="FL6" s="170">
        <v>220</v>
      </c>
      <c r="FM6" s="170">
        <v>687</v>
      </c>
      <c r="FN6" s="170">
        <v>186</v>
      </c>
      <c r="FO6" s="170">
        <v>196</v>
      </c>
      <c r="FP6" s="170">
        <v>231</v>
      </c>
      <c r="FQ6" s="170">
        <v>613</v>
      </c>
      <c r="FR6" s="74">
        <v>2574</v>
      </c>
      <c r="FS6" s="170">
        <v>299</v>
      </c>
      <c r="FT6" s="170">
        <v>233</v>
      </c>
      <c r="FU6" s="170">
        <v>257</v>
      </c>
      <c r="FV6" s="170">
        <v>789</v>
      </c>
      <c r="FW6" s="170">
        <v>244</v>
      </c>
      <c r="FX6" s="170">
        <v>252</v>
      </c>
      <c r="FY6" s="170">
        <v>194</v>
      </c>
      <c r="FZ6" s="170">
        <v>690</v>
      </c>
      <c r="GA6" s="170">
        <v>233</v>
      </c>
      <c r="GB6" s="170">
        <v>242</v>
      </c>
      <c r="GC6" s="170">
        <v>216</v>
      </c>
      <c r="GD6" s="170">
        <v>691</v>
      </c>
      <c r="GE6" s="170">
        <v>213</v>
      </c>
      <c r="GF6" s="170">
        <v>223</v>
      </c>
      <c r="GG6" s="170">
        <v>266</v>
      </c>
      <c r="GH6" s="170">
        <v>702</v>
      </c>
      <c r="GI6" s="170">
        <v>2872</v>
      </c>
      <c r="GJ6" s="170">
        <v>292</v>
      </c>
      <c r="GK6" s="170">
        <v>226</v>
      </c>
      <c r="GL6" s="170">
        <v>245</v>
      </c>
      <c r="GM6" s="170">
        <v>763</v>
      </c>
      <c r="GN6" s="170"/>
      <c r="GO6" s="170"/>
      <c r="GP6" s="170"/>
    </row>
    <row r="7" spans="2:198" ht="15" customHeight="1" thickBot="1">
      <c r="B7" s="434"/>
      <c r="C7" s="10" t="s">
        <v>13</v>
      </c>
      <c r="D7" s="10" t="s">
        <v>4</v>
      </c>
      <c r="E7" s="4">
        <v>141</v>
      </c>
      <c r="F7" s="4">
        <v>113</v>
      </c>
      <c r="G7" s="4">
        <v>110</v>
      </c>
      <c r="H7" s="4">
        <v>364</v>
      </c>
      <c r="I7" s="4">
        <v>106</v>
      </c>
      <c r="J7" s="4">
        <v>86</v>
      </c>
      <c r="K7" s="4">
        <v>92</v>
      </c>
      <c r="L7" s="4">
        <v>284</v>
      </c>
      <c r="M7" s="4">
        <v>85</v>
      </c>
      <c r="N7" s="4">
        <v>97</v>
      </c>
      <c r="O7" s="4">
        <v>97</v>
      </c>
      <c r="P7" s="4">
        <v>279</v>
      </c>
      <c r="Q7" s="4">
        <v>91</v>
      </c>
      <c r="R7" s="4">
        <v>104</v>
      </c>
      <c r="S7" s="4">
        <v>124</v>
      </c>
      <c r="T7" s="4">
        <v>319</v>
      </c>
      <c r="U7" s="74">
        <v>1246</v>
      </c>
      <c r="V7" s="4">
        <v>125</v>
      </c>
      <c r="W7" s="4">
        <v>99</v>
      </c>
      <c r="X7" s="4">
        <v>119</v>
      </c>
      <c r="Y7" s="4">
        <v>343</v>
      </c>
      <c r="Z7" s="4">
        <v>114</v>
      </c>
      <c r="AA7" s="4">
        <v>123</v>
      </c>
      <c r="AB7" s="4">
        <v>93</v>
      </c>
      <c r="AC7" s="4">
        <v>330</v>
      </c>
      <c r="AD7" s="4">
        <v>96</v>
      </c>
      <c r="AE7" s="4">
        <v>105</v>
      </c>
      <c r="AF7" s="4">
        <v>102</v>
      </c>
      <c r="AG7" s="4">
        <v>303</v>
      </c>
      <c r="AH7" s="4">
        <v>79</v>
      </c>
      <c r="AI7" s="4">
        <v>123</v>
      </c>
      <c r="AJ7" s="4">
        <v>131</v>
      </c>
      <c r="AK7" s="4">
        <v>333</v>
      </c>
      <c r="AL7" s="74">
        <v>1309</v>
      </c>
      <c r="AM7" s="4">
        <v>110</v>
      </c>
      <c r="AN7" s="4">
        <v>97</v>
      </c>
      <c r="AO7" s="4">
        <v>125</v>
      </c>
      <c r="AP7" s="4">
        <v>332</v>
      </c>
      <c r="AQ7" s="4">
        <v>116</v>
      </c>
      <c r="AR7" s="4">
        <v>97</v>
      </c>
      <c r="AS7" s="4">
        <v>98</v>
      </c>
      <c r="AT7" s="4">
        <v>311</v>
      </c>
      <c r="AU7" s="4">
        <v>76</v>
      </c>
      <c r="AV7" s="4">
        <v>89</v>
      </c>
      <c r="AW7" s="4">
        <v>98</v>
      </c>
      <c r="AX7" s="4">
        <v>263</v>
      </c>
      <c r="AY7" s="4">
        <v>99</v>
      </c>
      <c r="AZ7" s="4">
        <v>90</v>
      </c>
      <c r="BA7" s="4">
        <v>118</v>
      </c>
      <c r="BB7" s="4">
        <v>307</v>
      </c>
      <c r="BC7" s="74">
        <v>1213</v>
      </c>
      <c r="BD7" s="4">
        <v>137</v>
      </c>
      <c r="BE7" s="4">
        <v>154</v>
      </c>
      <c r="BF7" s="4">
        <v>128</v>
      </c>
      <c r="BG7" s="4">
        <v>419</v>
      </c>
      <c r="BH7" s="4">
        <v>112</v>
      </c>
      <c r="BI7" s="4">
        <v>95</v>
      </c>
      <c r="BJ7" s="4">
        <v>93</v>
      </c>
      <c r="BK7" s="4">
        <v>300</v>
      </c>
      <c r="BL7" s="4">
        <v>90</v>
      </c>
      <c r="BM7" s="4">
        <v>108</v>
      </c>
      <c r="BN7" s="4">
        <v>101</v>
      </c>
      <c r="BO7" s="4">
        <v>299</v>
      </c>
      <c r="BP7" s="4">
        <v>89</v>
      </c>
      <c r="BQ7" s="4">
        <v>94</v>
      </c>
      <c r="BR7" s="4">
        <v>105</v>
      </c>
      <c r="BS7" s="4">
        <v>288</v>
      </c>
      <c r="BT7" s="74">
        <v>1306</v>
      </c>
      <c r="BU7" s="4">
        <v>148</v>
      </c>
      <c r="BV7" s="4">
        <v>125</v>
      </c>
      <c r="BW7" s="4">
        <v>122</v>
      </c>
      <c r="BX7" s="4">
        <v>395</v>
      </c>
      <c r="BY7" s="4">
        <v>102</v>
      </c>
      <c r="BZ7" s="4">
        <v>88</v>
      </c>
      <c r="CA7" s="4">
        <v>92</v>
      </c>
      <c r="CB7" s="4">
        <v>282</v>
      </c>
      <c r="CC7" s="4">
        <v>84</v>
      </c>
      <c r="CD7" s="4">
        <v>101</v>
      </c>
      <c r="CE7" s="4">
        <v>108</v>
      </c>
      <c r="CF7" s="4">
        <v>293</v>
      </c>
      <c r="CG7" s="4">
        <v>96</v>
      </c>
      <c r="CH7" s="4">
        <v>105</v>
      </c>
      <c r="CI7" s="4">
        <v>112</v>
      </c>
      <c r="CJ7" s="4">
        <v>313</v>
      </c>
      <c r="CK7" s="74">
        <v>1283</v>
      </c>
      <c r="CL7" s="4">
        <v>114</v>
      </c>
      <c r="CM7" s="4">
        <v>119</v>
      </c>
      <c r="CN7" s="4">
        <v>111</v>
      </c>
      <c r="CO7" s="4">
        <v>344</v>
      </c>
      <c r="CP7" s="4">
        <v>113</v>
      </c>
      <c r="CQ7" s="4">
        <v>110</v>
      </c>
      <c r="CR7" s="4">
        <v>80</v>
      </c>
      <c r="CS7" s="4">
        <v>303</v>
      </c>
      <c r="CT7" s="4">
        <v>99</v>
      </c>
      <c r="CU7" s="4">
        <v>110</v>
      </c>
      <c r="CV7" s="4">
        <v>105</v>
      </c>
      <c r="CW7" s="18">
        <v>314</v>
      </c>
      <c r="CX7" s="4">
        <v>107</v>
      </c>
      <c r="CY7" s="4">
        <v>89</v>
      </c>
      <c r="CZ7" s="4">
        <v>114</v>
      </c>
      <c r="DA7" s="18">
        <v>310</v>
      </c>
      <c r="DB7" s="74">
        <v>1271</v>
      </c>
      <c r="DC7" s="74">
        <v>168</v>
      </c>
      <c r="DD7" s="74">
        <v>128</v>
      </c>
      <c r="DE7" s="74">
        <v>121</v>
      </c>
      <c r="DF7" s="74">
        <v>417</v>
      </c>
      <c r="DG7" s="74">
        <v>111</v>
      </c>
      <c r="DH7" s="74">
        <v>114</v>
      </c>
      <c r="DI7" s="74">
        <v>89</v>
      </c>
      <c r="DJ7" s="74">
        <v>314</v>
      </c>
      <c r="DK7" s="4">
        <v>110</v>
      </c>
      <c r="DL7" s="4">
        <v>112</v>
      </c>
      <c r="DM7" s="4">
        <v>101</v>
      </c>
      <c r="DN7" s="74">
        <v>323</v>
      </c>
      <c r="DO7" s="4">
        <v>97</v>
      </c>
      <c r="DP7" s="4">
        <v>122</v>
      </c>
      <c r="DQ7" s="4">
        <v>144</v>
      </c>
      <c r="DR7" s="74">
        <v>363</v>
      </c>
      <c r="DS7" s="74">
        <v>1417</v>
      </c>
      <c r="DT7" s="4">
        <v>146</v>
      </c>
      <c r="DU7" s="4">
        <v>128</v>
      </c>
      <c r="DV7" s="4">
        <v>140</v>
      </c>
      <c r="DW7" s="74">
        <v>414</v>
      </c>
      <c r="DX7" s="4">
        <v>131</v>
      </c>
      <c r="DY7" s="4">
        <v>94</v>
      </c>
      <c r="DZ7" s="4">
        <v>116</v>
      </c>
      <c r="EA7" s="74">
        <v>341</v>
      </c>
      <c r="EB7" s="4">
        <v>125</v>
      </c>
      <c r="EC7" s="4">
        <v>114</v>
      </c>
      <c r="ED7" s="4">
        <v>98</v>
      </c>
      <c r="EE7" s="74">
        <v>337</v>
      </c>
      <c r="EF7" s="4">
        <v>124</v>
      </c>
      <c r="EG7" s="4">
        <v>114</v>
      </c>
      <c r="EH7" s="4">
        <v>124</v>
      </c>
      <c r="EI7" s="74">
        <v>362</v>
      </c>
      <c r="EJ7" s="74">
        <v>1454</v>
      </c>
      <c r="EK7" s="274">
        <v>137</v>
      </c>
      <c r="EL7" s="274">
        <v>110</v>
      </c>
      <c r="EM7" s="274">
        <v>119</v>
      </c>
      <c r="EN7" s="170">
        <v>366</v>
      </c>
      <c r="EO7" s="274">
        <v>129</v>
      </c>
      <c r="EP7" s="274">
        <v>106</v>
      </c>
      <c r="EQ7" s="274">
        <v>109</v>
      </c>
      <c r="ER7" s="170">
        <v>344</v>
      </c>
      <c r="ES7" s="274">
        <v>114</v>
      </c>
      <c r="ET7" s="274">
        <v>113</v>
      </c>
      <c r="EU7" s="274">
        <v>109</v>
      </c>
      <c r="EV7" s="170">
        <v>336</v>
      </c>
      <c r="EW7" s="274">
        <v>111</v>
      </c>
      <c r="EX7" s="274">
        <v>89</v>
      </c>
      <c r="EY7" s="274">
        <v>120</v>
      </c>
      <c r="EZ7" s="170">
        <v>320</v>
      </c>
      <c r="FA7" s="74">
        <v>1369</v>
      </c>
      <c r="FB7" s="274">
        <v>113</v>
      </c>
      <c r="FC7" s="274">
        <v>100</v>
      </c>
      <c r="FD7" s="274">
        <v>99</v>
      </c>
      <c r="FE7" s="170">
        <v>312</v>
      </c>
      <c r="FF7" s="274">
        <v>89</v>
      </c>
      <c r="FG7" s="274">
        <v>96</v>
      </c>
      <c r="FH7" s="274">
        <v>99</v>
      </c>
      <c r="FI7" s="170">
        <v>284</v>
      </c>
      <c r="FJ7" s="274">
        <v>100</v>
      </c>
      <c r="FK7" s="274">
        <v>111</v>
      </c>
      <c r="FL7" s="274">
        <v>111</v>
      </c>
      <c r="FM7" s="170">
        <v>322</v>
      </c>
      <c r="FN7" s="274">
        <v>84</v>
      </c>
      <c r="FO7" s="274">
        <v>92</v>
      </c>
      <c r="FP7" s="274">
        <v>113</v>
      </c>
      <c r="FQ7" s="170">
        <v>289</v>
      </c>
      <c r="FR7" s="74">
        <v>1207</v>
      </c>
      <c r="FS7" s="274">
        <v>133</v>
      </c>
      <c r="FT7" s="274">
        <v>118</v>
      </c>
      <c r="FU7" s="274">
        <v>133</v>
      </c>
      <c r="FV7" s="170">
        <v>384</v>
      </c>
      <c r="FW7" s="274">
        <v>117</v>
      </c>
      <c r="FX7" s="274">
        <v>137</v>
      </c>
      <c r="FY7" s="274">
        <v>90</v>
      </c>
      <c r="FZ7" s="170">
        <v>344</v>
      </c>
      <c r="GA7" s="274">
        <v>108</v>
      </c>
      <c r="GB7" s="274">
        <v>114</v>
      </c>
      <c r="GC7" s="274">
        <v>95</v>
      </c>
      <c r="GD7" s="170">
        <v>317</v>
      </c>
      <c r="GE7" s="170">
        <v>110</v>
      </c>
      <c r="GF7" s="170">
        <v>111</v>
      </c>
      <c r="GG7" s="170">
        <v>128</v>
      </c>
      <c r="GH7" s="170">
        <v>349</v>
      </c>
      <c r="GI7" s="170">
        <v>1394</v>
      </c>
      <c r="GJ7" s="170">
        <v>132</v>
      </c>
      <c r="GK7" s="170">
        <v>104</v>
      </c>
      <c r="GL7" s="170">
        <v>138</v>
      </c>
      <c r="GM7" s="170">
        <v>374</v>
      </c>
      <c r="GN7" s="170"/>
      <c r="GO7" s="170"/>
      <c r="GP7" s="170"/>
    </row>
    <row r="8" spans="2:198" ht="15" customHeight="1">
      <c r="B8" s="461" t="s">
        <v>6</v>
      </c>
      <c r="C8" s="10" t="s">
        <v>13</v>
      </c>
      <c r="D8" s="10" t="s">
        <v>3</v>
      </c>
      <c r="E8" s="18">
        <v>0</v>
      </c>
      <c r="F8" s="18">
        <v>0</v>
      </c>
      <c r="G8" s="18">
        <v>0</v>
      </c>
      <c r="H8" s="18">
        <v>0</v>
      </c>
      <c r="I8" s="18">
        <v>1</v>
      </c>
      <c r="J8" s="18">
        <v>0</v>
      </c>
      <c r="K8" s="18">
        <v>0</v>
      </c>
      <c r="L8" s="18">
        <v>1</v>
      </c>
      <c r="M8" s="18">
        <v>3</v>
      </c>
      <c r="N8" s="18">
        <v>1</v>
      </c>
      <c r="O8" s="18">
        <v>0</v>
      </c>
      <c r="P8" s="18">
        <v>4</v>
      </c>
      <c r="Q8" s="18">
        <v>0</v>
      </c>
      <c r="R8" s="18">
        <v>2</v>
      </c>
      <c r="S8" s="18">
        <v>0</v>
      </c>
      <c r="T8" s="18">
        <v>2</v>
      </c>
      <c r="U8" s="18">
        <v>7</v>
      </c>
      <c r="V8" s="18">
        <v>0</v>
      </c>
      <c r="W8" s="18">
        <v>1</v>
      </c>
      <c r="X8" s="18">
        <v>0</v>
      </c>
      <c r="Y8" s="18">
        <v>1</v>
      </c>
      <c r="Z8" s="18">
        <v>0</v>
      </c>
      <c r="AA8" s="18">
        <v>0</v>
      </c>
      <c r="AB8" s="18">
        <v>0</v>
      </c>
      <c r="AC8" s="18">
        <v>0</v>
      </c>
      <c r="AD8" s="18">
        <v>1</v>
      </c>
      <c r="AE8" s="18">
        <v>0</v>
      </c>
      <c r="AF8" s="18">
        <v>2</v>
      </c>
      <c r="AG8" s="18">
        <v>3</v>
      </c>
      <c r="AH8" s="18">
        <v>0</v>
      </c>
      <c r="AI8" s="18">
        <v>0</v>
      </c>
      <c r="AJ8" s="18">
        <v>1</v>
      </c>
      <c r="AK8" s="18">
        <v>1</v>
      </c>
      <c r="AL8" s="18">
        <v>5</v>
      </c>
      <c r="AM8" s="18">
        <v>1</v>
      </c>
      <c r="AN8" s="18">
        <v>0</v>
      </c>
      <c r="AO8" s="18">
        <v>0</v>
      </c>
      <c r="AP8" s="18">
        <v>1</v>
      </c>
      <c r="AQ8" s="18">
        <v>1</v>
      </c>
      <c r="AR8" s="18">
        <v>0</v>
      </c>
      <c r="AS8" s="18">
        <v>0</v>
      </c>
      <c r="AT8" s="18">
        <v>1</v>
      </c>
      <c r="AU8" s="18">
        <v>0</v>
      </c>
      <c r="AV8" s="18">
        <v>3</v>
      </c>
      <c r="AW8" s="18">
        <v>2</v>
      </c>
      <c r="AX8" s="18">
        <v>5</v>
      </c>
      <c r="AY8" s="18">
        <v>0</v>
      </c>
      <c r="AZ8" s="18">
        <v>0</v>
      </c>
      <c r="BA8" s="18">
        <v>0</v>
      </c>
      <c r="BB8" s="18">
        <v>0</v>
      </c>
      <c r="BC8" s="18">
        <v>7</v>
      </c>
      <c r="BD8" s="18">
        <v>1</v>
      </c>
      <c r="BE8" s="18">
        <v>0</v>
      </c>
      <c r="BF8" s="18">
        <v>1</v>
      </c>
      <c r="BG8" s="18">
        <v>2</v>
      </c>
      <c r="BH8" s="18">
        <v>0</v>
      </c>
      <c r="BI8" s="18">
        <v>0</v>
      </c>
      <c r="BJ8" s="18">
        <v>0</v>
      </c>
      <c r="BK8" s="18">
        <v>0</v>
      </c>
      <c r="BL8" s="18">
        <v>1</v>
      </c>
      <c r="BM8" s="18">
        <v>1</v>
      </c>
      <c r="BN8" s="18">
        <v>0</v>
      </c>
      <c r="BO8" s="18">
        <v>2</v>
      </c>
      <c r="BP8" s="18">
        <v>0</v>
      </c>
      <c r="BQ8" s="18">
        <v>0</v>
      </c>
      <c r="BR8" s="18">
        <v>0</v>
      </c>
      <c r="BS8" s="18">
        <v>0</v>
      </c>
      <c r="BT8" s="18">
        <v>4</v>
      </c>
      <c r="BU8" s="18">
        <v>1</v>
      </c>
      <c r="BV8" s="18">
        <v>0</v>
      </c>
      <c r="BW8" s="18">
        <v>0</v>
      </c>
      <c r="BX8" s="18">
        <v>1</v>
      </c>
      <c r="BY8" s="18">
        <v>0</v>
      </c>
      <c r="BZ8" s="18">
        <v>1</v>
      </c>
      <c r="CA8" s="18">
        <v>0</v>
      </c>
      <c r="CB8" s="18">
        <v>1</v>
      </c>
      <c r="CC8" s="18">
        <v>1</v>
      </c>
      <c r="CD8" s="18">
        <v>0</v>
      </c>
      <c r="CE8" s="18">
        <v>1</v>
      </c>
      <c r="CF8" s="18">
        <v>2</v>
      </c>
      <c r="CG8" s="18">
        <v>1</v>
      </c>
      <c r="CH8" s="18">
        <v>0</v>
      </c>
      <c r="CI8" s="18">
        <v>0</v>
      </c>
      <c r="CJ8" s="18">
        <v>1</v>
      </c>
      <c r="CK8" s="18">
        <v>5</v>
      </c>
      <c r="CL8" s="18">
        <v>0</v>
      </c>
      <c r="CM8" s="18">
        <v>1</v>
      </c>
      <c r="CN8" s="18">
        <v>0</v>
      </c>
      <c r="CO8" s="18">
        <v>1</v>
      </c>
      <c r="CP8" s="18">
        <v>1</v>
      </c>
      <c r="CQ8" s="18">
        <v>2</v>
      </c>
      <c r="CR8" s="18">
        <v>0</v>
      </c>
      <c r="CS8" s="18">
        <v>3</v>
      </c>
      <c r="CT8" s="18">
        <v>0</v>
      </c>
      <c r="CU8" s="18">
        <v>1</v>
      </c>
      <c r="CV8" s="18">
        <v>0</v>
      </c>
      <c r="CW8" s="18">
        <v>1</v>
      </c>
      <c r="CX8" s="18">
        <v>1</v>
      </c>
      <c r="CY8" s="18">
        <v>0</v>
      </c>
      <c r="CZ8" s="18">
        <v>0</v>
      </c>
      <c r="DA8" s="18">
        <v>1</v>
      </c>
      <c r="DB8" s="18">
        <v>6</v>
      </c>
      <c r="DC8" s="18">
        <v>0</v>
      </c>
      <c r="DD8" s="18">
        <v>0</v>
      </c>
      <c r="DE8" s="18">
        <v>0</v>
      </c>
      <c r="DF8" s="18">
        <v>0</v>
      </c>
      <c r="DG8" s="18">
        <v>0</v>
      </c>
      <c r="DH8" s="18">
        <v>2</v>
      </c>
      <c r="DI8" s="18">
        <v>0</v>
      </c>
      <c r="DJ8" s="18">
        <v>2</v>
      </c>
      <c r="DK8" s="18">
        <v>1</v>
      </c>
      <c r="DL8" s="18">
        <v>1</v>
      </c>
      <c r="DM8" s="18">
        <v>0</v>
      </c>
      <c r="DN8" s="18">
        <v>2</v>
      </c>
      <c r="DO8" s="18">
        <v>1</v>
      </c>
      <c r="DP8" s="18">
        <v>1</v>
      </c>
      <c r="DQ8" s="18">
        <v>0</v>
      </c>
      <c r="DR8" s="74">
        <v>2</v>
      </c>
      <c r="DS8" s="18">
        <v>6</v>
      </c>
      <c r="DT8" s="18">
        <v>1</v>
      </c>
      <c r="DU8" s="18">
        <v>0</v>
      </c>
      <c r="DV8" s="18">
        <v>0</v>
      </c>
      <c r="DW8" s="74">
        <v>1</v>
      </c>
      <c r="DX8" s="18">
        <v>1</v>
      </c>
      <c r="DY8" s="18">
        <v>0</v>
      </c>
      <c r="DZ8" s="18">
        <v>0</v>
      </c>
      <c r="EA8" s="74">
        <v>1</v>
      </c>
      <c r="EB8" s="18">
        <v>0</v>
      </c>
      <c r="EC8" s="18">
        <v>0</v>
      </c>
      <c r="ED8" s="18">
        <v>0</v>
      </c>
      <c r="EE8" s="18">
        <v>0</v>
      </c>
      <c r="EF8" s="18">
        <v>0</v>
      </c>
      <c r="EG8" s="18">
        <v>1</v>
      </c>
      <c r="EH8" s="18">
        <v>0</v>
      </c>
      <c r="EI8" s="74">
        <v>1</v>
      </c>
      <c r="EJ8" s="18">
        <v>3</v>
      </c>
      <c r="EK8" s="170">
        <v>0</v>
      </c>
      <c r="EL8" s="170">
        <v>0</v>
      </c>
      <c r="EM8" s="170">
        <v>0</v>
      </c>
      <c r="EN8" s="170">
        <v>0</v>
      </c>
      <c r="EO8" s="170">
        <v>1</v>
      </c>
      <c r="EP8" s="170">
        <v>0</v>
      </c>
      <c r="EQ8" s="170">
        <v>0</v>
      </c>
      <c r="ER8" s="170">
        <v>1</v>
      </c>
      <c r="ES8" s="170">
        <v>0</v>
      </c>
      <c r="ET8" s="170">
        <v>0</v>
      </c>
      <c r="EU8" s="170">
        <v>0</v>
      </c>
      <c r="EV8" s="170">
        <v>0</v>
      </c>
      <c r="EW8" s="170">
        <v>0</v>
      </c>
      <c r="EX8" s="170">
        <v>0</v>
      </c>
      <c r="EY8" s="170">
        <v>0</v>
      </c>
      <c r="EZ8" s="170">
        <v>0</v>
      </c>
      <c r="FA8" s="74">
        <v>1</v>
      </c>
      <c r="FB8" s="170">
        <v>1</v>
      </c>
      <c r="FC8" s="170">
        <v>0</v>
      </c>
      <c r="FD8" s="170">
        <v>0</v>
      </c>
      <c r="FE8" s="170">
        <v>1</v>
      </c>
      <c r="FF8" s="170">
        <v>0</v>
      </c>
      <c r="FG8" s="170">
        <v>1</v>
      </c>
      <c r="FH8" s="170">
        <v>1</v>
      </c>
      <c r="FI8" s="170">
        <v>2</v>
      </c>
      <c r="FJ8" s="170">
        <v>0</v>
      </c>
      <c r="FK8" s="170">
        <v>0</v>
      </c>
      <c r="FL8" s="170">
        <v>0</v>
      </c>
      <c r="FM8" s="170">
        <v>0</v>
      </c>
      <c r="FN8" s="170">
        <v>0</v>
      </c>
      <c r="FO8" s="170">
        <v>2</v>
      </c>
      <c r="FP8" s="170">
        <v>1</v>
      </c>
      <c r="FQ8" s="170">
        <v>3</v>
      </c>
      <c r="FR8" s="74">
        <v>6</v>
      </c>
      <c r="FS8" s="170">
        <v>0</v>
      </c>
      <c r="FT8" s="170">
        <v>1</v>
      </c>
      <c r="FU8" s="170">
        <v>0</v>
      </c>
      <c r="FV8" s="170">
        <v>1</v>
      </c>
      <c r="FW8" s="170">
        <v>0</v>
      </c>
      <c r="FX8" s="170">
        <v>0</v>
      </c>
      <c r="FY8" s="170">
        <v>1</v>
      </c>
      <c r="FZ8" s="170">
        <v>1</v>
      </c>
      <c r="GA8" s="170">
        <v>0</v>
      </c>
      <c r="GB8" s="170">
        <v>0</v>
      </c>
      <c r="GC8" s="170">
        <v>1</v>
      </c>
      <c r="GD8" s="170">
        <v>1</v>
      </c>
      <c r="GE8" s="170">
        <v>0</v>
      </c>
      <c r="GF8" s="170">
        <v>0</v>
      </c>
      <c r="GG8" s="170">
        <v>0</v>
      </c>
      <c r="GH8" s="170">
        <v>0</v>
      </c>
      <c r="GI8" s="170">
        <v>3</v>
      </c>
      <c r="GJ8" s="170">
        <v>0</v>
      </c>
      <c r="GK8" s="170">
        <v>0</v>
      </c>
      <c r="GL8" s="170">
        <v>1</v>
      </c>
      <c r="GM8" s="170">
        <v>1</v>
      </c>
      <c r="GN8" s="170"/>
      <c r="GO8" s="170"/>
      <c r="GP8" s="170"/>
    </row>
    <row r="9" spans="2:198" ht="15" customHeight="1" thickBot="1">
      <c r="B9" s="434"/>
      <c r="C9" s="10" t="s">
        <v>13</v>
      </c>
      <c r="D9" s="10" t="s">
        <v>4</v>
      </c>
      <c r="E9" s="4">
        <v>0</v>
      </c>
      <c r="F9" s="4">
        <v>0</v>
      </c>
      <c r="G9" s="4">
        <v>0</v>
      </c>
      <c r="H9" s="4">
        <v>0</v>
      </c>
      <c r="I9" s="4">
        <v>1</v>
      </c>
      <c r="J9" s="4">
        <v>0</v>
      </c>
      <c r="K9" s="4">
        <v>0</v>
      </c>
      <c r="L9" s="4">
        <v>1</v>
      </c>
      <c r="M9" s="4">
        <v>0</v>
      </c>
      <c r="N9" s="4">
        <v>1</v>
      </c>
      <c r="O9" s="4">
        <v>0</v>
      </c>
      <c r="P9" s="4">
        <v>1</v>
      </c>
      <c r="Q9" s="4">
        <v>0</v>
      </c>
      <c r="R9" s="4">
        <v>1</v>
      </c>
      <c r="S9" s="4">
        <v>0</v>
      </c>
      <c r="T9" s="4">
        <v>1</v>
      </c>
      <c r="U9" s="18">
        <v>3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</v>
      </c>
      <c r="AE9" s="4">
        <v>0</v>
      </c>
      <c r="AF9" s="4">
        <v>1</v>
      </c>
      <c r="AG9" s="4">
        <v>2</v>
      </c>
      <c r="AH9" s="4">
        <v>0</v>
      </c>
      <c r="AI9" s="4">
        <v>0</v>
      </c>
      <c r="AJ9" s="4">
        <v>0</v>
      </c>
      <c r="AK9" s="4">
        <v>0</v>
      </c>
      <c r="AL9" s="18">
        <v>2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2</v>
      </c>
      <c r="AX9" s="4">
        <v>2</v>
      </c>
      <c r="AY9" s="4">
        <v>0</v>
      </c>
      <c r="AZ9" s="4">
        <v>0</v>
      </c>
      <c r="BA9" s="4">
        <v>0</v>
      </c>
      <c r="BB9" s="4">
        <v>0</v>
      </c>
      <c r="BC9" s="18">
        <v>2</v>
      </c>
      <c r="BD9" s="4">
        <v>1</v>
      </c>
      <c r="BE9" s="4">
        <v>0</v>
      </c>
      <c r="BF9" s="4">
        <v>0</v>
      </c>
      <c r="BG9" s="4">
        <v>1</v>
      </c>
      <c r="BH9" s="4">
        <v>0</v>
      </c>
      <c r="BI9" s="4">
        <v>0</v>
      </c>
      <c r="BJ9" s="4">
        <v>0</v>
      </c>
      <c r="BK9" s="4">
        <v>0</v>
      </c>
      <c r="BL9" s="4">
        <v>1</v>
      </c>
      <c r="BM9" s="4">
        <v>1</v>
      </c>
      <c r="BN9" s="4">
        <v>0</v>
      </c>
      <c r="BO9" s="4">
        <v>2</v>
      </c>
      <c r="BP9" s="4">
        <v>0</v>
      </c>
      <c r="BQ9" s="4">
        <v>0</v>
      </c>
      <c r="BR9" s="4">
        <v>0</v>
      </c>
      <c r="BS9" s="4">
        <v>0</v>
      </c>
      <c r="BT9" s="18">
        <v>3</v>
      </c>
      <c r="BU9" s="4">
        <v>1</v>
      </c>
      <c r="BV9" s="4">
        <v>0</v>
      </c>
      <c r="BW9" s="4">
        <v>0</v>
      </c>
      <c r="BX9" s="4">
        <v>1</v>
      </c>
      <c r="BY9" s="4">
        <v>0</v>
      </c>
      <c r="BZ9" s="4">
        <v>0</v>
      </c>
      <c r="CA9" s="4">
        <v>0</v>
      </c>
      <c r="CB9" s="4">
        <v>0</v>
      </c>
      <c r="CC9" s="4">
        <v>0</v>
      </c>
      <c r="CD9" s="4">
        <v>0</v>
      </c>
      <c r="CE9" s="4">
        <v>1</v>
      </c>
      <c r="CF9" s="4">
        <v>1</v>
      </c>
      <c r="CG9" s="4">
        <v>1</v>
      </c>
      <c r="CH9" s="4">
        <v>0</v>
      </c>
      <c r="CI9" s="4">
        <v>0</v>
      </c>
      <c r="CJ9" s="4">
        <v>1</v>
      </c>
      <c r="CK9" s="18">
        <v>3</v>
      </c>
      <c r="CL9" s="4">
        <v>0</v>
      </c>
      <c r="CM9" s="4">
        <v>0</v>
      </c>
      <c r="CN9" s="4">
        <v>0</v>
      </c>
      <c r="CO9" s="4">
        <v>0</v>
      </c>
      <c r="CP9" s="4">
        <v>0</v>
      </c>
      <c r="CQ9" s="4">
        <v>1</v>
      </c>
      <c r="CR9" s="4">
        <v>0</v>
      </c>
      <c r="CS9" s="4">
        <v>1</v>
      </c>
      <c r="CT9" s="4">
        <v>0</v>
      </c>
      <c r="CU9" s="4">
        <v>1</v>
      </c>
      <c r="CV9" s="4">
        <v>0</v>
      </c>
      <c r="CW9" s="4">
        <v>1</v>
      </c>
      <c r="CX9" s="4">
        <v>0</v>
      </c>
      <c r="CY9" s="4">
        <v>0</v>
      </c>
      <c r="CZ9" s="4">
        <v>0</v>
      </c>
      <c r="DA9" s="4">
        <v>0</v>
      </c>
      <c r="DB9" s="18">
        <v>2</v>
      </c>
      <c r="DC9" s="18">
        <v>0</v>
      </c>
      <c r="DD9" s="18">
        <v>0</v>
      </c>
      <c r="DE9" s="18">
        <v>0</v>
      </c>
      <c r="DF9" s="18">
        <v>0</v>
      </c>
      <c r="DG9" s="18">
        <v>0</v>
      </c>
      <c r="DH9" s="18">
        <v>2</v>
      </c>
      <c r="DI9" s="18">
        <v>0</v>
      </c>
      <c r="DJ9" s="18">
        <v>2</v>
      </c>
      <c r="DK9" s="18">
        <v>0</v>
      </c>
      <c r="DL9" s="18">
        <v>0</v>
      </c>
      <c r="DM9" s="18">
        <v>0</v>
      </c>
      <c r="DN9" s="18">
        <v>0</v>
      </c>
      <c r="DO9" s="18">
        <v>0</v>
      </c>
      <c r="DP9" s="18">
        <v>0</v>
      </c>
      <c r="DQ9" s="18">
        <v>0</v>
      </c>
      <c r="DR9" s="18">
        <v>0</v>
      </c>
      <c r="DS9" s="18">
        <v>2</v>
      </c>
      <c r="DT9" s="18">
        <v>0</v>
      </c>
      <c r="DU9" s="18">
        <v>0</v>
      </c>
      <c r="DV9" s="18">
        <v>0</v>
      </c>
      <c r="DW9" s="18">
        <v>0</v>
      </c>
      <c r="DX9" s="18">
        <v>1</v>
      </c>
      <c r="DY9" s="18">
        <v>0</v>
      </c>
      <c r="DZ9" s="18">
        <v>0</v>
      </c>
      <c r="EA9" s="74">
        <v>1</v>
      </c>
      <c r="EB9" s="18">
        <v>0</v>
      </c>
      <c r="EC9" s="18">
        <v>0</v>
      </c>
      <c r="ED9" s="18">
        <v>0</v>
      </c>
      <c r="EE9" s="18">
        <v>0</v>
      </c>
      <c r="EF9" s="18">
        <v>0</v>
      </c>
      <c r="EG9" s="18">
        <v>1</v>
      </c>
      <c r="EH9" s="18">
        <v>0</v>
      </c>
      <c r="EI9" s="74">
        <v>1</v>
      </c>
      <c r="EJ9" s="18">
        <v>2</v>
      </c>
      <c r="EK9" s="170">
        <v>0</v>
      </c>
      <c r="EL9" s="170">
        <v>0</v>
      </c>
      <c r="EM9" s="170">
        <v>0</v>
      </c>
      <c r="EN9" s="170">
        <v>0</v>
      </c>
      <c r="EO9" s="170">
        <v>0</v>
      </c>
      <c r="EP9" s="170">
        <v>0</v>
      </c>
      <c r="EQ9" s="170">
        <v>0</v>
      </c>
      <c r="ER9" s="170">
        <v>0</v>
      </c>
      <c r="ES9" s="170">
        <v>0</v>
      </c>
      <c r="ET9" s="170">
        <v>0</v>
      </c>
      <c r="EU9" s="170">
        <v>0</v>
      </c>
      <c r="EV9" s="170">
        <v>0</v>
      </c>
      <c r="EW9" s="170">
        <v>0</v>
      </c>
      <c r="EX9" s="170">
        <v>0</v>
      </c>
      <c r="EY9" s="170">
        <v>0</v>
      </c>
      <c r="EZ9" s="170">
        <v>0</v>
      </c>
      <c r="FA9" s="170">
        <v>0</v>
      </c>
      <c r="FB9" s="170">
        <v>1</v>
      </c>
      <c r="FC9" s="170">
        <v>0</v>
      </c>
      <c r="FD9" s="170">
        <v>0</v>
      </c>
      <c r="FE9" s="170">
        <v>1</v>
      </c>
      <c r="FF9" s="170">
        <v>0</v>
      </c>
      <c r="FG9" s="170">
        <v>1</v>
      </c>
      <c r="FH9" s="170">
        <v>0</v>
      </c>
      <c r="FI9" s="170">
        <v>1</v>
      </c>
      <c r="FJ9" s="170">
        <v>0</v>
      </c>
      <c r="FK9" s="170">
        <v>0</v>
      </c>
      <c r="FL9" s="170">
        <v>0</v>
      </c>
      <c r="FM9" s="170">
        <v>0</v>
      </c>
      <c r="FN9" s="170">
        <v>0</v>
      </c>
      <c r="FO9" s="170">
        <v>0</v>
      </c>
      <c r="FP9" s="170">
        <v>0</v>
      </c>
      <c r="FQ9" s="170">
        <v>0</v>
      </c>
      <c r="FR9" s="74">
        <v>2</v>
      </c>
      <c r="FS9" s="170">
        <v>0</v>
      </c>
      <c r="FT9" s="170">
        <v>1</v>
      </c>
      <c r="FU9" s="170">
        <v>0</v>
      </c>
      <c r="FV9" s="170">
        <v>1</v>
      </c>
      <c r="FW9" s="170">
        <v>0</v>
      </c>
      <c r="FX9" s="170">
        <v>0</v>
      </c>
      <c r="FY9" s="170">
        <v>0</v>
      </c>
      <c r="FZ9" s="170">
        <v>0</v>
      </c>
      <c r="GA9" s="170">
        <v>0</v>
      </c>
      <c r="GB9" s="170">
        <v>0</v>
      </c>
      <c r="GC9" s="170">
        <v>0</v>
      </c>
      <c r="GD9" s="170">
        <v>0</v>
      </c>
      <c r="GE9" s="170">
        <v>0</v>
      </c>
      <c r="GF9" s="170">
        <v>0</v>
      </c>
      <c r="GG9" s="170">
        <v>0</v>
      </c>
      <c r="GH9" s="170">
        <v>0</v>
      </c>
      <c r="GI9" s="170">
        <v>1</v>
      </c>
      <c r="GJ9" s="170">
        <v>0</v>
      </c>
      <c r="GK9" s="170">
        <v>0</v>
      </c>
      <c r="GL9" s="170">
        <v>0</v>
      </c>
      <c r="GM9" s="170">
        <v>0</v>
      </c>
      <c r="GN9" s="170"/>
      <c r="GO9" s="170"/>
      <c r="GP9" s="170"/>
    </row>
    <row r="10" spans="2:198" ht="15" customHeight="1">
      <c r="B10" s="141" t="s">
        <v>7</v>
      </c>
      <c r="C10" s="10" t="s">
        <v>13</v>
      </c>
      <c r="D10" s="10" t="s">
        <v>3</v>
      </c>
      <c r="E10" s="4">
        <v>2</v>
      </c>
      <c r="F10" s="4">
        <v>0</v>
      </c>
      <c r="G10" s="4">
        <v>1</v>
      </c>
      <c r="H10" s="4">
        <v>3</v>
      </c>
      <c r="I10" s="4">
        <v>0</v>
      </c>
      <c r="J10" s="4">
        <v>2</v>
      </c>
      <c r="K10" s="4">
        <v>0</v>
      </c>
      <c r="L10" s="4">
        <v>2</v>
      </c>
      <c r="M10" s="4">
        <v>0</v>
      </c>
      <c r="N10" s="4">
        <v>1</v>
      </c>
      <c r="O10" s="4">
        <v>1</v>
      </c>
      <c r="P10" s="4">
        <v>2</v>
      </c>
      <c r="Q10" s="4">
        <v>0</v>
      </c>
      <c r="R10" s="4">
        <v>0</v>
      </c>
      <c r="S10" s="4">
        <v>0</v>
      </c>
      <c r="T10" s="4">
        <v>0</v>
      </c>
      <c r="U10" s="18">
        <v>7</v>
      </c>
      <c r="V10" s="4">
        <v>0</v>
      </c>
      <c r="W10" s="4">
        <v>1</v>
      </c>
      <c r="X10" s="4">
        <v>1</v>
      </c>
      <c r="Y10" s="4">
        <v>2</v>
      </c>
      <c r="Z10" s="4">
        <v>0</v>
      </c>
      <c r="AA10" s="4">
        <v>0</v>
      </c>
      <c r="AB10" s="4">
        <v>1</v>
      </c>
      <c r="AC10" s="4">
        <v>1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18">
        <v>3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1</v>
      </c>
      <c r="BB10" s="4">
        <v>1</v>
      </c>
      <c r="BC10" s="18">
        <v>1</v>
      </c>
      <c r="BD10" s="4">
        <v>1</v>
      </c>
      <c r="BE10" s="4">
        <v>0</v>
      </c>
      <c r="BF10" s="4">
        <v>1</v>
      </c>
      <c r="BG10" s="4">
        <v>2</v>
      </c>
      <c r="BH10" s="4">
        <v>0</v>
      </c>
      <c r="BI10" s="4">
        <v>0</v>
      </c>
      <c r="BJ10" s="4">
        <v>1</v>
      </c>
      <c r="BK10" s="4">
        <v>1</v>
      </c>
      <c r="BL10" s="4">
        <v>1</v>
      </c>
      <c r="BM10" s="4">
        <v>0</v>
      </c>
      <c r="BN10" s="4">
        <v>1</v>
      </c>
      <c r="BO10" s="4">
        <v>2</v>
      </c>
      <c r="BP10" s="4">
        <v>1</v>
      </c>
      <c r="BQ10" s="4">
        <v>0</v>
      </c>
      <c r="BR10" s="4">
        <v>1</v>
      </c>
      <c r="BS10" s="4">
        <v>2</v>
      </c>
      <c r="BT10" s="18">
        <v>7</v>
      </c>
      <c r="BU10" s="4">
        <v>0</v>
      </c>
      <c r="BV10" s="4">
        <v>0</v>
      </c>
      <c r="BW10" s="4">
        <v>0</v>
      </c>
      <c r="BX10" s="4">
        <v>0</v>
      </c>
      <c r="BY10" s="4">
        <v>1</v>
      </c>
      <c r="BZ10" s="4">
        <v>1</v>
      </c>
      <c r="CA10" s="4">
        <v>0</v>
      </c>
      <c r="CB10" s="4">
        <v>2</v>
      </c>
      <c r="CC10" s="4">
        <v>0</v>
      </c>
      <c r="CD10" s="4">
        <v>1</v>
      </c>
      <c r="CE10" s="4">
        <v>0</v>
      </c>
      <c r="CF10" s="4">
        <v>1</v>
      </c>
      <c r="CG10" s="4">
        <v>0</v>
      </c>
      <c r="CH10" s="4">
        <v>1</v>
      </c>
      <c r="CI10" s="4">
        <v>0</v>
      </c>
      <c r="CJ10" s="4">
        <v>1</v>
      </c>
      <c r="CK10" s="18">
        <v>4</v>
      </c>
      <c r="CL10" s="4">
        <v>0</v>
      </c>
      <c r="CM10" s="4">
        <v>1</v>
      </c>
      <c r="CN10" s="4">
        <v>0</v>
      </c>
      <c r="CO10" s="4">
        <v>1</v>
      </c>
      <c r="CP10" s="4">
        <v>1</v>
      </c>
      <c r="CQ10" s="4">
        <v>1</v>
      </c>
      <c r="CR10" s="4">
        <v>0</v>
      </c>
      <c r="CS10" s="4">
        <v>2</v>
      </c>
      <c r="CT10" s="4">
        <v>0</v>
      </c>
      <c r="CU10" s="4">
        <v>0</v>
      </c>
      <c r="CV10" s="4">
        <v>0</v>
      </c>
      <c r="CW10" s="4">
        <v>0</v>
      </c>
      <c r="CX10" s="4">
        <v>0</v>
      </c>
      <c r="CY10" s="4">
        <v>0</v>
      </c>
      <c r="CZ10" s="4">
        <v>2</v>
      </c>
      <c r="DA10" s="4">
        <v>2</v>
      </c>
      <c r="DB10" s="18">
        <v>5</v>
      </c>
      <c r="DC10" s="18">
        <v>0</v>
      </c>
      <c r="DD10" s="18">
        <v>0</v>
      </c>
      <c r="DE10" s="18">
        <v>1</v>
      </c>
      <c r="DF10" s="18">
        <v>1</v>
      </c>
      <c r="DG10" s="18">
        <v>1</v>
      </c>
      <c r="DH10" s="18">
        <v>0</v>
      </c>
      <c r="DI10" s="18">
        <v>1</v>
      </c>
      <c r="DJ10" s="18">
        <v>2</v>
      </c>
      <c r="DK10" s="18">
        <v>0</v>
      </c>
      <c r="DL10" s="18">
        <v>0</v>
      </c>
      <c r="DM10" s="18">
        <v>0</v>
      </c>
      <c r="DN10" s="18">
        <v>0</v>
      </c>
      <c r="DO10" s="18">
        <v>2</v>
      </c>
      <c r="DP10" s="18">
        <v>0</v>
      </c>
      <c r="DQ10" s="18">
        <v>1</v>
      </c>
      <c r="DR10" s="74">
        <v>3</v>
      </c>
      <c r="DS10" s="18">
        <v>6</v>
      </c>
      <c r="DT10" s="18">
        <v>2</v>
      </c>
      <c r="DU10" s="18">
        <v>1</v>
      </c>
      <c r="DV10" s="18">
        <v>0</v>
      </c>
      <c r="DW10" s="74">
        <v>3</v>
      </c>
      <c r="DX10" s="18">
        <v>1</v>
      </c>
      <c r="DY10" s="18">
        <v>0</v>
      </c>
      <c r="DZ10" s="18">
        <v>0</v>
      </c>
      <c r="EA10" s="74">
        <v>1</v>
      </c>
      <c r="EB10" s="18">
        <v>0</v>
      </c>
      <c r="EC10" s="18">
        <v>0</v>
      </c>
      <c r="ED10" s="18">
        <v>1</v>
      </c>
      <c r="EE10" s="74">
        <v>1</v>
      </c>
      <c r="EF10" s="18">
        <v>0</v>
      </c>
      <c r="EG10" s="18">
        <v>0</v>
      </c>
      <c r="EH10" s="18">
        <v>2</v>
      </c>
      <c r="EI10" s="74">
        <v>2</v>
      </c>
      <c r="EJ10" s="18">
        <v>7</v>
      </c>
      <c r="EK10" s="170">
        <v>0</v>
      </c>
      <c r="EL10" s="170">
        <v>0</v>
      </c>
      <c r="EM10" s="170">
        <v>0</v>
      </c>
      <c r="EN10" s="170">
        <v>0</v>
      </c>
      <c r="EO10" s="170">
        <v>0</v>
      </c>
      <c r="EP10" s="170">
        <v>2</v>
      </c>
      <c r="EQ10" s="170">
        <v>0</v>
      </c>
      <c r="ER10" s="170">
        <v>2</v>
      </c>
      <c r="ES10" s="170">
        <v>1</v>
      </c>
      <c r="ET10" s="170">
        <v>0</v>
      </c>
      <c r="EU10" s="170">
        <v>1</v>
      </c>
      <c r="EV10" s="170">
        <v>2</v>
      </c>
      <c r="EW10" s="170">
        <v>1</v>
      </c>
      <c r="EX10" s="170">
        <v>0</v>
      </c>
      <c r="EY10" s="170">
        <v>0</v>
      </c>
      <c r="EZ10" s="170">
        <v>1</v>
      </c>
      <c r="FA10" s="74">
        <v>5</v>
      </c>
      <c r="FB10" s="170">
        <v>0</v>
      </c>
      <c r="FC10" s="170">
        <v>0</v>
      </c>
      <c r="FD10" s="170">
        <v>0</v>
      </c>
      <c r="FE10" s="170">
        <v>0</v>
      </c>
      <c r="FF10" s="170">
        <v>0</v>
      </c>
      <c r="FG10" s="170">
        <v>1</v>
      </c>
      <c r="FH10" s="170">
        <v>1</v>
      </c>
      <c r="FI10" s="170">
        <v>2</v>
      </c>
      <c r="FJ10" s="170">
        <v>2</v>
      </c>
      <c r="FK10" s="170">
        <v>1</v>
      </c>
      <c r="FL10" s="170">
        <v>2</v>
      </c>
      <c r="FM10" s="170">
        <v>5</v>
      </c>
      <c r="FN10" s="170">
        <v>0</v>
      </c>
      <c r="FO10" s="170">
        <v>0</v>
      </c>
      <c r="FP10" s="170">
        <v>0</v>
      </c>
      <c r="FQ10" s="170">
        <v>0</v>
      </c>
      <c r="FR10" s="74">
        <v>7</v>
      </c>
      <c r="FS10" s="170">
        <v>1</v>
      </c>
      <c r="FT10" s="170">
        <v>1</v>
      </c>
      <c r="FU10" s="170">
        <v>0</v>
      </c>
      <c r="FV10" s="170">
        <v>2</v>
      </c>
      <c r="FW10" s="170">
        <v>0</v>
      </c>
      <c r="FX10" s="170">
        <v>0</v>
      </c>
      <c r="FY10" s="170">
        <v>0</v>
      </c>
      <c r="FZ10" s="170">
        <v>0</v>
      </c>
      <c r="GA10" s="170">
        <v>0</v>
      </c>
      <c r="GB10" s="170">
        <v>0</v>
      </c>
      <c r="GC10" s="170">
        <v>0</v>
      </c>
      <c r="GD10" s="170">
        <v>0</v>
      </c>
      <c r="GE10" s="170">
        <v>0</v>
      </c>
      <c r="GF10" s="170">
        <v>0</v>
      </c>
      <c r="GG10" s="170">
        <v>0</v>
      </c>
      <c r="GH10" s="170">
        <v>0</v>
      </c>
      <c r="GI10" s="170">
        <v>2</v>
      </c>
      <c r="GJ10" s="170">
        <v>0</v>
      </c>
      <c r="GK10" s="170">
        <v>1</v>
      </c>
      <c r="GL10" s="170">
        <v>0</v>
      </c>
      <c r="GM10" s="170">
        <v>1</v>
      </c>
      <c r="GN10" s="170"/>
      <c r="GO10" s="170"/>
      <c r="GP10" s="170"/>
    </row>
    <row r="11" spans="2:198" ht="15" customHeight="1">
      <c r="B11" s="2"/>
      <c r="C11" s="10" t="s">
        <v>13</v>
      </c>
      <c r="D11" s="10" t="s">
        <v>4</v>
      </c>
      <c r="E11" s="18">
        <v>1</v>
      </c>
      <c r="F11" s="18">
        <v>0</v>
      </c>
      <c r="G11" s="18">
        <v>0</v>
      </c>
      <c r="H11" s="18">
        <v>1</v>
      </c>
      <c r="I11" s="18">
        <v>0</v>
      </c>
      <c r="J11" s="18">
        <v>1</v>
      </c>
      <c r="K11" s="18">
        <v>0</v>
      </c>
      <c r="L11" s="18">
        <v>1</v>
      </c>
      <c r="M11" s="18">
        <v>0</v>
      </c>
      <c r="N11" s="18">
        <v>0</v>
      </c>
      <c r="O11" s="18">
        <v>1</v>
      </c>
      <c r="P11" s="18">
        <v>1</v>
      </c>
      <c r="Q11" s="18">
        <v>0</v>
      </c>
      <c r="R11" s="18">
        <v>0</v>
      </c>
      <c r="S11" s="18">
        <v>0</v>
      </c>
      <c r="T11" s="18">
        <v>0</v>
      </c>
      <c r="U11" s="18">
        <v>3</v>
      </c>
      <c r="V11" s="18">
        <v>0</v>
      </c>
      <c r="W11" s="18">
        <v>1</v>
      </c>
      <c r="X11" s="18">
        <v>1</v>
      </c>
      <c r="Y11" s="18">
        <v>2</v>
      </c>
      <c r="Z11" s="18">
        <v>0</v>
      </c>
      <c r="AA11" s="18">
        <v>0</v>
      </c>
      <c r="AB11" s="18">
        <v>1</v>
      </c>
      <c r="AC11" s="18">
        <v>1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3</v>
      </c>
      <c r="AM11" s="18">
        <v>0</v>
      </c>
      <c r="AN11" s="18">
        <v>0</v>
      </c>
      <c r="AO11" s="18">
        <v>0</v>
      </c>
      <c r="AP11" s="18">
        <v>0</v>
      </c>
      <c r="AQ11" s="18">
        <v>0</v>
      </c>
      <c r="AR11" s="18">
        <v>0</v>
      </c>
      <c r="AS11" s="18">
        <v>0</v>
      </c>
      <c r="AT11" s="18">
        <v>0</v>
      </c>
      <c r="AU11" s="18">
        <v>0</v>
      </c>
      <c r="AV11" s="18">
        <v>0</v>
      </c>
      <c r="AW11" s="18">
        <v>0</v>
      </c>
      <c r="AX11" s="18">
        <v>0</v>
      </c>
      <c r="AY11" s="18">
        <v>0</v>
      </c>
      <c r="AZ11" s="18">
        <v>0</v>
      </c>
      <c r="BA11" s="18">
        <v>1</v>
      </c>
      <c r="BB11" s="18">
        <v>1</v>
      </c>
      <c r="BC11" s="18">
        <v>1</v>
      </c>
      <c r="BD11" s="18">
        <v>1</v>
      </c>
      <c r="BE11" s="18">
        <v>0</v>
      </c>
      <c r="BF11" s="18">
        <v>0</v>
      </c>
      <c r="BG11" s="18">
        <v>1</v>
      </c>
      <c r="BH11" s="18">
        <v>0</v>
      </c>
      <c r="BI11" s="18">
        <v>0</v>
      </c>
      <c r="BJ11" s="18">
        <v>1</v>
      </c>
      <c r="BK11" s="18">
        <v>1</v>
      </c>
      <c r="BL11" s="18">
        <v>0</v>
      </c>
      <c r="BM11" s="18">
        <v>0</v>
      </c>
      <c r="BN11" s="18">
        <v>0</v>
      </c>
      <c r="BO11" s="18">
        <v>0</v>
      </c>
      <c r="BP11" s="18">
        <v>1</v>
      </c>
      <c r="BQ11" s="18">
        <v>0</v>
      </c>
      <c r="BR11" s="18">
        <v>0</v>
      </c>
      <c r="BS11" s="18">
        <v>1</v>
      </c>
      <c r="BT11" s="18">
        <v>3</v>
      </c>
      <c r="BU11" s="18">
        <v>0</v>
      </c>
      <c r="BV11" s="18">
        <v>0</v>
      </c>
      <c r="BW11" s="18">
        <v>0</v>
      </c>
      <c r="BX11" s="18">
        <v>0</v>
      </c>
      <c r="BY11" s="18">
        <v>0</v>
      </c>
      <c r="BZ11" s="18">
        <v>0</v>
      </c>
      <c r="CA11" s="18">
        <v>0</v>
      </c>
      <c r="CB11" s="18">
        <v>0</v>
      </c>
      <c r="CC11" s="18">
        <v>0</v>
      </c>
      <c r="CD11" s="18">
        <v>0</v>
      </c>
      <c r="CE11" s="18">
        <v>0</v>
      </c>
      <c r="CF11" s="18">
        <v>0</v>
      </c>
      <c r="CG11" s="18">
        <v>0</v>
      </c>
      <c r="CH11" s="18">
        <v>0</v>
      </c>
      <c r="CI11" s="18">
        <v>0</v>
      </c>
      <c r="CJ11" s="18">
        <v>0</v>
      </c>
      <c r="CK11" s="18">
        <v>0</v>
      </c>
      <c r="CL11" s="18">
        <v>0</v>
      </c>
      <c r="CM11" s="18">
        <v>1</v>
      </c>
      <c r="CN11" s="18">
        <v>0</v>
      </c>
      <c r="CO11" s="18">
        <v>1</v>
      </c>
      <c r="CP11" s="18">
        <v>1</v>
      </c>
      <c r="CQ11" s="18">
        <v>1</v>
      </c>
      <c r="CR11" s="18">
        <v>0</v>
      </c>
      <c r="CS11" s="18">
        <v>2</v>
      </c>
      <c r="CT11" s="18">
        <v>0</v>
      </c>
      <c r="CU11" s="18">
        <v>0</v>
      </c>
      <c r="CV11" s="18">
        <v>0</v>
      </c>
      <c r="CW11" s="18">
        <v>0</v>
      </c>
      <c r="CX11" s="18">
        <v>0</v>
      </c>
      <c r="CY11" s="18">
        <v>0</v>
      </c>
      <c r="CZ11" s="18">
        <v>1</v>
      </c>
      <c r="DA11" s="18">
        <v>1</v>
      </c>
      <c r="DB11" s="18">
        <v>4</v>
      </c>
      <c r="DC11" s="18">
        <v>0</v>
      </c>
      <c r="DD11" s="18">
        <v>0</v>
      </c>
      <c r="DE11" s="18">
        <v>1</v>
      </c>
      <c r="DF11" s="18">
        <v>1</v>
      </c>
      <c r="DG11" s="18">
        <v>1</v>
      </c>
      <c r="DH11" s="18">
        <v>0</v>
      </c>
      <c r="DI11" s="18">
        <v>1</v>
      </c>
      <c r="DJ11" s="18">
        <v>2</v>
      </c>
      <c r="DK11" s="18">
        <v>0</v>
      </c>
      <c r="DL11" s="18">
        <v>0</v>
      </c>
      <c r="DM11" s="18">
        <v>0</v>
      </c>
      <c r="DN11" s="18">
        <v>0</v>
      </c>
      <c r="DO11" s="18">
        <v>0</v>
      </c>
      <c r="DP11" s="18">
        <v>0</v>
      </c>
      <c r="DQ11" s="18">
        <v>1</v>
      </c>
      <c r="DR11" s="74">
        <v>1</v>
      </c>
      <c r="DS11" s="18">
        <v>4</v>
      </c>
      <c r="DT11" s="18">
        <v>1</v>
      </c>
      <c r="DU11" s="18">
        <v>0</v>
      </c>
      <c r="DV11" s="18">
        <v>0</v>
      </c>
      <c r="DW11" s="74">
        <v>1</v>
      </c>
      <c r="DX11" s="18">
        <v>1</v>
      </c>
      <c r="DY11" s="18">
        <v>0</v>
      </c>
      <c r="DZ11" s="18">
        <v>0</v>
      </c>
      <c r="EA11" s="74">
        <v>1</v>
      </c>
      <c r="EB11" s="18">
        <v>0</v>
      </c>
      <c r="EC11" s="18">
        <v>0</v>
      </c>
      <c r="ED11" s="18">
        <v>1</v>
      </c>
      <c r="EE11" s="74">
        <v>1</v>
      </c>
      <c r="EF11" s="18">
        <v>0</v>
      </c>
      <c r="EG11" s="18">
        <v>0</v>
      </c>
      <c r="EH11" s="18">
        <v>1</v>
      </c>
      <c r="EI11" s="74">
        <v>1</v>
      </c>
      <c r="EJ11" s="18">
        <v>4</v>
      </c>
      <c r="EK11" s="170">
        <v>0</v>
      </c>
      <c r="EL11" s="170">
        <v>0</v>
      </c>
      <c r="EM11" s="170">
        <v>0</v>
      </c>
      <c r="EN11" s="170">
        <v>0</v>
      </c>
      <c r="EO11" s="170">
        <v>0</v>
      </c>
      <c r="EP11" s="170">
        <v>1</v>
      </c>
      <c r="EQ11" s="170">
        <v>0</v>
      </c>
      <c r="ER11" s="170">
        <v>1</v>
      </c>
      <c r="ES11" s="170">
        <v>0</v>
      </c>
      <c r="ET11" s="170">
        <v>0</v>
      </c>
      <c r="EU11" s="170">
        <v>0</v>
      </c>
      <c r="EV11" s="170">
        <v>0</v>
      </c>
      <c r="EW11" s="170">
        <v>0</v>
      </c>
      <c r="EX11" s="170">
        <v>0</v>
      </c>
      <c r="EY11" s="170">
        <v>0</v>
      </c>
      <c r="EZ11" s="170">
        <v>0</v>
      </c>
      <c r="FA11" s="74">
        <v>1</v>
      </c>
      <c r="FB11" s="170">
        <v>0</v>
      </c>
      <c r="FC11" s="170">
        <v>0</v>
      </c>
      <c r="FD11" s="170">
        <v>0</v>
      </c>
      <c r="FE11" s="170">
        <v>0</v>
      </c>
      <c r="FF11" s="170">
        <v>0</v>
      </c>
      <c r="FG11" s="170">
        <v>0</v>
      </c>
      <c r="FH11" s="170">
        <v>1</v>
      </c>
      <c r="FI11" s="170">
        <v>1</v>
      </c>
      <c r="FJ11" s="170">
        <v>0</v>
      </c>
      <c r="FK11" s="170">
        <v>1</v>
      </c>
      <c r="FL11" s="170">
        <v>1</v>
      </c>
      <c r="FM11" s="170">
        <v>2</v>
      </c>
      <c r="FN11" s="170">
        <v>0</v>
      </c>
      <c r="FO11" s="170">
        <v>0</v>
      </c>
      <c r="FP11" s="170">
        <v>0</v>
      </c>
      <c r="FQ11" s="170">
        <v>0</v>
      </c>
      <c r="FR11" s="74">
        <v>3</v>
      </c>
      <c r="FS11" s="170">
        <v>1</v>
      </c>
      <c r="FT11" s="170">
        <v>1</v>
      </c>
      <c r="FU11" s="170">
        <v>0</v>
      </c>
      <c r="FV11" s="170">
        <v>2</v>
      </c>
      <c r="FW11" s="170">
        <v>0</v>
      </c>
      <c r="FX11" s="170">
        <v>0</v>
      </c>
      <c r="FY11" s="170">
        <v>0</v>
      </c>
      <c r="FZ11" s="170">
        <v>0</v>
      </c>
      <c r="GA11" s="170">
        <v>0</v>
      </c>
      <c r="GB11" s="170">
        <v>0</v>
      </c>
      <c r="GC11" s="170">
        <v>0</v>
      </c>
      <c r="GD11" s="170">
        <v>0</v>
      </c>
      <c r="GE11" s="170">
        <v>0</v>
      </c>
      <c r="GF11" s="170">
        <v>0</v>
      </c>
      <c r="GG11" s="170">
        <v>0</v>
      </c>
      <c r="GH11" s="170">
        <v>0</v>
      </c>
      <c r="GI11" s="170">
        <v>2</v>
      </c>
      <c r="GJ11" s="170">
        <v>0</v>
      </c>
      <c r="GK11" s="170">
        <v>1</v>
      </c>
      <c r="GL11" s="170">
        <v>0</v>
      </c>
      <c r="GM11" s="170">
        <v>1</v>
      </c>
      <c r="GN11" s="170"/>
      <c r="GO11" s="170"/>
      <c r="GP11" s="170"/>
    </row>
    <row r="12" spans="2:198" ht="15" customHeight="1">
      <c r="B12" s="2" t="s">
        <v>8</v>
      </c>
      <c r="C12" s="10" t="s">
        <v>13</v>
      </c>
      <c r="D12" s="10" t="s">
        <v>3</v>
      </c>
      <c r="E12" s="18">
        <v>-137</v>
      </c>
      <c r="F12" s="18">
        <v>-99</v>
      </c>
      <c r="G12" s="18">
        <v>-109</v>
      </c>
      <c r="H12" s="18">
        <v>-345</v>
      </c>
      <c r="I12" s="18">
        <v>-54</v>
      </c>
      <c r="J12" s="18">
        <v>2</v>
      </c>
      <c r="K12" s="18">
        <v>-49</v>
      </c>
      <c r="L12" s="18">
        <v>-101</v>
      </c>
      <c r="M12" s="18">
        <v>-43</v>
      </c>
      <c r="N12" s="18">
        <v>-50</v>
      </c>
      <c r="O12" s="18">
        <v>-37</v>
      </c>
      <c r="P12" s="18">
        <v>-130</v>
      </c>
      <c r="Q12" s="18">
        <v>4</v>
      </c>
      <c r="R12" s="18">
        <v>-24</v>
      </c>
      <c r="S12" s="18">
        <v>-69</v>
      </c>
      <c r="T12" s="18">
        <v>-89</v>
      </c>
      <c r="U12" s="18">
        <v>-665</v>
      </c>
      <c r="V12" s="18">
        <v>-78</v>
      </c>
      <c r="W12" s="18">
        <v>-71</v>
      </c>
      <c r="X12" s="18">
        <v>-103</v>
      </c>
      <c r="Y12" s="18">
        <v>-252</v>
      </c>
      <c r="Z12" s="18">
        <v>-74</v>
      </c>
      <c r="AA12" s="18">
        <v>-74</v>
      </c>
      <c r="AB12" s="18">
        <v>-30</v>
      </c>
      <c r="AC12" s="18">
        <v>-178</v>
      </c>
      <c r="AD12" s="18">
        <v>-35</v>
      </c>
      <c r="AE12" s="18">
        <v>-51</v>
      </c>
      <c r="AF12" s="18">
        <v>-32</v>
      </c>
      <c r="AG12" s="18">
        <v>-118</v>
      </c>
      <c r="AH12" s="18">
        <v>-13</v>
      </c>
      <c r="AI12" s="18">
        <v>-77</v>
      </c>
      <c r="AJ12" s="18">
        <v>-119</v>
      </c>
      <c r="AK12" s="18">
        <v>-209</v>
      </c>
      <c r="AL12" s="18">
        <v>-757</v>
      </c>
      <c r="AM12" s="18">
        <v>-72</v>
      </c>
      <c r="AN12" s="18">
        <v>-69</v>
      </c>
      <c r="AO12" s="18">
        <v>-65</v>
      </c>
      <c r="AP12" s="18">
        <v>-206</v>
      </c>
      <c r="AQ12" s="18">
        <v>-86</v>
      </c>
      <c r="AR12" s="18">
        <v>-33</v>
      </c>
      <c r="AS12" s="18">
        <v>-53</v>
      </c>
      <c r="AT12" s="18">
        <v>-172</v>
      </c>
      <c r="AU12" s="18">
        <v>-19</v>
      </c>
      <c r="AV12" s="18">
        <v>-55</v>
      </c>
      <c r="AW12" s="18">
        <v>-48</v>
      </c>
      <c r="AX12" s="18">
        <v>-122</v>
      </c>
      <c r="AY12" s="18">
        <v>0</v>
      </c>
      <c r="AZ12" s="18">
        <v>-8</v>
      </c>
      <c r="BA12" s="18">
        <v>-46</v>
      </c>
      <c r="BB12" s="18">
        <v>-54</v>
      </c>
      <c r="BC12" s="18">
        <v>-554</v>
      </c>
      <c r="BD12" s="18">
        <v>-89</v>
      </c>
      <c r="BE12" s="18">
        <v>-153</v>
      </c>
      <c r="BF12" s="18">
        <v>-124</v>
      </c>
      <c r="BG12" s="18">
        <v>-366</v>
      </c>
      <c r="BH12" s="18">
        <v>-65</v>
      </c>
      <c r="BI12" s="18">
        <v>-33</v>
      </c>
      <c r="BJ12" s="18">
        <v>-78</v>
      </c>
      <c r="BK12" s="18">
        <v>-176</v>
      </c>
      <c r="BL12" s="18">
        <v>-33</v>
      </c>
      <c r="BM12" s="18">
        <v>-48</v>
      </c>
      <c r="BN12" s="18">
        <v>-48</v>
      </c>
      <c r="BO12" s="18">
        <v>-129</v>
      </c>
      <c r="BP12" s="18">
        <v>-60</v>
      </c>
      <c r="BQ12" s="18">
        <v>-40</v>
      </c>
      <c r="BR12" s="18">
        <v>-40</v>
      </c>
      <c r="BS12" s="18">
        <v>-140</v>
      </c>
      <c r="BT12" s="18">
        <v>-811</v>
      </c>
      <c r="BU12" s="18">
        <v>-114</v>
      </c>
      <c r="BV12" s="18">
        <v>-100</v>
      </c>
      <c r="BW12" s="18">
        <v>-103</v>
      </c>
      <c r="BX12" s="18">
        <v>-317</v>
      </c>
      <c r="BY12" s="18">
        <v>-62</v>
      </c>
      <c r="BZ12" s="18">
        <v>-57</v>
      </c>
      <c r="CA12" s="18">
        <v>-38</v>
      </c>
      <c r="CB12" s="18">
        <v>-157</v>
      </c>
      <c r="CC12" s="18">
        <v>-33</v>
      </c>
      <c r="CD12" s="18">
        <v>-64</v>
      </c>
      <c r="CE12" s="18">
        <v>-55</v>
      </c>
      <c r="CF12" s="18">
        <v>-152</v>
      </c>
      <c r="CG12" s="18">
        <v>-31</v>
      </c>
      <c r="CH12" s="18">
        <v>-60</v>
      </c>
      <c r="CI12" s="18">
        <v>-71</v>
      </c>
      <c r="CJ12" s="18">
        <v>-162</v>
      </c>
      <c r="CK12" s="18">
        <v>-788</v>
      </c>
      <c r="CL12" s="18">
        <v>-84</v>
      </c>
      <c r="CM12" s="18">
        <v>-81</v>
      </c>
      <c r="CN12" s="18">
        <v>-101</v>
      </c>
      <c r="CO12" s="18">
        <v>-266</v>
      </c>
      <c r="CP12" s="18">
        <v>-103</v>
      </c>
      <c r="CQ12" s="18">
        <v>-83</v>
      </c>
      <c r="CR12" s="18">
        <v>-32</v>
      </c>
      <c r="CS12" s="18">
        <v>-218</v>
      </c>
      <c r="CT12" s="18">
        <v>-68</v>
      </c>
      <c r="CU12" s="18">
        <v>-54</v>
      </c>
      <c r="CV12" s="18">
        <v>-35</v>
      </c>
      <c r="CW12" s="18">
        <v>-157</v>
      </c>
      <c r="CX12" s="18">
        <v>-41</v>
      </c>
      <c r="CY12" s="18">
        <v>-46</v>
      </c>
      <c r="CZ12" s="18">
        <v>-125</v>
      </c>
      <c r="DA12" s="18">
        <v>-212</v>
      </c>
      <c r="DB12" s="18">
        <v>-853</v>
      </c>
      <c r="DC12" s="18">
        <v>-183</v>
      </c>
      <c r="DD12" s="18">
        <v>-132</v>
      </c>
      <c r="DE12" s="18">
        <v>-96</v>
      </c>
      <c r="DF12" s="74">
        <v>-411</v>
      </c>
      <c r="DG12" s="18">
        <v>-69</v>
      </c>
      <c r="DH12" s="18">
        <v>-69</v>
      </c>
      <c r="DI12" s="18">
        <v>-56</v>
      </c>
      <c r="DJ12" s="74">
        <v>-194</v>
      </c>
      <c r="DK12" s="18">
        <v>-77</v>
      </c>
      <c r="DL12" s="18">
        <v>-89</v>
      </c>
      <c r="DM12" s="18">
        <v>-54</v>
      </c>
      <c r="DN12" s="74">
        <v>-220</v>
      </c>
      <c r="DO12" s="18">
        <v>-70</v>
      </c>
      <c r="DP12" s="74">
        <v>-97</v>
      </c>
      <c r="DQ12" s="74">
        <v>-139</v>
      </c>
      <c r="DR12" s="74">
        <v>-306</v>
      </c>
      <c r="DS12" s="74">
        <v>-1131</v>
      </c>
      <c r="DT12" s="74">
        <v>-121</v>
      </c>
      <c r="DU12" s="74">
        <v>-138</v>
      </c>
      <c r="DV12" s="74">
        <v>-167</v>
      </c>
      <c r="DW12" s="74">
        <v>-426</v>
      </c>
      <c r="DX12" s="74">
        <v>-125</v>
      </c>
      <c r="DY12" s="74">
        <v>-108</v>
      </c>
      <c r="DZ12" s="74">
        <v>-158</v>
      </c>
      <c r="EA12" s="74">
        <v>-391</v>
      </c>
      <c r="EB12" s="74">
        <v>-123</v>
      </c>
      <c r="EC12" s="74">
        <v>-56</v>
      </c>
      <c r="ED12" s="74">
        <v>-49</v>
      </c>
      <c r="EE12" s="74">
        <v>-228</v>
      </c>
      <c r="EF12" s="74">
        <v>-96</v>
      </c>
      <c r="EG12" s="74">
        <v>-101</v>
      </c>
      <c r="EH12" s="74">
        <v>-103</v>
      </c>
      <c r="EI12" s="74">
        <v>-300</v>
      </c>
      <c r="EJ12" s="74">
        <v>-1345</v>
      </c>
      <c r="EK12" s="170">
        <v>-131</v>
      </c>
      <c r="EL12" s="170">
        <v>-101</v>
      </c>
      <c r="EM12" s="170">
        <v>-97</v>
      </c>
      <c r="EN12" s="170">
        <v>-329</v>
      </c>
      <c r="EO12" s="170">
        <v>-97</v>
      </c>
      <c r="EP12" s="170">
        <v>-69</v>
      </c>
      <c r="EQ12" s="170">
        <v>-98</v>
      </c>
      <c r="ER12" s="170">
        <v>-264</v>
      </c>
      <c r="ES12" s="170">
        <v>-69</v>
      </c>
      <c r="ET12" s="170">
        <v>-101</v>
      </c>
      <c r="EU12" s="170">
        <v>-70</v>
      </c>
      <c r="EV12" s="170">
        <v>-240</v>
      </c>
      <c r="EW12" s="170">
        <v>-112</v>
      </c>
      <c r="EX12" s="170">
        <v>0</v>
      </c>
      <c r="EY12" s="170">
        <v>-95</v>
      </c>
      <c r="EZ12" s="170">
        <v>-207</v>
      </c>
      <c r="FA12" s="74">
        <v>-1040</v>
      </c>
      <c r="FB12" s="170">
        <v>-96</v>
      </c>
      <c r="FC12" s="170">
        <v>-82</v>
      </c>
      <c r="FD12" s="170">
        <v>-79</v>
      </c>
      <c r="FE12" s="170">
        <v>-257</v>
      </c>
      <c r="FF12" s="170">
        <v>-76</v>
      </c>
      <c r="FG12" s="170">
        <v>-50</v>
      </c>
      <c r="FH12" s="170">
        <v>-34</v>
      </c>
      <c r="FI12" s="170">
        <v>-160</v>
      </c>
      <c r="FJ12" s="170">
        <v>-96</v>
      </c>
      <c r="FK12" s="170">
        <v>-81</v>
      </c>
      <c r="FL12" s="170">
        <v>-57</v>
      </c>
      <c r="FM12" s="170">
        <v>-234</v>
      </c>
      <c r="FN12" s="170">
        <v>-13</v>
      </c>
      <c r="FO12" s="170">
        <v>-58</v>
      </c>
      <c r="FP12" s="170">
        <v>-59</v>
      </c>
      <c r="FQ12" s="170">
        <v>-130</v>
      </c>
      <c r="FR12" s="74">
        <v>-781</v>
      </c>
      <c r="FS12" s="170">
        <v>-172</v>
      </c>
      <c r="FT12" s="170">
        <v>-103</v>
      </c>
      <c r="FU12" s="170">
        <v>-125</v>
      </c>
      <c r="FV12" s="170">
        <v>-400</v>
      </c>
      <c r="FW12" s="170">
        <v>-97</v>
      </c>
      <c r="FX12" s="170">
        <v>-115</v>
      </c>
      <c r="FY12" s="170">
        <v>-72</v>
      </c>
      <c r="FZ12" s="170">
        <v>-284</v>
      </c>
      <c r="GA12" s="170">
        <v>-90</v>
      </c>
      <c r="GB12" s="170">
        <v>-88</v>
      </c>
      <c r="GC12" s="170">
        <v>-63</v>
      </c>
      <c r="GD12" s="170">
        <v>-241</v>
      </c>
      <c r="GE12" s="170">
        <v>-50</v>
      </c>
      <c r="GF12" s="170">
        <v>-45</v>
      </c>
      <c r="GG12" s="170">
        <v>-107</v>
      </c>
      <c r="GH12" s="170">
        <v>-202</v>
      </c>
      <c r="GI12" s="170">
        <v>-1127</v>
      </c>
      <c r="GJ12" s="170">
        <v>-137</v>
      </c>
      <c r="GK12" s="170">
        <v>-94</v>
      </c>
      <c r="GL12" s="170">
        <v>-88</v>
      </c>
      <c r="GM12" s="170">
        <v>-319</v>
      </c>
      <c r="GN12" s="170"/>
      <c r="GO12" s="170"/>
      <c r="GP12" s="170"/>
    </row>
    <row r="13" spans="2:198" ht="15" customHeight="1" thickBot="1">
      <c r="B13" s="16" t="s">
        <v>9</v>
      </c>
      <c r="C13" s="9" t="s">
        <v>13</v>
      </c>
      <c r="D13" s="17"/>
      <c r="E13" s="12">
        <v>43</v>
      </c>
      <c r="F13" s="12">
        <v>41</v>
      </c>
      <c r="G13" s="12">
        <v>41</v>
      </c>
      <c r="H13" s="12">
        <v>125</v>
      </c>
      <c r="I13" s="12">
        <v>33</v>
      </c>
      <c r="J13" s="12">
        <v>61</v>
      </c>
      <c r="K13" s="12">
        <v>59</v>
      </c>
      <c r="L13" s="12">
        <v>153</v>
      </c>
      <c r="M13" s="12">
        <v>113</v>
      </c>
      <c r="N13" s="12">
        <v>92</v>
      </c>
      <c r="O13" s="12">
        <v>113</v>
      </c>
      <c r="P13" s="12">
        <v>318</v>
      </c>
      <c r="Q13" s="12">
        <v>76</v>
      </c>
      <c r="R13" s="12">
        <v>51</v>
      </c>
      <c r="S13" s="12">
        <v>70</v>
      </c>
      <c r="T13" s="12">
        <v>197</v>
      </c>
      <c r="U13" s="12">
        <v>793</v>
      </c>
      <c r="V13" s="12">
        <v>40</v>
      </c>
      <c r="W13" s="12">
        <v>44</v>
      </c>
      <c r="X13" s="12">
        <v>55</v>
      </c>
      <c r="Y13" s="12">
        <v>139</v>
      </c>
      <c r="Z13" s="12">
        <v>43</v>
      </c>
      <c r="AA13" s="12">
        <v>74</v>
      </c>
      <c r="AB13" s="12">
        <v>78</v>
      </c>
      <c r="AC13" s="12">
        <v>195</v>
      </c>
      <c r="AD13" s="12">
        <v>107</v>
      </c>
      <c r="AE13" s="12">
        <v>98</v>
      </c>
      <c r="AF13" s="12">
        <v>113</v>
      </c>
      <c r="AG13" s="12">
        <v>318</v>
      </c>
      <c r="AH13" s="12">
        <v>78</v>
      </c>
      <c r="AI13" s="12">
        <v>43</v>
      </c>
      <c r="AJ13" s="12">
        <v>88</v>
      </c>
      <c r="AK13" s="12">
        <v>209</v>
      </c>
      <c r="AL13" s="12">
        <v>861</v>
      </c>
      <c r="AM13" s="12">
        <v>56</v>
      </c>
      <c r="AN13" s="12">
        <v>47</v>
      </c>
      <c r="AO13" s="12">
        <v>45</v>
      </c>
      <c r="AP13" s="12">
        <v>148</v>
      </c>
      <c r="AQ13" s="12">
        <v>59</v>
      </c>
      <c r="AR13" s="12">
        <v>70</v>
      </c>
      <c r="AS13" s="12">
        <v>84</v>
      </c>
      <c r="AT13" s="12">
        <v>213</v>
      </c>
      <c r="AU13" s="12">
        <v>140</v>
      </c>
      <c r="AV13" s="12">
        <v>112</v>
      </c>
      <c r="AW13" s="12">
        <v>141</v>
      </c>
      <c r="AX13" s="12">
        <v>393</v>
      </c>
      <c r="AY13" s="12">
        <v>77</v>
      </c>
      <c r="AZ13" s="12">
        <v>50</v>
      </c>
      <c r="BA13" s="12">
        <v>81</v>
      </c>
      <c r="BB13" s="12">
        <v>208</v>
      </c>
      <c r="BC13" s="12">
        <v>962</v>
      </c>
      <c r="BD13" s="12">
        <v>70</v>
      </c>
      <c r="BE13" s="12">
        <v>39</v>
      </c>
      <c r="BF13" s="12">
        <v>40</v>
      </c>
      <c r="BG13" s="12">
        <v>149</v>
      </c>
      <c r="BH13" s="12">
        <v>49</v>
      </c>
      <c r="BI13" s="12">
        <v>72</v>
      </c>
      <c r="BJ13" s="12">
        <v>104</v>
      </c>
      <c r="BK13" s="12">
        <v>225</v>
      </c>
      <c r="BL13" s="12">
        <v>118</v>
      </c>
      <c r="BM13" s="12">
        <v>96</v>
      </c>
      <c r="BN13" s="12">
        <v>121</v>
      </c>
      <c r="BO13" s="12">
        <v>335</v>
      </c>
      <c r="BP13" s="12">
        <v>95</v>
      </c>
      <c r="BQ13" s="12">
        <v>64</v>
      </c>
      <c r="BR13" s="12">
        <v>91</v>
      </c>
      <c r="BS13" s="12">
        <v>250</v>
      </c>
      <c r="BT13" s="12">
        <v>959</v>
      </c>
      <c r="BU13" s="12">
        <v>48</v>
      </c>
      <c r="BV13" s="12">
        <v>45</v>
      </c>
      <c r="BW13" s="12">
        <v>48</v>
      </c>
      <c r="BX13" s="12">
        <v>141</v>
      </c>
      <c r="BY13" s="12">
        <v>59</v>
      </c>
      <c r="BZ13" s="12">
        <v>61</v>
      </c>
      <c r="CA13" s="12">
        <v>93</v>
      </c>
      <c r="CB13" s="12">
        <v>213</v>
      </c>
      <c r="CC13" s="12">
        <v>119</v>
      </c>
      <c r="CD13" s="12">
        <v>107</v>
      </c>
      <c r="CE13" s="12">
        <v>149</v>
      </c>
      <c r="CF13" s="12">
        <v>375</v>
      </c>
      <c r="CG13" s="12">
        <v>90</v>
      </c>
      <c r="CH13" s="12">
        <v>65</v>
      </c>
      <c r="CI13" s="12">
        <v>82</v>
      </c>
      <c r="CJ13" s="12">
        <v>237</v>
      </c>
      <c r="CK13" s="12">
        <v>966</v>
      </c>
      <c r="CL13" s="12">
        <v>53</v>
      </c>
      <c r="CM13" s="12">
        <v>62</v>
      </c>
      <c r="CN13" s="12">
        <v>36</v>
      </c>
      <c r="CO13" s="12">
        <v>151</v>
      </c>
      <c r="CP13" s="12">
        <v>1</v>
      </c>
      <c r="CQ13" s="12">
        <v>12</v>
      </c>
      <c r="CR13" s="12">
        <v>40</v>
      </c>
      <c r="CS13" s="12">
        <v>53</v>
      </c>
      <c r="CT13" s="12">
        <v>58</v>
      </c>
      <c r="CU13" s="12">
        <v>60</v>
      </c>
      <c r="CV13" s="12">
        <v>83</v>
      </c>
      <c r="CW13" s="12">
        <v>201</v>
      </c>
      <c r="CX13" s="12">
        <v>87</v>
      </c>
      <c r="CY13" s="12">
        <v>56</v>
      </c>
      <c r="CZ13" s="12">
        <v>64</v>
      </c>
      <c r="DA13" s="12">
        <v>207</v>
      </c>
      <c r="DB13" s="12">
        <v>612</v>
      </c>
      <c r="DC13" s="12">
        <v>35</v>
      </c>
      <c r="DD13" s="12">
        <v>28</v>
      </c>
      <c r="DE13" s="12">
        <v>39</v>
      </c>
      <c r="DF13" s="12">
        <v>102</v>
      </c>
      <c r="DG13" s="12">
        <v>43</v>
      </c>
      <c r="DH13" s="12">
        <v>60</v>
      </c>
      <c r="DI13" s="12">
        <v>73</v>
      </c>
      <c r="DJ13" s="12">
        <v>176</v>
      </c>
      <c r="DK13" s="12">
        <v>112</v>
      </c>
      <c r="DL13" s="12">
        <v>94</v>
      </c>
      <c r="DM13" s="12">
        <v>135</v>
      </c>
      <c r="DN13" s="12">
        <v>341</v>
      </c>
      <c r="DO13" s="12">
        <v>103</v>
      </c>
      <c r="DP13" s="212">
        <v>58</v>
      </c>
      <c r="DQ13" s="212">
        <v>86</v>
      </c>
      <c r="DR13" s="212">
        <v>247</v>
      </c>
      <c r="DS13" s="212">
        <v>866</v>
      </c>
      <c r="DT13" s="212">
        <v>46</v>
      </c>
      <c r="DU13" s="212">
        <v>47</v>
      </c>
      <c r="DV13" s="212">
        <v>48</v>
      </c>
      <c r="DW13" s="212">
        <v>141</v>
      </c>
      <c r="DX13" s="212">
        <v>85</v>
      </c>
      <c r="DY13" s="212">
        <v>108</v>
      </c>
      <c r="DZ13" s="212">
        <v>110</v>
      </c>
      <c r="EA13" s="212">
        <v>303</v>
      </c>
      <c r="EB13" s="212">
        <v>144</v>
      </c>
      <c r="EC13" s="212">
        <v>151</v>
      </c>
      <c r="ED13" s="212">
        <v>147</v>
      </c>
      <c r="EE13" s="212">
        <v>442</v>
      </c>
      <c r="EF13" s="212">
        <v>108</v>
      </c>
      <c r="EG13" s="212">
        <v>61</v>
      </c>
      <c r="EH13" s="212">
        <v>84</v>
      </c>
      <c r="EI13" s="212">
        <v>253</v>
      </c>
      <c r="EJ13" s="212">
        <v>1139</v>
      </c>
      <c r="EK13" s="275">
        <v>66</v>
      </c>
      <c r="EL13" s="275">
        <v>50</v>
      </c>
      <c r="EM13" s="275">
        <v>69</v>
      </c>
      <c r="EN13" s="275">
        <v>185</v>
      </c>
      <c r="EO13" s="275">
        <v>66</v>
      </c>
      <c r="EP13" s="275">
        <v>92</v>
      </c>
      <c r="EQ13" s="275">
        <v>104</v>
      </c>
      <c r="ER13" s="275">
        <v>262</v>
      </c>
      <c r="ES13" s="275">
        <v>135</v>
      </c>
      <c r="ET13" s="275">
        <v>106</v>
      </c>
      <c r="EU13" s="275">
        <v>163</v>
      </c>
      <c r="EV13" s="275">
        <v>404</v>
      </c>
      <c r="EW13" s="275">
        <v>118</v>
      </c>
      <c r="EX13" s="275">
        <v>71</v>
      </c>
      <c r="EY13" s="275">
        <v>97</v>
      </c>
      <c r="EZ13" s="275">
        <v>286</v>
      </c>
      <c r="FA13" s="275">
        <v>1137</v>
      </c>
      <c r="FB13" s="275">
        <v>65</v>
      </c>
      <c r="FC13" s="275">
        <v>53</v>
      </c>
      <c r="FD13" s="332">
        <v>69</v>
      </c>
      <c r="FE13" s="333">
        <v>187</v>
      </c>
      <c r="FF13" s="332">
        <v>78</v>
      </c>
      <c r="FG13" s="332">
        <v>105</v>
      </c>
      <c r="FH13" s="332">
        <v>117</v>
      </c>
      <c r="FI13" s="333">
        <v>300</v>
      </c>
      <c r="FJ13" s="332">
        <v>132</v>
      </c>
      <c r="FK13" s="332">
        <v>138</v>
      </c>
      <c r="FL13" s="332">
        <v>155</v>
      </c>
      <c r="FM13" s="333">
        <v>425</v>
      </c>
      <c r="FN13" s="332">
        <v>132</v>
      </c>
      <c r="FO13" s="332">
        <v>86</v>
      </c>
      <c r="FP13" s="332">
        <v>95</v>
      </c>
      <c r="FQ13" s="333">
        <v>313</v>
      </c>
      <c r="FR13" s="334">
        <v>1225</v>
      </c>
      <c r="FS13" s="275">
        <v>64</v>
      </c>
      <c r="FT13" s="275">
        <v>68</v>
      </c>
      <c r="FU13" s="275">
        <v>69</v>
      </c>
      <c r="FV13" s="275">
        <v>201</v>
      </c>
      <c r="FW13" s="275">
        <v>76</v>
      </c>
      <c r="FX13" s="275">
        <v>112</v>
      </c>
      <c r="FY13" s="275">
        <v>136</v>
      </c>
      <c r="FZ13" s="275">
        <v>324</v>
      </c>
      <c r="GA13" s="275">
        <v>146</v>
      </c>
      <c r="GB13" s="275">
        <v>117</v>
      </c>
      <c r="GC13" s="275">
        <v>166</v>
      </c>
      <c r="GD13" s="275">
        <v>429</v>
      </c>
      <c r="GE13" s="275">
        <v>136</v>
      </c>
      <c r="GF13" s="275">
        <v>90</v>
      </c>
      <c r="GG13" s="275">
        <v>105</v>
      </c>
      <c r="GH13" s="275">
        <v>331</v>
      </c>
      <c r="GI13" s="275">
        <v>1285</v>
      </c>
      <c r="GJ13" s="275">
        <v>65</v>
      </c>
      <c r="GK13" s="275">
        <v>53</v>
      </c>
      <c r="GL13" s="275">
        <v>92</v>
      </c>
      <c r="GM13" s="275">
        <v>210</v>
      </c>
      <c r="GN13" s="274"/>
      <c r="GO13" s="170"/>
      <c r="GP13" s="274"/>
    </row>
    <row r="14" spans="2:198" ht="12" customHeight="1" thickTop="1">
      <c r="B14" s="36" t="s">
        <v>255</v>
      </c>
      <c r="C14" s="55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 t="s">
        <v>194</v>
      </c>
      <c r="CD14" s="36"/>
      <c r="CE14" s="36" t="s">
        <v>221</v>
      </c>
      <c r="CF14" s="36"/>
      <c r="CL14" s="36"/>
      <c r="CM14" s="36"/>
      <c r="CN14" s="36"/>
      <c r="CO14" s="36"/>
      <c r="CP14" s="36"/>
      <c r="CQ14" s="36"/>
      <c r="CR14" s="36"/>
      <c r="CS14" s="36"/>
      <c r="CT14" s="36" t="s">
        <v>194</v>
      </c>
      <c r="CU14" s="36"/>
      <c r="CV14" s="36" t="s">
        <v>221</v>
      </c>
      <c r="CW14" s="36"/>
    </row>
    <row r="15" spans="2:198">
      <c r="B15" s="36" t="s">
        <v>205</v>
      </c>
      <c r="C15" s="55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</row>
    <row r="17" spans="141:195">
      <c r="EN17" s="387"/>
      <c r="ER17" s="387"/>
      <c r="EV17" s="387"/>
      <c r="EZ17" s="387"/>
      <c r="FA17" s="387"/>
      <c r="FE17" s="387"/>
      <c r="FI17" s="387"/>
      <c r="FM17" s="387"/>
      <c r="FQ17" s="387"/>
      <c r="FR17" s="387"/>
      <c r="FV17" s="387"/>
      <c r="FZ17" s="387"/>
      <c r="GD17" s="387"/>
      <c r="GE17" s="387"/>
      <c r="GF17" s="387"/>
      <c r="GG17" s="387"/>
      <c r="GH17" s="387"/>
    </row>
    <row r="25" spans="141:195">
      <c r="EK25" s="139"/>
      <c r="EL25" s="139"/>
      <c r="EM25" s="139"/>
      <c r="EN25" s="139"/>
      <c r="EO25" s="139"/>
      <c r="EP25" s="139"/>
      <c r="EQ25" s="139"/>
      <c r="ER25" s="139"/>
      <c r="ES25" s="139"/>
      <c r="ET25" s="139"/>
      <c r="EU25" s="139"/>
      <c r="EV25" s="139"/>
      <c r="EW25" s="139"/>
      <c r="EX25" s="139"/>
      <c r="EY25" s="139"/>
      <c r="EZ25" s="139"/>
      <c r="FS25" s="139"/>
      <c r="FT25" s="139"/>
      <c r="FU25" s="139"/>
      <c r="FV25" s="139"/>
      <c r="FW25" s="139"/>
      <c r="FX25" s="139"/>
      <c r="FY25" s="139"/>
      <c r="FZ25" s="139"/>
      <c r="GA25" s="139"/>
      <c r="GB25" s="139"/>
      <c r="GC25" s="139"/>
      <c r="GD25" s="139"/>
      <c r="GE25" s="139"/>
      <c r="GF25" s="139"/>
      <c r="GG25" s="139"/>
      <c r="GH25" s="139"/>
      <c r="GI25" s="139"/>
      <c r="GJ25" s="139"/>
      <c r="GK25" s="139"/>
      <c r="GL25" s="139"/>
      <c r="GM25" s="139"/>
    </row>
    <row r="26" spans="141:195">
      <c r="EK26" s="139"/>
      <c r="EL26" s="139"/>
      <c r="EM26" s="139"/>
      <c r="EN26" s="139"/>
      <c r="EO26" s="139"/>
      <c r="EP26" s="139"/>
      <c r="EQ26" s="139"/>
      <c r="ER26" s="139"/>
      <c r="ES26" s="139"/>
      <c r="ET26" s="139"/>
      <c r="EU26" s="139"/>
      <c r="EV26" s="139"/>
      <c r="EW26" s="139"/>
      <c r="EX26" s="139"/>
      <c r="EY26" s="139"/>
      <c r="EZ26" s="139"/>
      <c r="FS26" s="139"/>
      <c r="FT26" s="139"/>
      <c r="FU26" s="139"/>
      <c r="FV26" s="139"/>
      <c r="FW26" s="139"/>
      <c r="FX26" s="139"/>
      <c r="FY26" s="139"/>
      <c r="FZ26" s="139"/>
      <c r="GA26" s="139"/>
      <c r="GB26" s="139"/>
      <c r="GC26" s="139"/>
      <c r="GD26" s="139"/>
      <c r="GE26" s="139"/>
      <c r="GF26" s="139"/>
      <c r="GG26" s="139"/>
      <c r="GH26" s="139"/>
      <c r="GI26" s="139"/>
      <c r="GJ26" s="139"/>
      <c r="GK26" s="139"/>
      <c r="GL26" s="139"/>
      <c r="GM26" s="139"/>
    </row>
    <row r="27" spans="141:195">
      <c r="EK27" s="139"/>
      <c r="EL27" s="139"/>
      <c r="EM27" s="139"/>
      <c r="EN27" s="139"/>
      <c r="EO27" s="139"/>
      <c r="EP27" s="139"/>
      <c r="EQ27" s="139"/>
      <c r="ER27" s="139"/>
      <c r="ES27" s="139"/>
      <c r="ET27" s="139"/>
      <c r="EU27" s="139"/>
      <c r="EV27" s="139"/>
      <c r="EW27" s="139"/>
      <c r="EX27" s="139"/>
      <c r="EY27" s="139"/>
      <c r="EZ27" s="139"/>
      <c r="FS27" s="139"/>
      <c r="FT27" s="139"/>
      <c r="FU27" s="139"/>
      <c r="FV27" s="139"/>
      <c r="FW27" s="139"/>
      <c r="FX27" s="139"/>
      <c r="FY27" s="139"/>
      <c r="FZ27" s="139"/>
      <c r="GA27" s="139"/>
      <c r="GB27" s="139"/>
      <c r="GC27" s="139"/>
      <c r="GD27" s="139"/>
      <c r="GE27" s="139"/>
      <c r="GF27" s="139"/>
      <c r="GG27" s="139"/>
      <c r="GH27" s="139"/>
      <c r="GI27" s="139"/>
      <c r="GJ27" s="139"/>
      <c r="GK27" s="139"/>
      <c r="GL27" s="139"/>
      <c r="GM27" s="139"/>
    </row>
    <row r="28" spans="141:195">
      <c r="EK28" s="139"/>
      <c r="EL28" s="139"/>
      <c r="EM28" s="139"/>
      <c r="EN28" s="139"/>
      <c r="EO28" s="139"/>
      <c r="EP28" s="139"/>
      <c r="EQ28" s="139"/>
      <c r="ER28" s="139"/>
      <c r="ES28" s="139"/>
      <c r="ET28" s="139"/>
      <c r="EU28" s="139"/>
      <c r="EV28" s="139"/>
      <c r="EW28" s="139"/>
      <c r="EX28" s="139"/>
      <c r="EY28" s="139"/>
      <c r="EZ28" s="139"/>
      <c r="FS28" s="139"/>
      <c r="FT28" s="139"/>
      <c r="FU28" s="139"/>
      <c r="FV28" s="139"/>
      <c r="FW28" s="139"/>
      <c r="FX28" s="139"/>
      <c r="FY28" s="139"/>
      <c r="FZ28" s="139"/>
      <c r="GA28" s="139"/>
      <c r="GB28" s="139"/>
      <c r="GC28" s="139"/>
      <c r="GD28" s="139"/>
      <c r="GE28" s="139"/>
      <c r="GF28" s="139"/>
      <c r="GG28" s="139"/>
      <c r="GH28" s="139"/>
      <c r="GI28" s="139"/>
      <c r="GJ28" s="139"/>
      <c r="GK28" s="139"/>
      <c r="GL28" s="139"/>
      <c r="GM28" s="139"/>
    </row>
    <row r="29" spans="141:195">
      <c r="EK29" s="139"/>
      <c r="EL29" s="139"/>
      <c r="EM29" s="139"/>
      <c r="EN29" s="139"/>
      <c r="EO29" s="139"/>
      <c r="EP29" s="139"/>
      <c r="EQ29" s="139"/>
      <c r="ER29" s="139"/>
      <c r="ES29" s="139"/>
      <c r="ET29" s="139"/>
      <c r="EU29" s="139"/>
      <c r="EV29" s="139"/>
      <c r="EW29" s="139"/>
      <c r="EX29" s="139"/>
      <c r="EY29" s="139"/>
      <c r="EZ29" s="139"/>
      <c r="FS29" s="139"/>
      <c r="FT29" s="139"/>
      <c r="FU29" s="139"/>
      <c r="FV29" s="139"/>
      <c r="FW29" s="139"/>
      <c r="FX29" s="139"/>
      <c r="FY29" s="139"/>
      <c r="FZ29" s="139"/>
      <c r="GA29" s="139"/>
      <c r="GB29" s="139"/>
      <c r="GC29" s="139"/>
      <c r="GD29" s="139"/>
      <c r="GE29" s="139"/>
      <c r="GF29" s="139"/>
      <c r="GG29" s="139"/>
      <c r="GH29" s="139"/>
      <c r="GI29" s="139"/>
      <c r="GJ29" s="139"/>
      <c r="GK29" s="139"/>
      <c r="GL29" s="139"/>
      <c r="GM29" s="139"/>
    </row>
    <row r="30" spans="141:195">
      <c r="EK30" s="139"/>
      <c r="EL30" s="139"/>
      <c r="EM30" s="139"/>
      <c r="EN30" s="139"/>
      <c r="EO30" s="139"/>
      <c r="EP30" s="139"/>
      <c r="EQ30" s="139"/>
      <c r="ER30" s="139"/>
      <c r="ES30" s="139"/>
      <c r="ET30" s="139"/>
      <c r="EU30" s="139"/>
      <c r="EV30" s="139"/>
      <c r="EW30" s="139"/>
      <c r="EX30" s="139"/>
      <c r="EY30" s="139"/>
      <c r="EZ30" s="139"/>
      <c r="FS30" s="139"/>
      <c r="FT30" s="139"/>
      <c r="FU30" s="139"/>
      <c r="FV30" s="139"/>
      <c r="FW30" s="139"/>
      <c r="FX30" s="139"/>
      <c r="FY30" s="139"/>
      <c r="FZ30" s="139"/>
      <c r="GA30" s="139"/>
      <c r="GB30" s="139"/>
      <c r="GC30" s="139"/>
      <c r="GD30" s="139"/>
      <c r="GE30" s="139"/>
      <c r="GF30" s="139"/>
      <c r="GG30" s="139"/>
      <c r="GH30" s="139"/>
      <c r="GI30" s="139"/>
      <c r="GJ30" s="139"/>
      <c r="GK30" s="139"/>
      <c r="GL30" s="139"/>
      <c r="GM30" s="139"/>
    </row>
    <row r="31" spans="141:195">
      <c r="EK31" s="139"/>
      <c r="EL31" s="139"/>
      <c r="EM31" s="139"/>
      <c r="EN31" s="139"/>
      <c r="EO31" s="139"/>
      <c r="EP31" s="139"/>
      <c r="EQ31" s="139"/>
      <c r="ER31" s="139"/>
      <c r="ES31" s="139"/>
      <c r="ET31" s="139"/>
      <c r="EU31" s="139"/>
      <c r="EV31" s="139"/>
      <c r="EW31" s="139"/>
      <c r="EX31" s="139"/>
      <c r="EY31" s="139"/>
      <c r="EZ31" s="139"/>
      <c r="FS31" s="139"/>
      <c r="FT31" s="139"/>
      <c r="FU31" s="139"/>
      <c r="FV31" s="139"/>
      <c r="FW31" s="139"/>
      <c r="FX31" s="139"/>
      <c r="FY31" s="139"/>
      <c r="FZ31" s="139"/>
      <c r="GA31" s="139"/>
      <c r="GB31" s="139"/>
      <c r="GC31" s="139"/>
      <c r="GD31" s="139"/>
      <c r="GE31" s="139"/>
      <c r="GF31" s="139"/>
      <c r="GG31" s="139"/>
      <c r="GH31" s="139"/>
      <c r="GI31" s="139"/>
      <c r="GJ31" s="139"/>
      <c r="GK31" s="139"/>
      <c r="GL31" s="139"/>
      <c r="GM31" s="139"/>
    </row>
    <row r="32" spans="141:195">
      <c r="EK32" s="139"/>
      <c r="EL32" s="139"/>
      <c r="EM32" s="139"/>
      <c r="EN32" s="139"/>
      <c r="EO32" s="139"/>
      <c r="EP32" s="139"/>
      <c r="EQ32" s="139"/>
      <c r="ER32" s="139"/>
      <c r="ES32" s="139"/>
      <c r="ET32" s="139"/>
      <c r="EU32" s="139"/>
      <c r="EV32" s="139"/>
      <c r="EW32" s="139"/>
      <c r="EX32" s="139"/>
      <c r="EY32" s="139"/>
      <c r="EZ32" s="139"/>
      <c r="FS32" s="139"/>
      <c r="FT32" s="139"/>
      <c r="FU32" s="139"/>
      <c r="FV32" s="139"/>
      <c r="FW32" s="139"/>
      <c r="FX32" s="139"/>
      <c r="FY32" s="139"/>
      <c r="FZ32" s="139"/>
      <c r="GA32" s="139"/>
      <c r="GB32" s="139"/>
      <c r="GC32" s="139"/>
      <c r="GD32" s="139"/>
      <c r="GE32" s="139"/>
      <c r="GF32" s="139"/>
      <c r="GG32" s="139"/>
      <c r="GH32" s="139"/>
      <c r="GI32" s="139"/>
      <c r="GJ32" s="139"/>
      <c r="GK32" s="139"/>
      <c r="GL32" s="139"/>
      <c r="GM32" s="139"/>
    </row>
    <row r="33" spans="141:195">
      <c r="EK33" s="139"/>
      <c r="EL33" s="139"/>
      <c r="EM33" s="139"/>
      <c r="EN33" s="139"/>
      <c r="EO33" s="139"/>
      <c r="EP33" s="139"/>
      <c r="EQ33" s="139"/>
      <c r="ER33" s="139"/>
      <c r="ES33" s="139"/>
      <c r="ET33" s="139"/>
      <c r="EU33" s="139"/>
      <c r="EV33" s="139"/>
      <c r="EW33" s="139"/>
      <c r="EX33" s="139"/>
      <c r="EY33" s="139"/>
      <c r="EZ33" s="139"/>
      <c r="FS33" s="139"/>
      <c r="FT33" s="139"/>
      <c r="FU33" s="139"/>
      <c r="FV33" s="139"/>
      <c r="FW33" s="139"/>
      <c r="FX33" s="139"/>
      <c r="FY33" s="139"/>
      <c r="FZ33" s="139"/>
      <c r="GA33" s="139"/>
      <c r="GB33" s="139"/>
      <c r="GC33" s="139"/>
      <c r="GD33" s="139"/>
      <c r="GE33" s="139"/>
      <c r="GF33" s="139"/>
      <c r="GG33" s="139"/>
      <c r="GH33" s="139"/>
      <c r="GI33" s="139"/>
      <c r="GJ33" s="139"/>
      <c r="GK33" s="139"/>
      <c r="GL33" s="139"/>
      <c r="GM33" s="139"/>
    </row>
    <row r="34" spans="141:195">
      <c r="EK34" s="139"/>
      <c r="EL34" s="139"/>
      <c r="EM34" s="139"/>
      <c r="EN34" s="139"/>
      <c r="EO34" s="139"/>
      <c r="EP34" s="139"/>
      <c r="EQ34" s="139"/>
      <c r="ER34" s="139"/>
      <c r="ES34" s="139"/>
      <c r="ET34" s="139"/>
      <c r="EU34" s="139"/>
      <c r="EV34" s="139"/>
      <c r="EW34" s="139"/>
      <c r="EX34" s="139"/>
      <c r="EY34" s="139"/>
      <c r="EZ34" s="139"/>
      <c r="FS34" s="139"/>
      <c r="FT34" s="139"/>
      <c r="FU34" s="139"/>
      <c r="FV34" s="139"/>
      <c r="FW34" s="139"/>
      <c r="FX34" s="139"/>
      <c r="FY34" s="139"/>
      <c r="FZ34" s="139"/>
      <c r="GA34" s="139"/>
      <c r="GB34" s="139"/>
      <c r="GC34" s="139"/>
      <c r="GD34" s="139"/>
      <c r="GE34" s="139"/>
      <c r="GF34" s="139"/>
      <c r="GG34" s="139"/>
      <c r="GH34" s="139"/>
      <c r="GI34" s="139"/>
      <c r="GJ34" s="139"/>
      <c r="GK34" s="139"/>
      <c r="GL34" s="139"/>
      <c r="GM34" s="139"/>
    </row>
    <row r="35" spans="141:195">
      <c r="EK35" s="139"/>
      <c r="EL35" s="139"/>
      <c r="EM35" s="139"/>
      <c r="EN35" s="139"/>
      <c r="EO35" s="139"/>
      <c r="EP35" s="139"/>
      <c r="EQ35" s="139"/>
      <c r="ER35" s="139"/>
      <c r="ES35" s="139"/>
      <c r="ET35" s="139"/>
      <c r="EU35" s="139"/>
      <c r="EV35" s="139"/>
      <c r="EW35" s="139"/>
      <c r="EX35" s="139"/>
      <c r="EY35" s="139"/>
      <c r="EZ35" s="139"/>
      <c r="FS35" s="139"/>
      <c r="FT35" s="139"/>
      <c r="FU35" s="139"/>
      <c r="FV35" s="139"/>
      <c r="FW35" s="139"/>
      <c r="FX35" s="139"/>
      <c r="FY35" s="139"/>
      <c r="FZ35" s="139"/>
      <c r="GA35" s="139"/>
      <c r="GB35" s="139"/>
      <c r="GC35" s="139"/>
      <c r="GD35" s="139"/>
      <c r="GE35" s="139"/>
      <c r="GF35" s="139"/>
      <c r="GG35" s="139"/>
      <c r="GH35" s="139"/>
      <c r="GI35" s="139"/>
      <c r="GJ35" s="139"/>
      <c r="GK35" s="139"/>
      <c r="GL35" s="139"/>
      <c r="GM35" s="139"/>
    </row>
    <row r="36" spans="141:195">
      <c r="EK36" s="139"/>
      <c r="EL36" s="139"/>
      <c r="EM36" s="139"/>
      <c r="EN36" s="139"/>
      <c r="EO36" s="139"/>
      <c r="EP36" s="139"/>
      <c r="EQ36" s="139"/>
      <c r="ER36" s="139"/>
      <c r="ES36" s="139"/>
      <c r="ET36" s="139"/>
      <c r="EU36" s="139"/>
      <c r="EV36" s="139"/>
      <c r="EW36" s="139"/>
      <c r="EX36" s="139"/>
      <c r="EY36" s="139"/>
      <c r="EZ36" s="139"/>
      <c r="FS36" s="139"/>
      <c r="FT36" s="139"/>
      <c r="FU36" s="139"/>
      <c r="FV36" s="139"/>
      <c r="FW36" s="139"/>
      <c r="FX36" s="139"/>
      <c r="FY36" s="139"/>
      <c r="FZ36" s="139"/>
      <c r="GA36" s="139"/>
      <c r="GB36" s="139"/>
      <c r="GC36" s="139"/>
      <c r="GD36" s="139"/>
      <c r="GE36" s="139"/>
      <c r="GF36" s="139"/>
      <c r="GG36" s="139"/>
      <c r="GH36" s="139"/>
      <c r="GI36" s="139"/>
      <c r="GJ36" s="139"/>
      <c r="GK36" s="139"/>
      <c r="GL36" s="139"/>
      <c r="GM36" s="139"/>
    </row>
  </sheetData>
  <mergeCells count="3">
    <mergeCell ref="B1:EJ1"/>
    <mergeCell ref="D2:D3"/>
    <mergeCell ref="C2:C3"/>
  </mergeCells>
  <hyperlinks>
    <hyperlink ref="GO1" location="ÍNDICE!A1" display="ÍNDICE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scale="8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9"/>
  <dimension ref="A1:HA12"/>
  <sheetViews>
    <sheetView showGridLines="0" zoomScaleNormal="100" workbookViewId="0">
      <selection activeCell="B1" sqref="B1"/>
    </sheetView>
  </sheetViews>
  <sheetFormatPr defaultRowHeight="14.5" outlineLevelCol="3"/>
  <cols>
    <col min="1" max="1" width="6.6328125" customWidth="1"/>
    <col min="2" max="2" width="36" customWidth="1"/>
    <col min="3" max="3" width="4" bestFit="1" customWidth="1"/>
    <col min="4" max="4" width="5" hidden="1" customWidth="1" outlineLevel="2"/>
    <col min="5" max="5" width="5.6328125" hidden="1" customWidth="1" outlineLevel="2"/>
    <col min="6" max="6" width="6" hidden="1" customWidth="1" outlineLevel="2"/>
    <col min="7" max="7" width="6" hidden="1" customWidth="1" outlineLevel="1"/>
    <col min="8" max="9" width="5.6328125" hidden="1" customWidth="1" outlineLevel="2"/>
    <col min="10" max="10" width="5" hidden="1" customWidth="1" outlineLevel="2"/>
    <col min="11" max="11" width="6.54296875" hidden="1" customWidth="1" outlineLevel="1"/>
    <col min="12" max="12" width="5" hidden="1" customWidth="1" outlineLevel="2"/>
    <col min="13" max="13" width="6" hidden="1" customWidth="1" outlineLevel="2"/>
    <col min="14" max="14" width="5.54296875" hidden="1" customWidth="1" outlineLevel="2"/>
    <col min="15" max="15" width="7" hidden="1" customWidth="1" outlineLevel="1"/>
    <col min="16" max="16" width="5.54296875" hidden="1" customWidth="1" outlineLevel="2"/>
    <col min="17" max="18" width="6" hidden="1" customWidth="1" outlineLevel="2"/>
    <col min="19" max="19" width="6" hidden="1" customWidth="1" outlineLevel="1"/>
    <col min="20" max="20" width="6" bestFit="1" customWidth="1" collapsed="1"/>
    <col min="21" max="23" width="6" hidden="1" customWidth="1" outlineLevel="2"/>
    <col min="24" max="24" width="6" hidden="1" customWidth="1" outlineLevel="1"/>
    <col min="25" max="27" width="6" hidden="1" customWidth="1" outlineLevel="2"/>
    <col min="28" max="28" width="6" hidden="1" customWidth="1" outlineLevel="1"/>
    <col min="29" max="31" width="6" hidden="1" customWidth="1" outlineLevel="2"/>
    <col min="32" max="32" width="6" hidden="1" customWidth="1" outlineLevel="1"/>
    <col min="33" max="35" width="6" hidden="1" customWidth="1" outlineLevel="2"/>
    <col min="36" max="36" width="6" hidden="1" customWidth="1" outlineLevel="1"/>
    <col min="37" max="37" width="6.6328125" customWidth="1" collapsed="1"/>
    <col min="38" max="38" width="5" hidden="1" customWidth="1" outlineLevel="2"/>
    <col min="39" max="39" width="6" hidden="1" customWidth="1" outlineLevel="2"/>
    <col min="40" max="40" width="7" hidden="1" customWidth="1" outlineLevel="2"/>
    <col min="41" max="41" width="7" hidden="1" customWidth="1" outlineLevel="1"/>
    <col min="42" max="44" width="7" hidden="1" customWidth="1" outlineLevel="2"/>
    <col min="45" max="45" width="7" hidden="1" customWidth="1" outlineLevel="1"/>
    <col min="46" max="48" width="7" hidden="1" customWidth="1" outlineLevel="2"/>
    <col min="49" max="49" width="7" hidden="1" customWidth="1" outlineLevel="1"/>
    <col min="50" max="52" width="7" hidden="1" customWidth="1" outlineLevel="2"/>
    <col min="53" max="53" width="7" hidden="1" customWidth="1" outlineLevel="1"/>
    <col min="54" max="54" width="7.6328125" bestFit="1" customWidth="1" collapsed="1"/>
    <col min="55" max="55" width="7" hidden="1" customWidth="1" outlineLevel="2" collapsed="1"/>
    <col min="56" max="57" width="7" hidden="1" customWidth="1" outlineLevel="2"/>
    <col min="58" max="58" width="7.6328125" hidden="1" customWidth="1" outlineLevel="1"/>
    <col min="59" max="59" width="7.6328125" hidden="1" customWidth="1" outlineLevel="2"/>
    <col min="60" max="61" width="7" hidden="1" customWidth="1" outlineLevel="2"/>
    <col min="62" max="62" width="7.6328125" hidden="1" customWidth="1" outlineLevel="1"/>
    <col min="63" max="63" width="7" hidden="1" customWidth="1" outlineLevel="2"/>
    <col min="64" max="64" width="7.6328125" hidden="1" customWidth="1" outlineLevel="2"/>
    <col min="65" max="65" width="7" hidden="1" customWidth="1" outlineLevel="2"/>
    <col min="66" max="66" width="7.6328125" hidden="1" customWidth="1" outlineLevel="1"/>
    <col min="67" max="69" width="7" hidden="1" customWidth="1" outlineLevel="2"/>
    <col min="70" max="70" width="7.6328125" hidden="1" customWidth="1" outlineLevel="1"/>
    <col min="71" max="71" width="8.6328125" customWidth="1" collapsed="1"/>
    <col min="72" max="74" width="7" hidden="1" customWidth="1" outlineLevel="2"/>
    <col min="75" max="75" width="7.6328125" hidden="1" customWidth="1" outlineLevel="1"/>
    <col min="76" max="76" width="7.6328125" hidden="1" customWidth="1" outlineLevel="2"/>
    <col min="77" max="78" width="7" hidden="1" customWidth="1" outlineLevel="2"/>
    <col min="79" max="79" width="7.6328125" hidden="1" customWidth="1" outlineLevel="1"/>
    <col min="80" max="82" width="7" hidden="1" customWidth="1" outlineLevel="2"/>
    <col min="83" max="83" width="7.6328125" hidden="1" customWidth="1" outlineLevel="1"/>
    <col min="84" max="86" width="7" hidden="1" customWidth="1" outlineLevel="2"/>
    <col min="87" max="87" width="7.6328125" hidden="1" customWidth="1" outlineLevel="1"/>
    <col min="88" max="88" width="8.6328125" customWidth="1" collapsed="1"/>
    <col min="89" max="91" width="7" hidden="1" customWidth="1" outlineLevel="2"/>
    <col min="92" max="92" width="7.6328125" hidden="1" customWidth="1" outlineLevel="1"/>
    <col min="93" max="93" width="5.54296875" hidden="1" customWidth="1" outlineLevel="2"/>
    <col min="94" max="94" width="5.6328125" hidden="1" customWidth="1" outlineLevel="2"/>
    <col min="95" max="95" width="5" hidden="1" customWidth="1" outlineLevel="2"/>
    <col min="96" max="96" width="6" hidden="1" customWidth="1" outlineLevel="1"/>
    <col min="97" max="97" width="6" hidden="1" customWidth="1" outlineLevel="2"/>
    <col min="98" max="99" width="7" hidden="1" customWidth="1" outlineLevel="2"/>
    <col min="100" max="100" width="7" hidden="1" customWidth="1" outlineLevel="1"/>
    <col min="101" max="103" width="7" hidden="1" customWidth="1" outlineLevel="2"/>
    <col min="104" max="104" width="7" hidden="1" customWidth="1" outlineLevel="1"/>
    <col min="105" max="105" width="7.6328125" bestFit="1" customWidth="1" collapsed="1"/>
    <col min="106" max="108" width="7" hidden="1" customWidth="1" outlineLevel="2"/>
    <col min="109" max="109" width="7.6328125" hidden="1" customWidth="1" outlineLevel="1"/>
    <col min="110" max="110" width="6" hidden="1" customWidth="1" outlineLevel="2"/>
    <col min="111" max="112" width="7" hidden="1" customWidth="1" outlineLevel="2"/>
    <col min="113" max="113" width="7" hidden="1" customWidth="1" outlineLevel="1"/>
    <col min="114" max="116" width="7" hidden="1" customWidth="1" outlineLevel="2"/>
    <col min="117" max="117" width="7.6328125" hidden="1" customWidth="1" outlineLevel="1"/>
    <col min="118" max="120" width="7.6328125" hidden="1" customWidth="1" outlineLevel="2"/>
    <col min="121" max="121" width="7.6328125" hidden="1" customWidth="1" outlineLevel="1"/>
    <col min="122" max="122" width="7.6328125" customWidth="1" collapsed="1"/>
    <col min="123" max="124" width="7.6328125" hidden="1" customWidth="1" outlineLevel="1"/>
    <col min="125" max="125" width="6.6328125" hidden="1" customWidth="1" outlineLevel="1"/>
    <col min="126" max="126" width="7.6328125" hidden="1" customWidth="1" collapsed="1"/>
    <col min="127" max="129" width="7.6328125" hidden="1" customWidth="1" outlineLevel="1"/>
    <col min="130" max="130" width="7.6328125" hidden="1" customWidth="1" collapsed="1"/>
    <col min="131" max="133" width="7.6328125" hidden="1" customWidth="1" outlineLevel="1"/>
    <col min="134" max="135" width="7.6328125" hidden="1" customWidth="1" collapsed="1"/>
    <col min="136" max="136" width="8.6328125" bestFit="1" customWidth="1"/>
    <col min="137" max="139" width="7.6328125" hidden="1" customWidth="1" outlineLevel="3"/>
    <col min="140" max="140" width="7.6328125" hidden="1" customWidth="1" outlineLevel="1"/>
    <col min="141" max="143" width="7.6328125" hidden="1" customWidth="1" outlineLevel="3"/>
    <col min="144" max="144" width="7.6328125" hidden="1" customWidth="1" outlineLevel="1"/>
    <col min="145" max="147" width="7.6328125" hidden="1" customWidth="1" outlineLevel="3"/>
    <col min="148" max="148" width="7.6328125" hidden="1" customWidth="1" outlineLevel="2"/>
    <col min="149" max="151" width="7.6328125" hidden="1" customWidth="1" outlineLevel="3"/>
    <col min="152" max="152" width="7.6328125" hidden="1" customWidth="1" outlineLevel="2"/>
    <col min="153" max="153" width="9.6328125" customWidth="1" collapsed="1"/>
    <col min="154" max="156" width="7" hidden="1" customWidth="1" outlineLevel="1"/>
    <col min="157" max="157" width="7.6328125" hidden="1" customWidth="1" collapsed="1"/>
    <col min="158" max="160" width="7" hidden="1" customWidth="1" outlineLevel="1"/>
    <col min="161" max="161" width="7.6328125" hidden="1" customWidth="1" collapsed="1"/>
    <col min="162" max="164" width="7.6328125" hidden="1" customWidth="1" outlineLevel="1"/>
    <col min="165" max="165" width="7.6328125" hidden="1" customWidth="1" collapsed="1"/>
    <col min="166" max="168" width="7.6328125" hidden="1" customWidth="1" outlineLevel="1"/>
    <col min="169" max="169" width="7.6328125" hidden="1" customWidth="1" collapsed="1"/>
    <col min="170" max="172" width="7.6328125" hidden="1" customWidth="1" outlineLevel="3"/>
    <col min="173" max="173" width="7.6328125" hidden="1" customWidth="1" outlineLevel="1"/>
    <col min="174" max="176" width="7.6328125" hidden="1" customWidth="1" outlineLevel="3"/>
    <col min="177" max="177" width="7.6328125" hidden="1" customWidth="1" outlineLevel="1"/>
    <col min="178" max="180" width="7.6328125" hidden="1" customWidth="1" outlineLevel="3"/>
    <col min="181" max="181" width="7.6328125" hidden="1" customWidth="1" outlineLevel="2"/>
    <col min="182" max="184" width="7.6328125" hidden="1" customWidth="1" outlineLevel="3"/>
    <col min="185" max="185" width="7.6328125" hidden="1" customWidth="1" outlineLevel="2"/>
    <col min="186" max="186" width="9.6328125" customWidth="1" collapsed="1"/>
    <col min="187" max="189" width="8" hidden="1" customWidth="1" outlineLevel="2"/>
    <col min="190" max="190" width="8" hidden="1" customWidth="1" outlineLevel="1" collapsed="1"/>
    <col min="191" max="193" width="8" hidden="1" customWidth="1" outlineLevel="2"/>
    <col min="194" max="194" width="8" hidden="1" customWidth="1" outlineLevel="1" collapsed="1"/>
    <col min="195" max="197" width="8" hidden="1" customWidth="1" outlineLevel="2"/>
    <col min="198" max="198" width="8" hidden="1" customWidth="1" outlineLevel="1" collapsed="1"/>
    <col min="199" max="201" width="8" hidden="1" customWidth="1" outlineLevel="2"/>
    <col min="202" max="202" width="8" hidden="1" customWidth="1" outlineLevel="1" collapsed="1"/>
    <col min="203" max="203" width="8.6328125" bestFit="1" customWidth="1" collapsed="1"/>
    <col min="204" max="206" width="8" customWidth="1" outlineLevel="1"/>
    <col min="207" max="208" width="8" customWidth="1"/>
  </cols>
  <sheetData>
    <row r="1" spans="1:209" ht="20.25" customHeight="1" thickBot="1">
      <c r="A1" s="5"/>
      <c r="B1" s="273" t="s">
        <v>85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3"/>
      <c r="BH1" s="273"/>
      <c r="BI1" s="273"/>
      <c r="BJ1" s="273"/>
      <c r="BK1" s="273"/>
      <c r="BL1" s="273"/>
      <c r="BM1" s="273"/>
      <c r="BN1" s="273"/>
      <c r="BO1" s="273"/>
      <c r="BP1" s="273"/>
      <c r="BQ1" s="273"/>
      <c r="BR1" s="273"/>
      <c r="BS1" s="273"/>
      <c r="BT1" s="273"/>
      <c r="BU1" s="273"/>
      <c r="BV1" s="273"/>
      <c r="BW1" s="273"/>
      <c r="BX1" s="273"/>
      <c r="BY1" s="273"/>
      <c r="BZ1" s="273"/>
      <c r="CA1" s="273"/>
      <c r="CB1" s="273"/>
      <c r="CC1" s="273"/>
      <c r="CD1" s="273"/>
      <c r="CE1" s="273"/>
      <c r="CF1" s="273"/>
      <c r="CG1" s="273"/>
      <c r="CH1" s="273"/>
      <c r="CI1" s="273"/>
      <c r="CJ1" s="273"/>
      <c r="CK1" s="273"/>
      <c r="CL1" s="273"/>
      <c r="CM1" s="273"/>
      <c r="CN1" s="273"/>
      <c r="CO1" s="273"/>
      <c r="CP1" s="273"/>
      <c r="CQ1" s="273"/>
      <c r="CR1" s="273"/>
      <c r="CS1" s="273"/>
      <c r="CT1" s="273"/>
      <c r="CU1" s="273"/>
      <c r="CV1" s="273"/>
      <c r="CW1" s="273"/>
      <c r="CX1" s="273"/>
      <c r="CY1" s="273"/>
      <c r="CZ1" s="273"/>
      <c r="DA1" s="273"/>
      <c r="DB1" s="273"/>
      <c r="DC1" s="273"/>
      <c r="DD1" s="273"/>
      <c r="DE1" s="273"/>
      <c r="DF1" s="273"/>
      <c r="DG1" s="273"/>
      <c r="DH1" s="273"/>
      <c r="DI1" s="273"/>
      <c r="DJ1" s="273"/>
      <c r="DK1" s="273"/>
      <c r="DL1" s="273"/>
      <c r="DM1" s="273"/>
      <c r="DN1" s="273"/>
      <c r="DO1" s="273"/>
      <c r="DP1" s="273"/>
      <c r="DQ1" s="273"/>
      <c r="DR1" s="273"/>
      <c r="DS1" s="273"/>
      <c r="DT1" s="273"/>
      <c r="DU1" s="273"/>
      <c r="DV1" s="273"/>
      <c r="DW1" s="273"/>
      <c r="DX1" s="273"/>
      <c r="DY1" s="273"/>
      <c r="DZ1" s="273"/>
      <c r="EA1" s="273"/>
      <c r="EB1" s="273"/>
      <c r="EC1" s="273"/>
      <c r="ED1" s="273"/>
      <c r="EE1" s="273"/>
      <c r="EF1" s="273"/>
      <c r="EG1" s="273"/>
      <c r="EH1" s="273"/>
      <c r="EI1" s="273"/>
      <c r="EJ1" s="273"/>
      <c r="EK1" s="273"/>
      <c r="EL1" s="273"/>
      <c r="EM1" s="273"/>
      <c r="EN1" s="273"/>
      <c r="EO1" s="273"/>
      <c r="EP1" s="273"/>
      <c r="EQ1" s="273"/>
      <c r="ER1" s="273"/>
      <c r="ES1" s="273"/>
      <c r="ET1" s="273"/>
      <c r="EU1" s="273"/>
      <c r="EV1" s="273"/>
      <c r="EW1" s="273"/>
      <c r="EX1" s="273"/>
      <c r="EY1" s="273"/>
      <c r="EZ1" s="273"/>
      <c r="FA1" s="273"/>
      <c r="FB1" s="273"/>
      <c r="FC1" s="273"/>
      <c r="FD1" s="273"/>
      <c r="FE1" s="273"/>
      <c r="FF1" s="273"/>
      <c r="FG1" s="273"/>
      <c r="FH1" s="273"/>
      <c r="FI1" s="273"/>
      <c r="FJ1" s="273"/>
      <c r="FK1" s="273"/>
      <c r="FL1" s="273"/>
      <c r="FM1" s="273"/>
      <c r="FN1" s="273"/>
      <c r="FO1" s="273"/>
      <c r="FP1" s="273"/>
      <c r="FQ1" s="273"/>
      <c r="FR1" s="273"/>
      <c r="FS1" s="273"/>
      <c r="FT1" s="273"/>
      <c r="FU1" s="273"/>
      <c r="FV1" s="273"/>
      <c r="FW1" s="273"/>
      <c r="FX1" s="273"/>
      <c r="FY1" s="273"/>
      <c r="FZ1" s="273"/>
      <c r="GA1" s="273"/>
      <c r="GB1" s="273"/>
      <c r="GC1" s="273"/>
      <c r="GD1" s="273"/>
      <c r="GE1" s="273"/>
      <c r="GF1" s="273"/>
      <c r="GG1" s="273"/>
      <c r="GH1" s="273"/>
      <c r="GI1" s="273"/>
      <c r="GJ1" s="273"/>
      <c r="GK1" s="273"/>
      <c r="GL1" s="273"/>
      <c r="GM1" s="273"/>
      <c r="GN1" s="273"/>
      <c r="GO1" s="273"/>
      <c r="GP1" s="273"/>
      <c r="GQ1" s="273"/>
      <c r="GR1" s="273"/>
      <c r="GS1" s="273"/>
      <c r="GT1" s="273"/>
      <c r="GU1" s="273"/>
      <c r="GV1" s="273"/>
      <c r="GW1" s="273"/>
      <c r="GX1" s="273"/>
      <c r="GY1" s="273"/>
      <c r="GZ1" s="116"/>
      <c r="HA1" s="349" t="s">
        <v>225</v>
      </c>
    </row>
    <row r="2" spans="1:209" ht="21" customHeight="1" thickTop="1">
      <c r="B2" s="10"/>
      <c r="C2" s="542" t="s">
        <v>159</v>
      </c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  <c r="V2" s="554"/>
      <c r="W2" s="554"/>
      <c r="X2" s="554"/>
      <c r="Y2" s="554"/>
      <c r="Z2" s="554"/>
      <c r="AA2" s="554"/>
      <c r="AB2" s="554"/>
      <c r="AC2" s="554"/>
      <c r="AD2" s="554"/>
      <c r="AE2" s="554"/>
      <c r="AF2" s="554"/>
      <c r="AG2" s="554"/>
      <c r="AH2" s="554"/>
      <c r="AI2" s="554"/>
      <c r="AJ2" s="554"/>
      <c r="AK2" s="554"/>
      <c r="AL2" s="554"/>
      <c r="AM2" s="554"/>
      <c r="AN2" s="554"/>
      <c r="AO2" s="554"/>
      <c r="AP2" s="554"/>
      <c r="AQ2" s="554"/>
      <c r="AR2" s="554"/>
      <c r="AS2" s="554"/>
      <c r="AT2" s="554"/>
      <c r="AU2" s="554"/>
      <c r="AV2" s="554"/>
      <c r="AW2" s="554"/>
      <c r="AX2" s="554"/>
      <c r="AY2" s="554"/>
      <c r="AZ2" s="554"/>
      <c r="BA2" s="554"/>
      <c r="BB2" s="554"/>
      <c r="BC2" s="554"/>
      <c r="BD2" s="554"/>
      <c r="BE2" s="554"/>
      <c r="BF2" s="554"/>
      <c r="BG2" s="554"/>
      <c r="BH2" s="554"/>
      <c r="BI2" s="554"/>
      <c r="BJ2" s="554"/>
      <c r="BK2" s="554"/>
      <c r="BL2" s="554"/>
      <c r="BM2" s="554"/>
      <c r="BN2" s="554"/>
      <c r="BO2" s="554"/>
      <c r="BP2" s="554"/>
      <c r="BQ2" s="554"/>
      <c r="BR2" s="554"/>
      <c r="BS2" s="554"/>
      <c r="BT2" s="554"/>
      <c r="BU2" s="554"/>
      <c r="BV2" s="554"/>
      <c r="BW2" s="554"/>
      <c r="BX2" s="554"/>
      <c r="BY2" s="554"/>
      <c r="BZ2" s="554"/>
      <c r="CA2" s="554"/>
      <c r="CB2" s="554"/>
      <c r="CC2" s="554"/>
      <c r="CD2" s="554"/>
      <c r="CE2" s="554"/>
      <c r="CF2" s="554"/>
      <c r="CG2" s="554"/>
      <c r="CH2" s="554"/>
      <c r="CI2" s="554"/>
      <c r="CJ2" s="554"/>
      <c r="CK2" s="554"/>
      <c r="CL2" s="554"/>
      <c r="CM2" s="554"/>
      <c r="CN2" s="554"/>
      <c r="CO2" s="554"/>
      <c r="CP2" s="554"/>
      <c r="CQ2" s="554"/>
      <c r="CR2" s="554"/>
      <c r="CS2" s="554"/>
      <c r="CT2" s="554"/>
      <c r="CU2" s="554"/>
      <c r="CV2" s="554"/>
      <c r="CW2" s="554"/>
      <c r="CX2" s="554"/>
      <c r="CY2" s="554"/>
      <c r="CZ2" s="554"/>
      <c r="DA2" s="554"/>
      <c r="DB2" s="554"/>
      <c r="DC2" s="554"/>
      <c r="DD2" s="554"/>
      <c r="DE2" s="554"/>
      <c r="DF2" s="554"/>
      <c r="DG2" s="554"/>
      <c r="DH2" s="554"/>
      <c r="DI2" s="554"/>
      <c r="DJ2" s="554"/>
      <c r="DK2" s="554"/>
      <c r="DL2" s="554"/>
      <c r="DM2" s="554"/>
      <c r="DN2" s="554"/>
      <c r="DO2" s="554"/>
      <c r="DP2" s="554"/>
      <c r="DQ2" s="554"/>
      <c r="DR2" s="554"/>
      <c r="DS2" s="554"/>
      <c r="DT2" s="554"/>
      <c r="DU2" s="554"/>
      <c r="DV2" s="554"/>
      <c r="DW2" s="554"/>
      <c r="DX2" s="554"/>
      <c r="DY2" s="554"/>
      <c r="DZ2" s="554"/>
      <c r="EA2" s="554"/>
      <c r="EB2" s="554"/>
      <c r="EC2" s="554"/>
      <c r="ED2" s="554"/>
      <c r="EE2" s="554"/>
      <c r="EF2" s="554"/>
      <c r="EG2" s="554"/>
      <c r="EH2" s="554"/>
      <c r="EI2" s="554"/>
      <c r="EJ2" s="554"/>
      <c r="EK2" s="554"/>
      <c r="EL2" s="554"/>
      <c r="EM2" s="554"/>
      <c r="EN2" s="554"/>
      <c r="EO2" s="554"/>
      <c r="EP2" s="554"/>
      <c r="EQ2" s="554"/>
      <c r="ER2" s="554"/>
      <c r="ES2" s="554"/>
      <c r="ET2" s="554"/>
      <c r="EU2" s="554"/>
      <c r="EV2" s="554"/>
      <c r="EW2" s="554"/>
      <c r="EX2" s="554"/>
      <c r="EY2" s="554"/>
      <c r="EZ2" s="554"/>
      <c r="FA2" s="554"/>
      <c r="FB2" s="554"/>
      <c r="FC2" s="554"/>
      <c r="FD2" s="554"/>
      <c r="FE2" s="554"/>
      <c r="FF2" s="554"/>
      <c r="FG2" s="554"/>
      <c r="FH2" s="554"/>
      <c r="FI2" s="554"/>
      <c r="FJ2" s="554"/>
      <c r="FK2" s="554"/>
      <c r="FL2" s="554"/>
      <c r="FM2" s="554"/>
      <c r="FN2" s="554"/>
      <c r="FO2" s="554"/>
      <c r="FP2" s="554"/>
      <c r="FQ2" s="554"/>
      <c r="FR2" s="554"/>
      <c r="FS2" s="554"/>
      <c r="FT2" s="554"/>
      <c r="FU2" s="554"/>
      <c r="FV2" s="554"/>
      <c r="FW2" s="554"/>
      <c r="FX2" s="554"/>
      <c r="FY2" s="554"/>
      <c r="FZ2" s="554"/>
      <c r="GA2" s="554"/>
      <c r="GB2" s="554"/>
      <c r="GC2" s="554"/>
      <c r="GD2" s="554"/>
      <c r="GE2" s="554"/>
      <c r="GF2" s="554"/>
      <c r="GG2" s="554"/>
      <c r="GH2" s="554"/>
      <c r="GI2" s="554"/>
      <c r="GJ2" s="554"/>
      <c r="GK2" s="554"/>
      <c r="GL2" s="46"/>
      <c r="GM2" s="46"/>
      <c r="GN2" s="46"/>
      <c r="GO2" s="46"/>
      <c r="GP2" s="46"/>
      <c r="GQ2" s="46"/>
      <c r="GR2" s="46"/>
      <c r="GS2" s="46"/>
      <c r="GT2" s="46"/>
    </row>
    <row r="3" spans="1:209" ht="18.75" customHeight="1">
      <c r="B3" s="10"/>
      <c r="C3" s="542"/>
      <c r="D3" s="416">
        <v>42005</v>
      </c>
      <c r="E3" s="416">
        <v>42036</v>
      </c>
      <c r="F3" s="416">
        <v>42064</v>
      </c>
      <c r="G3" s="121" t="s">
        <v>236</v>
      </c>
      <c r="H3" s="416">
        <v>42095</v>
      </c>
      <c r="I3" s="416">
        <v>42125</v>
      </c>
      <c r="J3" s="416">
        <v>42156</v>
      </c>
      <c r="K3" s="121" t="s">
        <v>237</v>
      </c>
      <c r="L3" s="416">
        <v>42186</v>
      </c>
      <c r="M3" s="416">
        <v>42217</v>
      </c>
      <c r="N3" s="416">
        <v>42248</v>
      </c>
      <c r="O3" s="121" t="s">
        <v>238</v>
      </c>
      <c r="P3" s="416">
        <v>42278</v>
      </c>
      <c r="Q3" s="416">
        <v>42309</v>
      </c>
      <c r="R3" s="416">
        <v>42339</v>
      </c>
      <c r="S3" s="121" t="s">
        <v>239</v>
      </c>
      <c r="T3" s="192">
        <v>2015</v>
      </c>
      <c r="U3" s="416">
        <v>42370</v>
      </c>
      <c r="V3" s="416">
        <v>42401</v>
      </c>
      <c r="W3" s="416">
        <v>42430</v>
      </c>
      <c r="X3" s="121" t="s">
        <v>235</v>
      </c>
      <c r="Y3" s="416">
        <v>42461</v>
      </c>
      <c r="Z3" s="416">
        <v>42491</v>
      </c>
      <c r="AA3" s="416">
        <v>42522</v>
      </c>
      <c r="AB3" s="121" t="s">
        <v>234</v>
      </c>
      <c r="AC3" s="416">
        <v>42552</v>
      </c>
      <c r="AD3" s="416">
        <v>42583</v>
      </c>
      <c r="AE3" s="416">
        <v>42614</v>
      </c>
      <c r="AF3" s="121" t="s">
        <v>233</v>
      </c>
      <c r="AG3" s="416">
        <v>42644</v>
      </c>
      <c r="AH3" s="416">
        <v>42675</v>
      </c>
      <c r="AI3" s="416">
        <v>42705</v>
      </c>
      <c r="AJ3" s="121" t="s">
        <v>232</v>
      </c>
      <c r="AK3" s="192">
        <v>2016</v>
      </c>
      <c r="AL3" s="416">
        <v>42736</v>
      </c>
      <c r="AM3" s="416">
        <v>42767</v>
      </c>
      <c r="AN3" s="416">
        <v>42795</v>
      </c>
      <c r="AO3" s="121" t="s">
        <v>228</v>
      </c>
      <c r="AP3" s="416">
        <v>42826</v>
      </c>
      <c r="AQ3" s="416">
        <v>42856</v>
      </c>
      <c r="AR3" s="416">
        <v>42887</v>
      </c>
      <c r="AS3" s="121" t="s">
        <v>229</v>
      </c>
      <c r="AT3" s="416">
        <v>42917</v>
      </c>
      <c r="AU3" s="416">
        <v>42948</v>
      </c>
      <c r="AV3" s="416">
        <v>42979</v>
      </c>
      <c r="AW3" s="121" t="s">
        <v>230</v>
      </c>
      <c r="AX3" s="416">
        <v>43009</v>
      </c>
      <c r="AY3" s="416">
        <v>43040</v>
      </c>
      <c r="AZ3" s="416">
        <v>43070</v>
      </c>
      <c r="BA3" s="121" t="s">
        <v>231</v>
      </c>
      <c r="BB3" s="192">
        <v>2017</v>
      </c>
      <c r="BC3" s="416">
        <v>43101</v>
      </c>
      <c r="BD3" s="416">
        <v>43132</v>
      </c>
      <c r="BE3" s="416">
        <v>43160</v>
      </c>
      <c r="BF3" s="24" t="s">
        <v>211</v>
      </c>
      <c r="BG3" s="416">
        <v>43191</v>
      </c>
      <c r="BH3" s="416">
        <v>43221</v>
      </c>
      <c r="BI3" s="416">
        <v>43252</v>
      </c>
      <c r="BJ3" s="51" t="s">
        <v>212</v>
      </c>
      <c r="BK3" s="416">
        <v>43282</v>
      </c>
      <c r="BL3" s="416">
        <v>43313</v>
      </c>
      <c r="BM3" s="416">
        <v>43344</v>
      </c>
      <c r="BN3" s="24" t="s">
        <v>71</v>
      </c>
      <c r="BO3" s="416">
        <v>43374</v>
      </c>
      <c r="BP3" s="416">
        <v>43405</v>
      </c>
      <c r="BQ3" s="416">
        <v>43435</v>
      </c>
      <c r="BR3" s="51" t="s">
        <v>10</v>
      </c>
      <c r="BS3" s="192">
        <v>2018</v>
      </c>
      <c r="BT3" s="416">
        <v>43466</v>
      </c>
      <c r="BU3" s="416">
        <v>43497</v>
      </c>
      <c r="BV3" s="416">
        <v>43525</v>
      </c>
      <c r="BW3" s="51" t="s">
        <v>17</v>
      </c>
      <c r="BX3" s="416">
        <v>43556</v>
      </c>
      <c r="BY3" s="416">
        <v>43586</v>
      </c>
      <c r="BZ3" s="416">
        <v>43617</v>
      </c>
      <c r="CA3" s="24" t="s">
        <v>18</v>
      </c>
      <c r="CB3" s="416">
        <v>43647</v>
      </c>
      <c r="CC3" s="416">
        <v>43678</v>
      </c>
      <c r="CD3" s="416">
        <v>43709</v>
      </c>
      <c r="CE3" s="51" t="s">
        <v>19</v>
      </c>
      <c r="CF3" s="416">
        <v>43739</v>
      </c>
      <c r="CG3" s="416">
        <v>43770</v>
      </c>
      <c r="CH3" s="416">
        <v>43800</v>
      </c>
      <c r="CI3" s="51" t="s">
        <v>11</v>
      </c>
      <c r="CJ3" s="51">
        <v>2019</v>
      </c>
      <c r="CK3" s="416">
        <v>43831</v>
      </c>
      <c r="CL3" s="416">
        <v>43862</v>
      </c>
      <c r="CM3" s="416">
        <v>43891</v>
      </c>
      <c r="CN3" s="51" t="s">
        <v>240</v>
      </c>
      <c r="CO3" s="416">
        <v>43922</v>
      </c>
      <c r="CP3" s="416">
        <v>43952</v>
      </c>
      <c r="CQ3" s="416">
        <v>43983</v>
      </c>
      <c r="CR3" s="51" t="s">
        <v>251</v>
      </c>
      <c r="CS3" s="416">
        <v>44013</v>
      </c>
      <c r="CT3" s="416">
        <v>44044</v>
      </c>
      <c r="CU3" s="416">
        <v>44075</v>
      </c>
      <c r="CV3" s="416" t="s">
        <v>254</v>
      </c>
      <c r="CW3" s="416">
        <v>44105</v>
      </c>
      <c r="CX3" s="416">
        <v>44136</v>
      </c>
      <c r="CY3" s="416">
        <v>44166</v>
      </c>
      <c r="CZ3" s="51" t="s">
        <v>263</v>
      </c>
      <c r="DA3" s="51">
        <v>2020</v>
      </c>
      <c r="DB3" s="416">
        <v>44197</v>
      </c>
      <c r="DC3" s="416">
        <v>44228</v>
      </c>
      <c r="DD3" s="416">
        <v>44256</v>
      </c>
      <c r="DE3" s="51" t="s">
        <v>270</v>
      </c>
      <c r="DF3" s="416">
        <v>44287</v>
      </c>
      <c r="DG3" s="416">
        <v>44317</v>
      </c>
      <c r="DH3" s="416">
        <v>44348</v>
      </c>
      <c r="DI3" s="51" t="s">
        <v>289</v>
      </c>
      <c r="DJ3" s="416">
        <v>80902</v>
      </c>
      <c r="DK3" s="416">
        <v>80933</v>
      </c>
      <c r="DL3" s="416">
        <v>80964</v>
      </c>
      <c r="DM3" s="416" t="s">
        <v>294</v>
      </c>
      <c r="DN3" s="416">
        <v>80994</v>
      </c>
      <c r="DO3" s="416">
        <v>81025</v>
      </c>
      <c r="DP3" s="416">
        <v>81055</v>
      </c>
      <c r="DQ3" s="416" t="s">
        <v>300</v>
      </c>
      <c r="DR3" s="51">
        <v>2021</v>
      </c>
      <c r="DS3" s="416">
        <v>44562</v>
      </c>
      <c r="DT3" s="416">
        <v>44593</v>
      </c>
      <c r="DU3" s="416">
        <v>44621</v>
      </c>
      <c r="DV3" s="416" t="s">
        <v>309</v>
      </c>
      <c r="DW3" s="416">
        <v>44652</v>
      </c>
      <c r="DX3" s="416">
        <v>44682</v>
      </c>
      <c r="DY3" s="416">
        <v>44713</v>
      </c>
      <c r="DZ3" s="416" t="s">
        <v>310</v>
      </c>
      <c r="EA3" s="416">
        <v>44743</v>
      </c>
      <c r="EB3" s="416">
        <v>44774</v>
      </c>
      <c r="EC3" s="416">
        <v>44805</v>
      </c>
      <c r="ED3" s="416" t="s">
        <v>325</v>
      </c>
      <c r="EE3" s="416" t="s">
        <v>335</v>
      </c>
      <c r="EF3" s="51">
        <v>2022</v>
      </c>
      <c r="EG3" s="417">
        <v>44927</v>
      </c>
      <c r="EH3" s="417">
        <v>44958</v>
      </c>
      <c r="EI3" s="417">
        <v>44986</v>
      </c>
      <c r="EJ3" s="416" t="s">
        <v>345</v>
      </c>
      <c r="EK3" s="417">
        <v>45017</v>
      </c>
      <c r="EL3" s="417">
        <v>45047</v>
      </c>
      <c r="EM3" s="417">
        <v>45078</v>
      </c>
      <c r="EN3" s="416" t="s">
        <v>346</v>
      </c>
      <c r="EO3" s="197" t="s">
        <v>504</v>
      </c>
      <c r="EP3" s="197" t="s">
        <v>505</v>
      </c>
      <c r="EQ3" s="197" t="s">
        <v>506</v>
      </c>
      <c r="ER3" s="197" t="s">
        <v>359</v>
      </c>
      <c r="ES3" s="197" t="s">
        <v>507</v>
      </c>
      <c r="ET3" s="197" t="s">
        <v>508</v>
      </c>
      <c r="EU3" s="197" t="s">
        <v>509</v>
      </c>
      <c r="EV3" s="197" t="s">
        <v>510</v>
      </c>
      <c r="EW3" s="51">
        <v>2023</v>
      </c>
      <c r="EX3" s="417">
        <v>45292</v>
      </c>
      <c r="EY3" s="417">
        <v>45323</v>
      </c>
      <c r="EZ3" s="417">
        <v>45352</v>
      </c>
      <c r="FA3" s="416" t="s">
        <v>365</v>
      </c>
      <c r="FB3" s="416">
        <v>45383</v>
      </c>
      <c r="FC3" s="416">
        <v>45413</v>
      </c>
      <c r="FD3" s="416">
        <v>45444</v>
      </c>
      <c r="FE3" s="416" t="s">
        <v>380</v>
      </c>
      <c r="FF3" s="425">
        <v>45474</v>
      </c>
      <c r="FG3" s="425">
        <v>45505</v>
      </c>
      <c r="FH3" s="425">
        <v>45536</v>
      </c>
      <c r="FI3" s="415" t="s">
        <v>395</v>
      </c>
      <c r="FJ3" s="415">
        <v>45566</v>
      </c>
      <c r="FK3" s="415">
        <v>45597</v>
      </c>
      <c r="FL3" s="415">
        <v>45627</v>
      </c>
      <c r="FM3" s="415" t="s">
        <v>403</v>
      </c>
      <c r="FN3" s="417">
        <v>45292</v>
      </c>
      <c r="FO3" s="417">
        <v>45323</v>
      </c>
      <c r="FP3" s="417">
        <v>45352</v>
      </c>
      <c r="FQ3" s="416" t="s">
        <v>365</v>
      </c>
      <c r="FR3" s="417">
        <v>45383</v>
      </c>
      <c r="FS3" s="417">
        <v>45413</v>
      </c>
      <c r="FT3" s="417">
        <v>45444</v>
      </c>
      <c r="FU3" s="416" t="s">
        <v>380</v>
      </c>
      <c r="FV3" s="197" t="s">
        <v>436</v>
      </c>
      <c r="FW3" s="197" t="s">
        <v>437</v>
      </c>
      <c r="FX3" s="197" t="s">
        <v>438</v>
      </c>
      <c r="FY3" s="197" t="s">
        <v>439</v>
      </c>
      <c r="FZ3" s="197" t="s">
        <v>440</v>
      </c>
      <c r="GA3" s="197" t="s">
        <v>441</v>
      </c>
      <c r="GB3" s="197" t="s">
        <v>442</v>
      </c>
      <c r="GC3" s="197" t="s">
        <v>443</v>
      </c>
      <c r="GD3" s="51" t="s">
        <v>422</v>
      </c>
      <c r="GE3" s="417">
        <v>45658</v>
      </c>
      <c r="GF3" s="417">
        <v>45689</v>
      </c>
      <c r="GG3" s="417">
        <v>45717</v>
      </c>
      <c r="GH3" s="51" t="s">
        <v>425</v>
      </c>
      <c r="GI3" s="383">
        <v>45748</v>
      </c>
      <c r="GJ3" s="383">
        <v>45778</v>
      </c>
      <c r="GK3" s="383">
        <v>45809</v>
      </c>
      <c r="GL3" s="51" t="s">
        <v>448</v>
      </c>
      <c r="GM3" s="383">
        <v>45839</v>
      </c>
      <c r="GN3" s="383">
        <v>45871</v>
      </c>
      <c r="GO3" s="383">
        <v>45903</v>
      </c>
      <c r="GP3" s="51" t="s">
        <v>470</v>
      </c>
      <c r="GQ3" s="383">
        <v>45931</v>
      </c>
      <c r="GR3" s="383">
        <v>45963</v>
      </c>
      <c r="GS3" s="383">
        <v>45994</v>
      </c>
      <c r="GT3" s="51" t="s">
        <v>482</v>
      </c>
      <c r="GU3" s="51">
        <v>2025</v>
      </c>
      <c r="GV3" s="417">
        <v>46023</v>
      </c>
      <c r="GW3" s="417">
        <v>46054</v>
      </c>
      <c r="GX3" s="417">
        <v>46082</v>
      </c>
      <c r="GY3" s="51" t="s">
        <v>539</v>
      </c>
      <c r="GZ3" s="51"/>
    </row>
    <row r="4" spans="1:209" ht="13.5" customHeight="1">
      <c r="B4" s="56" t="s">
        <v>86</v>
      </c>
      <c r="C4" s="76" t="s">
        <v>160</v>
      </c>
      <c r="D4" s="78">
        <v>2168.9870000000001</v>
      </c>
      <c r="E4" s="78">
        <v>1993.0740000000001</v>
      </c>
      <c r="F4" s="78">
        <v>2199.5250000000001</v>
      </c>
      <c r="G4" s="99">
        <f t="shared" ref="G4:G6" si="0">+SUM(D4:F4)</f>
        <v>6361.5859999999993</v>
      </c>
      <c r="H4" s="78">
        <v>2100.66</v>
      </c>
      <c r="I4" s="78">
        <v>2160.6929999999998</v>
      </c>
      <c r="J4" s="78">
        <v>2070.0969999999998</v>
      </c>
      <c r="K4" s="99">
        <f t="shared" ref="K4:K6" si="1">+SUM(H4:J4)</f>
        <v>6331.4499999999989</v>
      </c>
      <c r="L4" s="78">
        <v>2042.9950000000001</v>
      </c>
      <c r="M4" s="78">
        <v>1968.165</v>
      </c>
      <c r="N4" s="78">
        <v>1995.665</v>
      </c>
      <c r="O4" s="99">
        <f t="shared" ref="O4:O6" si="2">+SUM(L4:N4)</f>
        <v>6006.8249999999998</v>
      </c>
      <c r="P4" s="78">
        <v>2234.9110000000001</v>
      </c>
      <c r="Q4" s="78">
        <v>2213.92</v>
      </c>
      <c r="R4" s="78">
        <v>2008.432</v>
      </c>
      <c r="S4" s="99">
        <f t="shared" ref="S4:S6" si="3">+SUM(P4:R4)</f>
        <v>6457.2629999999999</v>
      </c>
      <c r="T4" s="78">
        <v>25157.124000000003</v>
      </c>
      <c r="U4" s="78">
        <v>2132.252</v>
      </c>
      <c r="V4" s="78">
        <v>2046.049</v>
      </c>
      <c r="W4" s="78">
        <v>2063.7849999999999</v>
      </c>
      <c r="X4" s="99">
        <f t="shared" ref="X4:X6" si="4">+SUM(U4:W4)</f>
        <v>6242.0859999999993</v>
      </c>
      <c r="Y4" s="78">
        <v>2115.2199999999998</v>
      </c>
      <c r="Z4" s="78">
        <v>2182.8130000000001</v>
      </c>
      <c r="AA4" s="78">
        <v>1925.962</v>
      </c>
      <c r="AB4" s="99">
        <f t="shared" ref="AB4:AB6" si="5">+SUM(Y4:AA4)</f>
        <v>6223.994999999999</v>
      </c>
      <c r="AC4" s="78">
        <v>1999.7779999999998</v>
      </c>
      <c r="AD4" s="78">
        <v>1872.3820000000001</v>
      </c>
      <c r="AE4" s="78">
        <v>2056.3789999999999</v>
      </c>
      <c r="AF4" s="99">
        <f t="shared" ref="AF4:AF6" si="6">+SUM(AC4:AE4)</f>
        <v>5928.5389999999998</v>
      </c>
      <c r="AG4" s="78">
        <v>2134.3449999999998</v>
      </c>
      <c r="AH4" s="78">
        <v>2168.3850000000002</v>
      </c>
      <c r="AI4" s="78">
        <v>1905.7760000000001</v>
      </c>
      <c r="AJ4" s="99">
        <f t="shared" ref="AJ4:AJ7" si="7">+SUM(AG4:AI4)</f>
        <v>6208.5059999999994</v>
      </c>
      <c r="AK4" s="78">
        <v>24603.126</v>
      </c>
      <c r="AL4" s="78">
        <v>2159.1970000000001</v>
      </c>
      <c r="AM4" s="78">
        <v>1974.8110000000001</v>
      </c>
      <c r="AN4" s="78">
        <v>2227.2429999999999</v>
      </c>
      <c r="AO4" s="99">
        <f t="shared" ref="AO4:AO8" si="8">+SUM(AL4:AN4)</f>
        <v>6361.2510000000002</v>
      </c>
      <c r="AP4" s="78">
        <v>1846.5530000000001</v>
      </c>
      <c r="AQ4" s="78">
        <v>2219.2910000000002</v>
      </c>
      <c r="AR4" s="78">
        <v>2062.98</v>
      </c>
      <c r="AS4" s="99">
        <f t="shared" ref="AS4:AS8" si="9">+SUM(AP4:AR4)</f>
        <v>6128.8240000000005</v>
      </c>
      <c r="AT4" s="78">
        <v>2015.1349999999998</v>
      </c>
      <c r="AU4" s="78">
        <v>1912.2349999999999</v>
      </c>
      <c r="AV4" s="78">
        <v>2069.703</v>
      </c>
      <c r="AW4" s="99">
        <f t="shared" ref="AW4:AW8" si="10">+SUM(AT4:AV4)</f>
        <v>5997.0730000000003</v>
      </c>
      <c r="AX4" s="78">
        <v>2223.9259999999999</v>
      </c>
      <c r="AY4" s="78">
        <v>2188.9430000000002</v>
      </c>
      <c r="AZ4" s="78">
        <v>1868.098</v>
      </c>
      <c r="BA4" s="99">
        <f t="shared" ref="BA4:BA8" si="11">+SUM(AX4:AZ4)</f>
        <v>6280.9670000000006</v>
      </c>
      <c r="BB4" s="78">
        <v>24768.114999999998</v>
      </c>
      <c r="BC4" s="78">
        <v>2167.1130000000003</v>
      </c>
      <c r="BD4" s="78">
        <v>1891.0050000000001</v>
      </c>
      <c r="BE4" s="78">
        <v>2089.1329999999998</v>
      </c>
      <c r="BF4" s="99">
        <f t="shared" ref="BF4:BF8" si="12">+SUM(BC4:BE4)</f>
        <v>6147.2510000000002</v>
      </c>
      <c r="BG4" s="78">
        <v>1994.8489999999999</v>
      </c>
      <c r="BH4" s="78">
        <v>2112.8209999999999</v>
      </c>
      <c r="BI4" s="78">
        <v>2022.4860000000001</v>
      </c>
      <c r="BJ4" s="99">
        <f t="shared" ref="BJ4:BJ8" si="13">+SUM(BG4:BI4)</f>
        <v>6130.1559999999999</v>
      </c>
      <c r="BK4" s="78">
        <v>1984.1889999999999</v>
      </c>
      <c r="BL4" s="78">
        <v>1850.4950000000001</v>
      </c>
      <c r="BM4" s="78">
        <v>2012.7740000000001</v>
      </c>
      <c r="BN4" s="99">
        <f t="shared" ref="BN4:BN8" si="14">+SUM(BK4:BM4)</f>
        <v>5847.4580000000005</v>
      </c>
      <c r="BO4" s="78">
        <v>2219.3020000000001</v>
      </c>
      <c r="BP4" s="78">
        <v>2137.424</v>
      </c>
      <c r="BQ4" s="78">
        <v>1919.9580000000001</v>
      </c>
      <c r="BR4" s="99">
        <f t="shared" ref="BR4:BR8" si="15">+SUM(BO4:BQ4)</f>
        <v>6276.6840000000011</v>
      </c>
      <c r="BS4" s="78">
        <v>24401.548999999999</v>
      </c>
      <c r="BT4" s="78">
        <v>2160.4540000000002</v>
      </c>
      <c r="BU4" s="99">
        <v>2044.424</v>
      </c>
      <c r="BV4" s="99">
        <v>2124.4540000000002</v>
      </c>
      <c r="BW4" s="99">
        <f t="shared" ref="BW4:BW8" si="16">+SUM(BT4:BV4)</f>
        <v>6329.3320000000003</v>
      </c>
      <c r="BX4" s="99">
        <v>1941.0029999999999</v>
      </c>
      <c r="BY4" s="99">
        <v>2270.3850000000002</v>
      </c>
      <c r="BZ4" s="99">
        <v>2003.0740000000001</v>
      </c>
      <c r="CA4" s="99">
        <f t="shared" ref="CA4:CA8" si="17">+SUM(BX4:BZ4)</f>
        <v>6214.4619999999995</v>
      </c>
      <c r="CB4" s="99">
        <v>2102.8389999999999</v>
      </c>
      <c r="CC4" s="99">
        <v>1958.6990000000001</v>
      </c>
      <c r="CD4" s="99">
        <v>2172.9540000000002</v>
      </c>
      <c r="CE4" s="99">
        <f t="shared" ref="CE4:CE8" si="18">+SUM(CB4:CD4)</f>
        <v>6234.4920000000002</v>
      </c>
      <c r="CF4" s="99">
        <v>2287.3130000000001</v>
      </c>
      <c r="CG4" s="99">
        <v>2138.6489999999999</v>
      </c>
      <c r="CH4" s="99">
        <v>1970.3319999999999</v>
      </c>
      <c r="CI4" s="99">
        <f t="shared" ref="CI4:CI8" si="19">+SUM(CF4:CH4)</f>
        <v>6396.2939999999999</v>
      </c>
      <c r="CJ4" s="99">
        <v>25175</v>
      </c>
      <c r="CK4" s="99">
        <v>2424.951</v>
      </c>
      <c r="CL4" s="99">
        <v>2266.7309999999998</v>
      </c>
      <c r="CM4" s="99">
        <v>1378.011</v>
      </c>
      <c r="CN4" s="99">
        <f>+SUM(CK4:CM4)</f>
        <v>6069.6929999999993</v>
      </c>
      <c r="CO4" s="99">
        <v>330.27199999999999</v>
      </c>
      <c r="CP4" s="99">
        <v>648.87899999999991</v>
      </c>
      <c r="CQ4" s="99">
        <v>1023.712</v>
      </c>
      <c r="CR4" s="99">
        <f t="shared" ref="CR4:CR6" si="20">+SUM(CO4:CQ4)</f>
        <v>2002.8629999999998</v>
      </c>
      <c r="CS4" s="99">
        <v>1257.8150000000001</v>
      </c>
      <c r="CT4" s="99">
        <v>1224.519</v>
      </c>
      <c r="CU4" s="99">
        <v>1591.2629999999999</v>
      </c>
      <c r="CV4" s="99">
        <f t="shared" ref="CV4:CV9" si="21">+SUM(CS4:CU4)</f>
        <v>4073.5969999999998</v>
      </c>
      <c r="CW4" s="99">
        <v>1803.174</v>
      </c>
      <c r="CX4" s="99">
        <v>1663.838</v>
      </c>
      <c r="CY4" s="99">
        <v>1408.694</v>
      </c>
      <c r="CZ4" s="99">
        <f t="shared" ref="CZ4:CZ9" si="22">+SUM(CW4:CY4)</f>
        <v>4875.7060000000001</v>
      </c>
      <c r="DA4" s="99">
        <v>17021.858999999997</v>
      </c>
      <c r="DB4" s="99">
        <v>1274.0880000000002</v>
      </c>
      <c r="DC4" s="99">
        <v>1214.499</v>
      </c>
      <c r="DD4" s="222">
        <v>1311.4940000000001</v>
      </c>
      <c r="DE4" s="99">
        <f t="shared" ref="DE4:DE9" si="23">+SUM(DB4:DD4)</f>
        <v>3800.0810000000006</v>
      </c>
      <c r="DF4" s="99">
        <v>1557.0039999999999</v>
      </c>
      <c r="DG4" s="99">
        <v>1836.1380000000001</v>
      </c>
      <c r="DH4" s="99">
        <v>1777.8</v>
      </c>
      <c r="DI4" s="99">
        <f t="shared" ref="DI4:DI9" si="24">+SUM(DF4:DH4)</f>
        <v>5170.942</v>
      </c>
      <c r="DJ4" s="99">
        <v>1707.2860000000001</v>
      </c>
      <c r="DK4" s="99">
        <v>1682.3270000000002</v>
      </c>
      <c r="DL4" s="99">
        <v>1970.817</v>
      </c>
      <c r="DM4" s="99">
        <f t="shared" ref="DM4:DM9" si="25">+SUM(DJ4:DL4)</f>
        <v>5360.43</v>
      </c>
      <c r="DN4" s="99">
        <v>2114.5749999999998</v>
      </c>
      <c r="DO4" s="99">
        <v>2118.864</v>
      </c>
      <c r="DP4" s="99">
        <v>1780.0940000000001</v>
      </c>
      <c r="DQ4" s="99">
        <f t="shared" ref="DQ4:DQ9" si="26">+SUM(DN4:DP4)</f>
        <v>6013.5330000000004</v>
      </c>
      <c r="DR4" s="99">
        <v>20344.985999999997</v>
      </c>
      <c r="DS4" s="99">
        <v>1877.046</v>
      </c>
      <c r="DT4" s="99">
        <v>1880.5140000000001</v>
      </c>
      <c r="DU4" s="99">
        <v>2045.4470000000001</v>
      </c>
      <c r="DV4" s="99">
        <f t="shared" ref="DV4:DV9" si="27">+SUM(DS4:DU4)</f>
        <v>5803.0070000000005</v>
      </c>
      <c r="DW4" s="99">
        <v>1875.0379999999998</v>
      </c>
      <c r="DX4" s="99">
        <v>2274.9749999999999</v>
      </c>
      <c r="DY4" s="99">
        <v>2019.0560000000003</v>
      </c>
      <c r="DZ4" s="99">
        <f t="shared" ref="DZ4:DZ9" si="28">+SUM(DW4:DY4)</f>
        <v>6169.0690000000004</v>
      </c>
      <c r="EA4" s="99">
        <v>1947.7750000000001</v>
      </c>
      <c r="EB4" s="99">
        <v>1944.5219999999999</v>
      </c>
      <c r="EC4" s="99">
        <v>2194.9229999999998</v>
      </c>
      <c r="ED4" s="99">
        <f t="shared" ref="ED4:ED9" si="29">+SUM(EA4:EC4)</f>
        <v>6087.2199999999993</v>
      </c>
      <c r="EE4" s="99">
        <v>1943.67</v>
      </c>
      <c r="EF4" s="99">
        <v>24581.555</v>
      </c>
      <c r="EG4" s="99">
        <v>2287.4250000000002</v>
      </c>
      <c r="EH4" s="99">
        <v>2087.1659999999997</v>
      </c>
      <c r="EI4" s="99">
        <v>2424.491</v>
      </c>
      <c r="EJ4" s="99">
        <v>6799.0820000000003</v>
      </c>
      <c r="EK4" s="99">
        <v>1984.0729999999996</v>
      </c>
      <c r="EL4" s="99">
        <v>2410.3449999999998</v>
      </c>
      <c r="EM4" s="99">
        <v>2131.4530000000004</v>
      </c>
      <c r="EN4" s="99">
        <f>+SUM(EK4:EM4)</f>
        <v>6525.8710000000001</v>
      </c>
      <c r="EO4" s="99">
        <v>2132.549</v>
      </c>
      <c r="EP4" s="99">
        <v>2127.0309999999999</v>
      </c>
      <c r="EQ4" s="99">
        <v>2361.8329999999996</v>
      </c>
      <c r="ER4" s="99">
        <f t="shared" ref="ER4:ER9" si="30">+SUM(EO4:EQ4)</f>
        <v>6621.4129999999996</v>
      </c>
      <c r="ES4" s="99">
        <v>2405.52</v>
      </c>
      <c r="ET4" s="99">
        <v>2404.971</v>
      </c>
      <c r="EU4" s="99">
        <v>2030.4479999999999</v>
      </c>
      <c r="EV4" s="99">
        <f t="shared" ref="EV4:EV9" si="31">+SUM(ES4:EU4)</f>
        <v>6840.9390000000003</v>
      </c>
      <c r="EW4" s="99">
        <f>+EV4+ER4+EN4+EJ4</f>
        <v>26787.305</v>
      </c>
      <c r="EX4" s="99">
        <v>2483.5759999999996</v>
      </c>
      <c r="EY4" s="99">
        <v>2598.4410000000003</v>
      </c>
      <c r="EZ4" s="99">
        <v>2615.0279999999998</v>
      </c>
      <c r="FA4" s="99">
        <f t="shared" ref="FA4:FA9" si="32">+SUM(EX4:EZ4)</f>
        <v>7697.0450000000001</v>
      </c>
      <c r="FB4" s="99">
        <v>2749.4079999999999</v>
      </c>
      <c r="FC4" s="99">
        <v>2894.9190000000003</v>
      </c>
      <c r="FD4" s="99">
        <v>2641.5909999999994</v>
      </c>
      <c r="FE4" s="99">
        <f t="shared" ref="FE4:FE9" si="33">+SUM(FB4:FD4)</f>
        <v>8285.9179999999997</v>
      </c>
      <c r="FF4" s="343">
        <v>3674.009</v>
      </c>
      <c r="FG4" s="343">
        <v>3377.3369999999995</v>
      </c>
      <c r="FH4" s="343">
        <v>3675.223</v>
      </c>
      <c r="FI4" s="343">
        <v>10726.569</v>
      </c>
      <c r="FJ4" s="343" t="s">
        <v>423</v>
      </c>
      <c r="FK4" s="343" t="s">
        <v>423</v>
      </c>
      <c r="FL4" s="343" t="s">
        <v>423</v>
      </c>
      <c r="FM4" s="343" t="s">
        <v>423</v>
      </c>
      <c r="FN4" s="99">
        <v>2483.5759999999996</v>
      </c>
      <c r="FO4" s="99">
        <v>2598.4410000000003</v>
      </c>
      <c r="FP4" s="99">
        <v>2615.0279999999998</v>
      </c>
      <c r="FQ4" s="99">
        <v>7697.0449999999992</v>
      </c>
      <c r="FR4" s="99">
        <v>2749.4079999999999</v>
      </c>
      <c r="FS4" s="99">
        <v>2894.9190000000003</v>
      </c>
      <c r="FT4" s="99">
        <v>2641.5909999999994</v>
      </c>
      <c r="FU4" s="99">
        <v>8285.9179999999997</v>
      </c>
      <c r="FV4" s="99" t="s">
        <v>226</v>
      </c>
      <c r="FW4" s="99" t="s">
        <v>226</v>
      </c>
      <c r="FX4" s="99" t="s">
        <v>226</v>
      </c>
      <c r="FY4" s="99" t="s">
        <v>226</v>
      </c>
      <c r="FZ4" s="99" t="s">
        <v>226</v>
      </c>
      <c r="GA4" s="99" t="s">
        <v>226</v>
      </c>
      <c r="GB4" s="99" t="s">
        <v>226</v>
      </c>
      <c r="GC4" s="99" t="s">
        <v>226</v>
      </c>
      <c r="GD4" s="99" t="s">
        <v>424</v>
      </c>
      <c r="GE4" s="99">
        <v>2179.0059999999999</v>
      </c>
      <c r="GF4" s="99">
        <v>2159.9879999999998</v>
      </c>
      <c r="GG4" s="99">
        <v>2216.0129999999999</v>
      </c>
      <c r="GH4" s="99">
        <v>6555.0069999999996</v>
      </c>
      <c r="GI4" s="99">
        <v>1908.62</v>
      </c>
      <c r="GJ4" s="99">
        <v>2353.0929999999998</v>
      </c>
      <c r="GK4" s="99">
        <v>2050.2290000000003</v>
      </c>
      <c r="GL4" s="99">
        <v>6311.9420000000009</v>
      </c>
      <c r="GM4" s="99">
        <v>2230.0830000000001</v>
      </c>
      <c r="GN4" s="99">
        <v>2026.25</v>
      </c>
      <c r="GO4" s="99">
        <v>2408.384</v>
      </c>
      <c r="GP4" s="99">
        <v>6664.7169999999996</v>
      </c>
      <c r="GQ4" s="99">
        <v>2595.1190000000001</v>
      </c>
      <c r="GR4" s="99">
        <v>2398.1440000000002</v>
      </c>
      <c r="GS4" s="99">
        <v>1967.136</v>
      </c>
      <c r="GT4" s="99">
        <v>6960.3989999999994</v>
      </c>
      <c r="GU4" s="99">
        <v>26492.064999999999</v>
      </c>
      <c r="GV4" s="99">
        <v>2227.6779999999999</v>
      </c>
      <c r="GW4" s="99">
        <v>2157.674</v>
      </c>
      <c r="GX4" s="99">
        <v>2435.5380000000005</v>
      </c>
      <c r="GY4" s="99">
        <v>6820.8899999999994</v>
      </c>
      <c r="GZ4" s="113"/>
    </row>
    <row r="5" spans="1:209" ht="15" customHeight="1">
      <c r="B5" s="13" t="s">
        <v>377</v>
      </c>
      <c r="C5" s="218" t="s">
        <v>160</v>
      </c>
      <c r="D5" s="151">
        <v>1492.17</v>
      </c>
      <c r="E5" s="151">
        <v>1344.568</v>
      </c>
      <c r="F5" s="151">
        <v>1498.327</v>
      </c>
      <c r="G5" s="113">
        <f t="shared" si="0"/>
        <v>4335.0650000000005</v>
      </c>
      <c r="H5" s="151">
        <v>1460.3440000000001</v>
      </c>
      <c r="I5" s="151">
        <v>1519.1369999999999</v>
      </c>
      <c r="J5" s="151">
        <v>1414.453</v>
      </c>
      <c r="K5" s="113">
        <f t="shared" si="1"/>
        <v>4393.9339999999993</v>
      </c>
      <c r="L5" s="151">
        <v>1399.5630000000001</v>
      </c>
      <c r="M5" s="151">
        <v>1223.03</v>
      </c>
      <c r="N5" s="151">
        <v>1321.3920000000001</v>
      </c>
      <c r="O5" s="113">
        <f t="shared" si="2"/>
        <v>3943.9849999999997</v>
      </c>
      <c r="P5" s="151">
        <v>1537.9559999999999</v>
      </c>
      <c r="Q5" s="151">
        <v>1522.422</v>
      </c>
      <c r="R5" s="151">
        <v>1346.73</v>
      </c>
      <c r="S5" s="113">
        <f t="shared" si="3"/>
        <v>4407.1080000000002</v>
      </c>
      <c r="T5" s="151">
        <v>17080.092000000001</v>
      </c>
      <c r="U5" s="151">
        <v>1468.115</v>
      </c>
      <c r="V5" s="151">
        <v>1399.29</v>
      </c>
      <c r="W5" s="151">
        <v>1369.566</v>
      </c>
      <c r="X5" s="113">
        <f t="shared" si="4"/>
        <v>4236.9709999999995</v>
      </c>
      <c r="Y5" s="151">
        <v>1467.4459999999999</v>
      </c>
      <c r="Z5" s="151">
        <v>1532.69</v>
      </c>
      <c r="AA5" s="151">
        <v>1263.4079999999999</v>
      </c>
      <c r="AB5" s="113">
        <f t="shared" si="5"/>
        <v>4263.5439999999999</v>
      </c>
      <c r="AC5" s="151">
        <v>1351.9259999999999</v>
      </c>
      <c r="AD5" s="151">
        <v>1239.1780000000001</v>
      </c>
      <c r="AE5" s="151">
        <v>1410.7670000000001</v>
      </c>
      <c r="AF5" s="113">
        <f t="shared" si="6"/>
        <v>4001.8710000000001</v>
      </c>
      <c r="AG5" s="151">
        <v>1451.6869999999999</v>
      </c>
      <c r="AH5" s="151">
        <v>1485.9770000000001</v>
      </c>
      <c r="AI5" s="151">
        <v>1263.93</v>
      </c>
      <c r="AJ5" s="113">
        <f t="shared" si="7"/>
        <v>4201.5940000000001</v>
      </c>
      <c r="AK5" s="151">
        <v>16703.98</v>
      </c>
      <c r="AL5" s="151">
        <v>1475.296</v>
      </c>
      <c r="AM5" s="151">
        <v>1331.5740000000001</v>
      </c>
      <c r="AN5" s="151">
        <v>1512.825</v>
      </c>
      <c r="AO5" s="113">
        <f t="shared" si="8"/>
        <v>4319.6949999999997</v>
      </c>
      <c r="AP5" s="151">
        <v>1233.4280000000001</v>
      </c>
      <c r="AQ5" s="151">
        <v>1545.193</v>
      </c>
      <c r="AR5" s="151">
        <v>1428.0619999999999</v>
      </c>
      <c r="AS5" s="113">
        <f t="shared" si="9"/>
        <v>4206.683</v>
      </c>
      <c r="AT5" s="151">
        <v>1355.9159999999999</v>
      </c>
      <c r="AU5" s="151">
        <v>1249.9939999999999</v>
      </c>
      <c r="AV5" s="151">
        <v>1384.4269999999999</v>
      </c>
      <c r="AW5" s="113">
        <f t="shared" si="10"/>
        <v>3990.3369999999995</v>
      </c>
      <c r="AX5" s="151">
        <v>1525.509</v>
      </c>
      <c r="AY5" s="151">
        <v>1491.049</v>
      </c>
      <c r="AZ5" s="151">
        <v>1236.1759999999999</v>
      </c>
      <c r="BA5" s="113">
        <f t="shared" si="11"/>
        <v>4252.7340000000004</v>
      </c>
      <c r="BB5" s="151">
        <v>16769.449000000001</v>
      </c>
      <c r="BC5" s="151">
        <v>1482.8330000000001</v>
      </c>
      <c r="BD5" s="151">
        <v>1244.335</v>
      </c>
      <c r="BE5" s="151">
        <v>1394.0709999999999</v>
      </c>
      <c r="BF5" s="113">
        <f t="shared" si="12"/>
        <v>4121.2389999999996</v>
      </c>
      <c r="BG5" s="151">
        <v>1360.683</v>
      </c>
      <c r="BH5" s="151">
        <v>1461.1289999999999</v>
      </c>
      <c r="BI5" s="151">
        <v>1363.8230000000001</v>
      </c>
      <c r="BJ5" s="113">
        <f t="shared" si="13"/>
        <v>4185.6350000000002</v>
      </c>
      <c r="BK5" s="151">
        <v>1327.088</v>
      </c>
      <c r="BL5" s="151">
        <v>1209.19</v>
      </c>
      <c r="BM5" s="151">
        <v>1341.7260000000001</v>
      </c>
      <c r="BN5" s="113">
        <f t="shared" si="14"/>
        <v>3878.0040000000004</v>
      </c>
      <c r="BO5" s="151">
        <v>1518.7260000000001</v>
      </c>
      <c r="BP5" s="151">
        <v>1482.213</v>
      </c>
      <c r="BQ5" s="151">
        <v>1285.7560000000001</v>
      </c>
      <c r="BR5" s="113">
        <f t="shared" si="15"/>
        <v>4286.6950000000006</v>
      </c>
      <c r="BS5" s="151">
        <v>16471.573</v>
      </c>
      <c r="BT5" s="151">
        <v>1483.0830000000001</v>
      </c>
      <c r="BU5" s="113">
        <v>1380.6859999999999</v>
      </c>
      <c r="BV5" s="113">
        <v>1439.71</v>
      </c>
      <c r="BW5" s="113">
        <f t="shared" si="16"/>
        <v>4303.4790000000003</v>
      </c>
      <c r="BX5" s="113">
        <v>1313.069</v>
      </c>
      <c r="BY5" s="113">
        <v>1607.1189999999999</v>
      </c>
      <c r="BZ5" s="113">
        <v>1377.453</v>
      </c>
      <c r="CA5" s="113">
        <f t="shared" si="17"/>
        <v>4297.6409999999996</v>
      </c>
      <c r="CB5" s="113">
        <v>1442.6120000000001</v>
      </c>
      <c r="CC5" s="113">
        <v>1316.261</v>
      </c>
      <c r="CD5" s="113">
        <v>1471.7940000000001</v>
      </c>
      <c r="CE5" s="113">
        <f t="shared" si="18"/>
        <v>4230.6670000000004</v>
      </c>
      <c r="CF5" s="113">
        <v>1562.9749999999999</v>
      </c>
      <c r="CG5" s="113">
        <v>1454.607</v>
      </c>
      <c r="CH5" s="113">
        <v>1324.2239999999999</v>
      </c>
      <c r="CI5" s="113">
        <f t="shared" si="19"/>
        <v>4341.8059999999996</v>
      </c>
      <c r="CJ5" s="113">
        <v>17174</v>
      </c>
      <c r="CK5" s="113">
        <v>1577.2760000000001</v>
      </c>
      <c r="CL5" s="113">
        <v>1462.193</v>
      </c>
      <c r="CM5" s="113">
        <v>912.96799999999996</v>
      </c>
      <c r="CN5" s="219">
        <f t="shared" ref="CN5:CN8" si="34">+SUM(CK5:CM5)</f>
        <v>3952.4369999999999</v>
      </c>
      <c r="CO5" s="113">
        <v>213.125</v>
      </c>
      <c r="CP5" s="113">
        <v>444.97899999999998</v>
      </c>
      <c r="CQ5" s="113">
        <v>709.01</v>
      </c>
      <c r="CR5" s="219">
        <f t="shared" si="20"/>
        <v>1367.114</v>
      </c>
      <c r="CS5" s="219">
        <v>880.61599999999999</v>
      </c>
      <c r="CT5" s="219">
        <v>857.38900000000001</v>
      </c>
      <c r="CU5" s="219">
        <v>1057.4059999999999</v>
      </c>
      <c r="CV5" s="219">
        <f t="shared" si="21"/>
        <v>2795.4110000000001</v>
      </c>
      <c r="CW5" s="113">
        <v>1188.2809999999999</v>
      </c>
      <c r="CX5" s="113">
        <v>1082.0429999999999</v>
      </c>
      <c r="CY5" s="113">
        <v>928.60599999999999</v>
      </c>
      <c r="CZ5" s="113">
        <f t="shared" si="22"/>
        <v>3198.9299999999994</v>
      </c>
      <c r="DA5" s="113">
        <v>11313.892</v>
      </c>
      <c r="DB5" s="113">
        <v>747.245</v>
      </c>
      <c r="DC5" s="113">
        <v>715.88300000000004</v>
      </c>
      <c r="DD5" s="276">
        <v>869.43100000000004</v>
      </c>
      <c r="DE5" s="219">
        <f t="shared" si="23"/>
        <v>2332.5590000000002</v>
      </c>
      <c r="DF5" s="219">
        <v>939.44799999999998</v>
      </c>
      <c r="DG5" s="219">
        <v>1142.463</v>
      </c>
      <c r="DH5" s="219">
        <v>1103.683</v>
      </c>
      <c r="DI5" s="219">
        <f t="shared" si="24"/>
        <v>3185.5940000000001</v>
      </c>
      <c r="DJ5" s="219">
        <v>1083.8030000000001</v>
      </c>
      <c r="DK5" s="219">
        <v>1061.2470000000001</v>
      </c>
      <c r="DL5" s="219">
        <v>1231.05</v>
      </c>
      <c r="DM5" s="219">
        <f t="shared" si="25"/>
        <v>3376.1000000000004</v>
      </c>
      <c r="DN5" s="219">
        <v>1323.875</v>
      </c>
      <c r="DO5" s="219">
        <v>1318.037</v>
      </c>
      <c r="DP5" s="219">
        <v>1111.213</v>
      </c>
      <c r="DQ5" s="219">
        <f t="shared" si="26"/>
        <v>3753.125</v>
      </c>
      <c r="DR5" s="113">
        <v>12647.378000000001</v>
      </c>
      <c r="DS5" s="113">
        <v>1158.8800000000001</v>
      </c>
      <c r="DT5" s="113">
        <v>1155.087</v>
      </c>
      <c r="DU5" s="113">
        <v>1254.325</v>
      </c>
      <c r="DV5" s="113">
        <f t="shared" si="27"/>
        <v>3568.2920000000004</v>
      </c>
      <c r="DW5" s="113">
        <v>1191.098</v>
      </c>
      <c r="DX5" s="113">
        <v>1444.414</v>
      </c>
      <c r="DY5" s="113">
        <v>1275.4380000000001</v>
      </c>
      <c r="DZ5" s="113">
        <f t="shared" si="28"/>
        <v>3910.95</v>
      </c>
      <c r="EA5" s="113">
        <v>1251.57</v>
      </c>
      <c r="EB5" s="113">
        <v>1240.7809999999999</v>
      </c>
      <c r="EC5" s="113">
        <v>1370.5719999999999</v>
      </c>
      <c r="ED5" s="113">
        <f t="shared" si="29"/>
        <v>3862.9229999999998</v>
      </c>
      <c r="EE5" s="113">
        <v>1238.338</v>
      </c>
      <c r="EF5" s="113">
        <v>15458.558000000001</v>
      </c>
      <c r="EG5" s="113">
        <v>1468.8009999999999</v>
      </c>
      <c r="EH5" s="113">
        <v>1307.366</v>
      </c>
      <c r="EI5" s="113">
        <v>1540.857</v>
      </c>
      <c r="EJ5" s="113">
        <v>4317.0239999999994</v>
      </c>
      <c r="EK5" s="113">
        <v>1298.1669999999999</v>
      </c>
      <c r="EL5" s="113">
        <v>1567.4739999999999</v>
      </c>
      <c r="EM5" s="113">
        <v>1384.835</v>
      </c>
      <c r="EN5" s="113">
        <f t="shared" ref="EN5:EN9" si="35">+SUM(EK5:EM5)</f>
        <v>4250.4759999999997</v>
      </c>
      <c r="EO5" s="113">
        <v>1405.3</v>
      </c>
      <c r="EP5" s="113">
        <v>1324.635</v>
      </c>
      <c r="EQ5" s="113">
        <v>1464.6679999999999</v>
      </c>
      <c r="ER5" s="113">
        <f t="shared" si="30"/>
        <v>4194.6030000000001</v>
      </c>
      <c r="ES5" s="113">
        <v>1556.069</v>
      </c>
      <c r="ET5" s="113">
        <v>1554.383</v>
      </c>
      <c r="EU5" s="113">
        <v>1331.1980000000001</v>
      </c>
      <c r="EV5" s="113">
        <f t="shared" si="31"/>
        <v>4441.6500000000005</v>
      </c>
      <c r="EW5" s="113">
        <f t="shared" ref="EW5:EW9" si="36">+EV5+ER5+EN5+EJ5</f>
        <v>17203.752999999997</v>
      </c>
      <c r="EX5" s="113">
        <v>1641.2529999999999</v>
      </c>
      <c r="EY5" s="113">
        <v>1663.511</v>
      </c>
      <c r="EZ5" s="113">
        <v>1773.645</v>
      </c>
      <c r="FA5" s="113">
        <f t="shared" si="32"/>
        <v>5078.4089999999997</v>
      </c>
      <c r="FB5" s="113">
        <v>1864.8820000000001</v>
      </c>
      <c r="FC5" s="113">
        <v>1983.1130000000001</v>
      </c>
      <c r="FD5" s="113">
        <v>1810.86</v>
      </c>
      <c r="FE5" s="113">
        <f t="shared" si="33"/>
        <v>5658.8549999999996</v>
      </c>
      <c r="FF5" s="343">
        <v>1751.3630000000001</v>
      </c>
      <c r="FG5" s="343">
        <v>1657.9649999999999</v>
      </c>
      <c r="FH5" s="343">
        <v>1833.6389999999999</v>
      </c>
      <c r="FI5" s="343">
        <v>5242.9669999999996</v>
      </c>
      <c r="FJ5" s="343">
        <v>1939.258</v>
      </c>
      <c r="FK5" s="343">
        <v>1937.1569999999999</v>
      </c>
      <c r="FL5" s="343">
        <v>1659.0119999999999</v>
      </c>
      <c r="FM5" s="343">
        <f>+FJ5+FK5+FL5</f>
        <v>5535.4269999999997</v>
      </c>
      <c r="FN5" s="113">
        <v>1641.2529999999999</v>
      </c>
      <c r="FO5" s="113">
        <v>1663.511</v>
      </c>
      <c r="FP5" s="113">
        <v>1773.645</v>
      </c>
      <c r="FQ5" s="113">
        <v>5078.4089999999997</v>
      </c>
      <c r="FR5" s="113">
        <v>1864.8820000000001</v>
      </c>
      <c r="FS5" s="113">
        <v>1983.1130000000001</v>
      </c>
      <c r="FT5" s="113">
        <v>1810.86</v>
      </c>
      <c r="FU5" s="113">
        <v>5658.8549999999996</v>
      </c>
      <c r="FV5" s="113">
        <v>1751.3630000000001</v>
      </c>
      <c r="FW5" s="113">
        <v>1657.9649999999999</v>
      </c>
      <c r="FX5" s="113">
        <v>1833.6389999999999</v>
      </c>
      <c r="FY5" s="113">
        <v>5242.9669999999996</v>
      </c>
      <c r="FZ5" s="113">
        <v>1939.258</v>
      </c>
      <c r="GA5" s="113">
        <v>1937.1569999999999</v>
      </c>
      <c r="GB5" s="113">
        <v>1659.0119999999999</v>
      </c>
      <c r="GC5" s="113">
        <v>5535.4269999999997</v>
      </c>
      <c r="GD5" s="113">
        <v>21515.657999999999</v>
      </c>
      <c r="GE5" s="113">
        <v>1342.6410000000001</v>
      </c>
      <c r="GF5" s="113">
        <v>1421.7460000000001</v>
      </c>
      <c r="GG5" s="113">
        <v>1365.356</v>
      </c>
      <c r="GH5" s="113">
        <v>4129.7430000000004</v>
      </c>
      <c r="GI5" s="113">
        <v>1266.327</v>
      </c>
      <c r="GJ5" s="113">
        <v>1523.0820000000001</v>
      </c>
      <c r="GK5" s="113">
        <v>1323.643</v>
      </c>
      <c r="GL5" s="113">
        <v>4113.0519999999997</v>
      </c>
      <c r="GM5" s="113">
        <v>1479.0650000000001</v>
      </c>
      <c r="GN5" s="113">
        <v>1346.02</v>
      </c>
      <c r="GO5" s="113">
        <v>1582.7539999999999</v>
      </c>
      <c r="GP5" s="113">
        <v>4407.8389999999999</v>
      </c>
      <c r="GQ5" s="113">
        <v>1691.654</v>
      </c>
      <c r="GR5" s="113">
        <v>1580.502</v>
      </c>
      <c r="GS5" s="113">
        <v>1327.069</v>
      </c>
      <c r="GT5" s="113">
        <v>4599.2250000000004</v>
      </c>
      <c r="GU5" s="113">
        <v>17249.859000000004</v>
      </c>
      <c r="GV5" s="113">
        <v>1470.7670000000001</v>
      </c>
      <c r="GW5" s="113">
        <v>1438.5160000000001</v>
      </c>
      <c r="GX5" s="113">
        <v>1626.3130000000001</v>
      </c>
      <c r="GY5" s="113">
        <v>4535.5960000000005</v>
      </c>
      <c r="GZ5" s="113"/>
    </row>
    <row r="6" spans="1:209" ht="15" customHeight="1">
      <c r="B6" s="35" t="s">
        <v>378</v>
      </c>
      <c r="C6" s="77" t="s">
        <v>160</v>
      </c>
      <c r="D6" s="75">
        <v>676.81700000000001</v>
      </c>
      <c r="E6" s="75">
        <v>648.50600000000009</v>
      </c>
      <c r="F6" s="75">
        <v>701.19799999999998</v>
      </c>
      <c r="G6" s="110">
        <f t="shared" si="0"/>
        <v>2026.5210000000002</v>
      </c>
      <c r="H6" s="75">
        <v>640.31600000000003</v>
      </c>
      <c r="I6" s="75">
        <v>641.55599999999993</v>
      </c>
      <c r="J6" s="75">
        <v>655.64400000000001</v>
      </c>
      <c r="K6" s="110">
        <f t="shared" si="1"/>
        <v>1937.5159999999998</v>
      </c>
      <c r="L6" s="75">
        <v>643.43200000000002</v>
      </c>
      <c r="M6" s="75">
        <v>745.13499999999999</v>
      </c>
      <c r="N6" s="75">
        <v>674.27300000000002</v>
      </c>
      <c r="O6" s="110">
        <f t="shared" si="2"/>
        <v>2062.84</v>
      </c>
      <c r="P6" s="75">
        <v>696.95499999999993</v>
      </c>
      <c r="Q6" s="75">
        <v>691.49800000000005</v>
      </c>
      <c r="R6" s="75">
        <v>661.702</v>
      </c>
      <c r="S6" s="110">
        <f t="shared" si="3"/>
        <v>2050.1549999999997</v>
      </c>
      <c r="T6" s="75">
        <v>8077.0320000000002</v>
      </c>
      <c r="U6" s="75">
        <v>664.13700000000006</v>
      </c>
      <c r="V6" s="75">
        <v>646.75900000000001</v>
      </c>
      <c r="W6" s="75">
        <v>694.21900000000005</v>
      </c>
      <c r="X6" s="110">
        <f t="shared" si="4"/>
        <v>2005.1150000000002</v>
      </c>
      <c r="Y6" s="75">
        <v>647.774</v>
      </c>
      <c r="Z6" s="75">
        <v>650.12300000000005</v>
      </c>
      <c r="AA6" s="75">
        <v>662.55400000000009</v>
      </c>
      <c r="AB6" s="110">
        <f t="shared" si="5"/>
        <v>1960.451</v>
      </c>
      <c r="AC6" s="75">
        <v>647.85199999999998</v>
      </c>
      <c r="AD6" s="75">
        <v>633.20399999999995</v>
      </c>
      <c r="AE6" s="75">
        <v>645.61199999999997</v>
      </c>
      <c r="AF6" s="110">
        <f t="shared" si="6"/>
        <v>1926.6680000000001</v>
      </c>
      <c r="AG6" s="75">
        <v>682.65800000000002</v>
      </c>
      <c r="AH6" s="75">
        <v>682.40800000000002</v>
      </c>
      <c r="AI6" s="75">
        <v>641.846</v>
      </c>
      <c r="AJ6" s="110">
        <f t="shared" si="7"/>
        <v>2006.912</v>
      </c>
      <c r="AK6" s="75">
        <v>7899.1460000000006</v>
      </c>
      <c r="AL6" s="75">
        <v>683.90100000000007</v>
      </c>
      <c r="AM6" s="75">
        <v>643.23700000000008</v>
      </c>
      <c r="AN6" s="75">
        <v>714.41800000000001</v>
      </c>
      <c r="AO6" s="110">
        <f t="shared" si="8"/>
        <v>2041.556</v>
      </c>
      <c r="AP6" s="75">
        <v>613.125</v>
      </c>
      <c r="AQ6" s="75">
        <v>674.09799999999996</v>
      </c>
      <c r="AR6" s="75">
        <v>634.91800000000001</v>
      </c>
      <c r="AS6" s="110">
        <f t="shared" si="9"/>
        <v>1922.1410000000001</v>
      </c>
      <c r="AT6" s="75">
        <v>659.21899999999994</v>
      </c>
      <c r="AU6" s="75">
        <v>662.24099999999999</v>
      </c>
      <c r="AV6" s="75">
        <v>685.27600000000007</v>
      </c>
      <c r="AW6" s="110">
        <f t="shared" si="10"/>
        <v>2006.7360000000001</v>
      </c>
      <c r="AX6" s="75">
        <v>698.41700000000003</v>
      </c>
      <c r="AY6" s="75">
        <v>697.89400000000001</v>
      </c>
      <c r="AZ6" s="75">
        <v>631.92200000000003</v>
      </c>
      <c r="BA6" s="110">
        <f t="shared" si="11"/>
        <v>2028.2330000000002</v>
      </c>
      <c r="BB6" s="75">
        <v>7998.6660000000011</v>
      </c>
      <c r="BC6" s="75">
        <v>684.28</v>
      </c>
      <c r="BD6" s="75">
        <v>646.66999999999996</v>
      </c>
      <c r="BE6" s="75">
        <v>695.06200000000001</v>
      </c>
      <c r="BF6" s="110">
        <f t="shared" si="12"/>
        <v>2026.0119999999997</v>
      </c>
      <c r="BG6" s="75">
        <v>634.16599999999994</v>
      </c>
      <c r="BH6" s="75">
        <v>651.69200000000001</v>
      </c>
      <c r="BI6" s="75">
        <v>658.66300000000001</v>
      </c>
      <c r="BJ6" s="110">
        <f t="shared" si="13"/>
        <v>1944.521</v>
      </c>
      <c r="BK6" s="75">
        <v>657.101</v>
      </c>
      <c r="BL6" s="75">
        <v>641.30500000000006</v>
      </c>
      <c r="BM6" s="75">
        <v>671.048</v>
      </c>
      <c r="BN6" s="110">
        <f t="shared" si="14"/>
        <v>1969.454</v>
      </c>
      <c r="BO6" s="75">
        <v>700.57600000000002</v>
      </c>
      <c r="BP6" s="75">
        <v>655.21100000000001</v>
      </c>
      <c r="BQ6" s="75">
        <v>634.202</v>
      </c>
      <c r="BR6" s="110">
        <f t="shared" si="15"/>
        <v>1989.989</v>
      </c>
      <c r="BS6" s="75">
        <v>7929.9760000000006</v>
      </c>
      <c r="BT6" s="75">
        <v>677.37099999999998</v>
      </c>
      <c r="BU6" s="110">
        <v>663.73799999999994</v>
      </c>
      <c r="BV6" s="110">
        <v>684.74400000000003</v>
      </c>
      <c r="BW6" s="110">
        <f t="shared" si="16"/>
        <v>2025.8530000000001</v>
      </c>
      <c r="BX6" s="110">
        <v>627.93399999999997</v>
      </c>
      <c r="BY6" s="110">
        <v>663.26600000000008</v>
      </c>
      <c r="BZ6" s="110">
        <v>625.62099999999998</v>
      </c>
      <c r="CA6" s="110">
        <f t="shared" si="17"/>
        <v>1916.8209999999999</v>
      </c>
      <c r="CB6" s="110">
        <v>660.22699999999998</v>
      </c>
      <c r="CC6" s="110">
        <v>642.43799999999999</v>
      </c>
      <c r="CD6" s="110">
        <v>701.16</v>
      </c>
      <c r="CE6" s="110">
        <f t="shared" si="18"/>
        <v>2003.8249999999998</v>
      </c>
      <c r="CF6" s="110">
        <v>724.33799999999997</v>
      </c>
      <c r="CG6" s="110">
        <v>684.04200000000003</v>
      </c>
      <c r="CH6" s="110">
        <v>646.10799999999995</v>
      </c>
      <c r="CI6" s="110">
        <f t="shared" si="19"/>
        <v>2054.4880000000003</v>
      </c>
      <c r="CJ6" s="110">
        <v>8001</v>
      </c>
      <c r="CK6" s="110">
        <v>847.67500000000007</v>
      </c>
      <c r="CL6" s="110">
        <v>804.53800000000001</v>
      </c>
      <c r="CM6" s="110">
        <v>465.04300000000001</v>
      </c>
      <c r="CN6" s="223">
        <f t="shared" si="34"/>
        <v>2117.2560000000003</v>
      </c>
      <c r="CO6" s="110">
        <v>117.14700000000001</v>
      </c>
      <c r="CP6" s="110">
        <v>203.89999999999998</v>
      </c>
      <c r="CQ6" s="110">
        <v>314.702</v>
      </c>
      <c r="CR6" s="223">
        <f t="shared" si="20"/>
        <v>635.74900000000002</v>
      </c>
      <c r="CS6" s="223">
        <v>377.19900000000001</v>
      </c>
      <c r="CT6" s="223">
        <v>367.13</v>
      </c>
      <c r="CU6" s="223">
        <v>533.85699999999997</v>
      </c>
      <c r="CV6" s="223">
        <f t="shared" si="21"/>
        <v>1278.1859999999999</v>
      </c>
      <c r="CW6" s="110">
        <v>614.89300000000003</v>
      </c>
      <c r="CX6" s="110">
        <v>581.79500000000007</v>
      </c>
      <c r="CY6" s="110">
        <v>480.08799999999997</v>
      </c>
      <c r="CZ6" s="110">
        <f t="shared" si="22"/>
        <v>1676.7760000000001</v>
      </c>
      <c r="DA6" s="110">
        <v>5707.9670000000015</v>
      </c>
      <c r="DB6" s="110">
        <v>526.84300000000007</v>
      </c>
      <c r="DC6" s="110">
        <v>498.61599999999999</v>
      </c>
      <c r="DD6" s="224">
        <v>442.06299999999999</v>
      </c>
      <c r="DE6" s="223">
        <f t="shared" si="23"/>
        <v>1467.5219999999999</v>
      </c>
      <c r="DF6" s="223">
        <v>617.55600000000004</v>
      </c>
      <c r="DG6" s="223">
        <v>693.67500000000007</v>
      </c>
      <c r="DH6" s="223">
        <v>674.11699999999996</v>
      </c>
      <c r="DI6" s="223">
        <f t="shared" si="24"/>
        <v>1985.3480000000002</v>
      </c>
      <c r="DJ6" s="223">
        <v>623.48299999999995</v>
      </c>
      <c r="DK6" s="223">
        <v>621.07999999999993</v>
      </c>
      <c r="DL6" s="223">
        <v>739.76700000000005</v>
      </c>
      <c r="DM6" s="223">
        <f t="shared" si="25"/>
        <v>1984.33</v>
      </c>
      <c r="DN6" s="223">
        <v>790.7</v>
      </c>
      <c r="DO6" s="223">
        <v>800.827</v>
      </c>
      <c r="DP6" s="223">
        <v>668.88099999999997</v>
      </c>
      <c r="DQ6" s="223">
        <f t="shared" si="26"/>
        <v>2260.4079999999999</v>
      </c>
      <c r="DR6" s="110">
        <v>7697.6079999999993</v>
      </c>
      <c r="DS6" s="110">
        <v>718.16600000000005</v>
      </c>
      <c r="DT6" s="110">
        <v>725.42700000000002</v>
      </c>
      <c r="DU6" s="110">
        <v>791.12200000000007</v>
      </c>
      <c r="DV6" s="110">
        <f t="shared" si="27"/>
        <v>2234.7150000000001</v>
      </c>
      <c r="DW6" s="110">
        <v>683.94</v>
      </c>
      <c r="DX6" s="110">
        <v>830.56100000000004</v>
      </c>
      <c r="DY6" s="110">
        <v>743.61800000000005</v>
      </c>
      <c r="DZ6" s="110">
        <f t="shared" si="28"/>
        <v>2258.1190000000001</v>
      </c>
      <c r="EA6" s="110">
        <v>696.20500000000004</v>
      </c>
      <c r="EB6" s="110">
        <v>703.74099999999999</v>
      </c>
      <c r="EC6" s="110">
        <v>824.351</v>
      </c>
      <c r="ED6" s="110">
        <f t="shared" si="29"/>
        <v>2224.297</v>
      </c>
      <c r="EE6" s="110">
        <v>705.33199999999999</v>
      </c>
      <c r="EF6" s="110">
        <v>9122.9970000000012</v>
      </c>
      <c r="EG6" s="110">
        <v>818.62400000000002</v>
      </c>
      <c r="EH6" s="110">
        <v>779.8</v>
      </c>
      <c r="EI6" s="110">
        <v>883.63400000000001</v>
      </c>
      <c r="EJ6" s="110">
        <v>2482.058</v>
      </c>
      <c r="EK6" s="110">
        <v>685.90600000000006</v>
      </c>
      <c r="EL6" s="110">
        <v>842.87100000000009</v>
      </c>
      <c r="EM6" s="110">
        <v>746.61800000000005</v>
      </c>
      <c r="EN6" s="110">
        <f t="shared" si="35"/>
        <v>2275.395</v>
      </c>
      <c r="EO6" s="110">
        <v>727.24900000000002</v>
      </c>
      <c r="EP6" s="110">
        <v>802.39599999999996</v>
      </c>
      <c r="EQ6" s="110">
        <v>897.16499999999996</v>
      </c>
      <c r="ER6" s="110">
        <f t="shared" si="30"/>
        <v>2426.81</v>
      </c>
      <c r="ES6" s="110">
        <v>849.45100000000002</v>
      </c>
      <c r="ET6" s="110">
        <v>850.58799999999997</v>
      </c>
      <c r="EU6" s="110">
        <v>699.25</v>
      </c>
      <c r="EV6" s="110">
        <f t="shared" si="31"/>
        <v>2399.2889999999998</v>
      </c>
      <c r="EW6" s="110">
        <f t="shared" si="36"/>
        <v>9583.5519999999997</v>
      </c>
      <c r="EX6" s="110">
        <v>842.32300000000009</v>
      </c>
      <c r="EY6" s="110">
        <v>934.93000000000006</v>
      </c>
      <c r="EZ6" s="110">
        <v>841.38300000000004</v>
      </c>
      <c r="FA6" s="110">
        <f t="shared" si="32"/>
        <v>2618.6360000000004</v>
      </c>
      <c r="FB6" s="110">
        <v>884.52600000000007</v>
      </c>
      <c r="FC6" s="110">
        <v>911.80600000000004</v>
      </c>
      <c r="FD6" s="110">
        <v>830.73099999999999</v>
      </c>
      <c r="FE6" s="110">
        <f t="shared" si="33"/>
        <v>2627.0630000000001</v>
      </c>
      <c r="FF6" s="343">
        <v>1922.646</v>
      </c>
      <c r="FG6" s="343">
        <v>1719.3719999999998</v>
      </c>
      <c r="FH6" s="343">
        <v>1841.5839999999998</v>
      </c>
      <c r="FI6" s="343">
        <v>5483.6019999999999</v>
      </c>
      <c r="FJ6" s="343" t="s">
        <v>423</v>
      </c>
      <c r="FK6" s="343" t="s">
        <v>423</v>
      </c>
      <c r="FL6" s="343" t="s">
        <v>423</v>
      </c>
      <c r="FM6" s="343" t="s">
        <v>423</v>
      </c>
      <c r="FN6" s="110">
        <v>842.32300000000009</v>
      </c>
      <c r="FO6" s="110">
        <v>934.93000000000006</v>
      </c>
      <c r="FP6" s="110">
        <v>841.38300000000004</v>
      </c>
      <c r="FQ6" s="110">
        <v>2618.6360000000004</v>
      </c>
      <c r="FR6" s="110">
        <v>884.52600000000007</v>
      </c>
      <c r="FS6" s="110">
        <v>911.80600000000004</v>
      </c>
      <c r="FT6" s="110">
        <v>830.73099999999999</v>
      </c>
      <c r="FU6" s="110">
        <v>2627.0630000000001</v>
      </c>
      <c r="FV6" s="110" t="s">
        <v>226</v>
      </c>
      <c r="FW6" s="110" t="s">
        <v>226</v>
      </c>
      <c r="FX6" s="110" t="s">
        <v>226</v>
      </c>
      <c r="FY6" s="110" t="s">
        <v>226</v>
      </c>
      <c r="FZ6" s="110" t="s">
        <v>226</v>
      </c>
      <c r="GA6" s="110" t="s">
        <v>226</v>
      </c>
      <c r="GB6" s="110" t="s">
        <v>226</v>
      </c>
      <c r="GC6" s="110" t="s">
        <v>226</v>
      </c>
      <c r="GD6" s="110" t="s">
        <v>424</v>
      </c>
      <c r="GE6" s="110">
        <v>836.36500000000001</v>
      </c>
      <c r="GF6" s="110">
        <v>738.24199999999996</v>
      </c>
      <c r="GG6" s="110">
        <v>850.65699999999993</v>
      </c>
      <c r="GH6" s="110">
        <v>2425.2640000000001</v>
      </c>
      <c r="GI6" s="110">
        <v>642.29300000000001</v>
      </c>
      <c r="GJ6" s="110">
        <v>830.01099999999997</v>
      </c>
      <c r="GK6" s="110">
        <v>726.58600000000001</v>
      </c>
      <c r="GL6" s="110">
        <v>2198.8900000000003</v>
      </c>
      <c r="GM6" s="110">
        <v>751.01800000000003</v>
      </c>
      <c r="GN6" s="110">
        <v>680.23</v>
      </c>
      <c r="GO6" s="110">
        <v>825.63</v>
      </c>
      <c r="GP6" s="110">
        <v>2256.8780000000002</v>
      </c>
      <c r="GQ6" s="110">
        <v>903.46500000000003</v>
      </c>
      <c r="GR6" s="110">
        <v>817.64200000000005</v>
      </c>
      <c r="GS6" s="110">
        <v>640.06700000000001</v>
      </c>
      <c r="GT6" s="110">
        <v>2361.174</v>
      </c>
      <c r="GU6" s="110">
        <v>9242.2059999999983</v>
      </c>
      <c r="GV6" s="110">
        <v>756.91100000000006</v>
      </c>
      <c r="GW6" s="110">
        <v>719.15800000000002</v>
      </c>
      <c r="GX6" s="110">
        <v>809.22500000000002</v>
      </c>
      <c r="GY6" s="110">
        <v>2285.2939999999999</v>
      </c>
      <c r="GZ6" s="113"/>
    </row>
    <row r="7" spans="1:209" ht="15" customHeight="1">
      <c r="B7" s="2" t="s">
        <v>87</v>
      </c>
      <c r="C7" s="10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50">
        <f t="shared" si="7"/>
        <v>0</v>
      </c>
      <c r="AK7" s="113"/>
      <c r="AL7" s="113"/>
      <c r="AM7" s="113"/>
      <c r="AN7" s="113"/>
      <c r="AO7" s="150">
        <f t="shared" si="8"/>
        <v>0</v>
      </c>
      <c r="AP7" s="113"/>
      <c r="AQ7" s="113"/>
      <c r="AR7" s="113"/>
      <c r="AS7" s="150">
        <f t="shared" si="9"/>
        <v>0</v>
      </c>
      <c r="AT7" s="113"/>
      <c r="AU7" s="113"/>
      <c r="AV7" s="113"/>
      <c r="AW7" s="150">
        <f t="shared" si="10"/>
        <v>0</v>
      </c>
      <c r="AX7" s="113"/>
      <c r="AY7" s="113"/>
      <c r="AZ7" s="113"/>
      <c r="BA7" s="150">
        <f t="shared" si="11"/>
        <v>0</v>
      </c>
      <c r="BB7" s="113">
        <v>0</v>
      </c>
      <c r="BC7" s="113"/>
      <c r="BD7" s="113"/>
      <c r="BE7" s="113"/>
      <c r="BF7" s="150">
        <f t="shared" si="12"/>
        <v>0</v>
      </c>
      <c r="BG7" s="113"/>
      <c r="BH7" s="113"/>
      <c r="BI7" s="113"/>
      <c r="BJ7" s="150">
        <f t="shared" si="13"/>
        <v>0</v>
      </c>
      <c r="BK7" s="113"/>
      <c r="BL7" s="113"/>
      <c r="BM7" s="113"/>
      <c r="BN7" s="150">
        <f t="shared" si="14"/>
        <v>0</v>
      </c>
      <c r="BO7" s="113"/>
      <c r="BP7" s="113"/>
      <c r="BQ7" s="113"/>
      <c r="BR7" s="150">
        <f t="shared" si="15"/>
        <v>0</v>
      </c>
      <c r="BS7" s="113">
        <v>0</v>
      </c>
      <c r="BT7" s="113"/>
      <c r="BU7" s="150"/>
      <c r="BV7" s="150"/>
      <c r="BW7" s="150">
        <f t="shared" si="16"/>
        <v>0</v>
      </c>
      <c r="BX7" s="150"/>
      <c r="BY7" s="150"/>
      <c r="BZ7" s="150"/>
      <c r="CA7" s="150">
        <f t="shared" si="17"/>
        <v>0</v>
      </c>
      <c r="CB7" s="150"/>
      <c r="CC7" s="150"/>
      <c r="CD7" s="150"/>
      <c r="CE7" s="150">
        <f t="shared" si="18"/>
        <v>0</v>
      </c>
      <c r="CF7" s="150"/>
      <c r="CG7" s="150"/>
      <c r="CH7" s="150"/>
      <c r="CI7" s="150">
        <f t="shared" si="19"/>
        <v>0</v>
      </c>
      <c r="CJ7" s="150"/>
      <c r="CK7" s="150"/>
      <c r="CL7" s="150"/>
      <c r="CM7" s="150"/>
      <c r="CN7" s="219">
        <f t="shared" si="34"/>
        <v>0</v>
      </c>
      <c r="CO7" s="150"/>
      <c r="CP7" s="150"/>
      <c r="CQ7" s="150"/>
      <c r="CR7" s="219"/>
      <c r="CS7" s="219"/>
      <c r="CT7" s="219"/>
      <c r="CU7" s="219"/>
      <c r="CV7" s="219">
        <f t="shared" si="21"/>
        <v>0</v>
      </c>
      <c r="CW7" s="150"/>
      <c r="CX7" s="150"/>
      <c r="CY7" s="150"/>
      <c r="CZ7" s="150">
        <f t="shared" si="22"/>
        <v>0</v>
      </c>
      <c r="DA7" s="150"/>
      <c r="DB7" s="150"/>
      <c r="DC7" s="150"/>
      <c r="DD7" s="277"/>
      <c r="DE7" s="219">
        <f t="shared" si="23"/>
        <v>0</v>
      </c>
      <c r="DF7" s="219"/>
      <c r="DG7" s="219"/>
      <c r="DH7" s="219"/>
      <c r="DI7" s="219">
        <f t="shared" si="24"/>
        <v>0</v>
      </c>
      <c r="DJ7" s="219"/>
      <c r="DK7" s="219"/>
      <c r="DL7" s="219"/>
      <c r="DM7" s="219">
        <f t="shared" si="25"/>
        <v>0</v>
      </c>
      <c r="DN7" s="219"/>
      <c r="DO7" s="219"/>
      <c r="DP7" s="219"/>
      <c r="DQ7" s="219">
        <f t="shared" si="26"/>
        <v>0</v>
      </c>
      <c r="DR7" s="150"/>
      <c r="DS7" s="150"/>
      <c r="DT7" s="150"/>
      <c r="DU7" s="150"/>
      <c r="DV7" s="150">
        <f t="shared" si="27"/>
        <v>0</v>
      </c>
      <c r="DW7" s="150"/>
      <c r="DX7" s="150"/>
      <c r="DY7" s="150"/>
      <c r="DZ7" s="150">
        <f t="shared" si="28"/>
        <v>0</v>
      </c>
      <c r="EA7" s="150"/>
      <c r="EB7" s="150"/>
      <c r="EC7" s="150"/>
      <c r="ED7" s="150">
        <f t="shared" si="29"/>
        <v>0</v>
      </c>
      <c r="EE7" s="150"/>
      <c r="EF7" s="150"/>
      <c r="EG7" s="150"/>
      <c r="EH7" s="150"/>
      <c r="EI7" s="150"/>
      <c r="EJ7" s="150"/>
      <c r="EK7" s="150"/>
      <c r="EL7" s="150"/>
      <c r="EM7" s="150"/>
      <c r="EN7" s="150">
        <f t="shared" si="35"/>
        <v>0</v>
      </c>
      <c r="EO7" s="150"/>
      <c r="EP7" s="150"/>
      <c r="EQ7" s="150"/>
      <c r="ER7" s="150">
        <f t="shared" si="30"/>
        <v>0</v>
      </c>
      <c r="ES7" s="150"/>
      <c r="ET7" s="150"/>
      <c r="EU7" s="150"/>
      <c r="EV7" s="150">
        <f t="shared" si="31"/>
        <v>0</v>
      </c>
      <c r="EW7" s="150">
        <f t="shared" si="36"/>
        <v>0</v>
      </c>
      <c r="EX7" s="150"/>
      <c r="EY7" s="150"/>
      <c r="EZ7" s="150"/>
      <c r="FA7" s="150">
        <f t="shared" si="32"/>
        <v>0</v>
      </c>
      <c r="FB7" s="150"/>
      <c r="FC7" s="150"/>
      <c r="FD7" s="150"/>
      <c r="FE7" s="150">
        <f t="shared" si="33"/>
        <v>0</v>
      </c>
      <c r="FF7" s="344"/>
      <c r="FG7" s="344"/>
      <c r="FH7" s="344"/>
      <c r="FI7" s="344"/>
      <c r="FJ7" s="344"/>
      <c r="FK7" s="344"/>
      <c r="FL7" s="344"/>
      <c r="FM7" s="344"/>
      <c r="FN7" s="150"/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50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150"/>
      <c r="GS7" s="150"/>
      <c r="GT7" s="150"/>
      <c r="GU7" s="150"/>
      <c r="GV7" s="150"/>
      <c r="GW7" s="150"/>
      <c r="GX7" s="150"/>
      <c r="GY7" s="150"/>
      <c r="GZ7" s="150"/>
    </row>
    <row r="8" spans="1:209" ht="15" customHeight="1">
      <c r="B8" s="13" t="s">
        <v>88</v>
      </c>
      <c r="C8" s="10" t="s">
        <v>13</v>
      </c>
      <c r="D8" s="113" t="s">
        <v>226</v>
      </c>
      <c r="E8" s="113" t="s">
        <v>226</v>
      </c>
      <c r="F8" s="113" t="s">
        <v>226</v>
      </c>
      <c r="G8" s="113" t="s">
        <v>226</v>
      </c>
      <c r="H8" s="113" t="s">
        <v>226</v>
      </c>
      <c r="I8" s="113" t="s">
        <v>226</v>
      </c>
      <c r="J8" s="113" t="s">
        <v>226</v>
      </c>
      <c r="K8" s="113" t="s">
        <v>226</v>
      </c>
      <c r="L8" s="113" t="s">
        <v>226</v>
      </c>
      <c r="M8" s="113" t="s">
        <v>226</v>
      </c>
      <c r="N8" s="113" t="s">
        <v>226</v>
      </c>
      <c r="O8" s="113" t="s">
        <v>226</v>
      </c>
      <c r="P8" s="113" t="s">
        <v>226</v>
      </c>
      <c r="Q8" s="113" t="s">
        <v>226</v>
      </c>
      <c r="R8" s="113" t="s">
        <v>226</v>
      </c>
      <c r="S8" s="113" t="s">
        <v>226</v>
      </c>
      <c r="T8" s="113" t="s">
        <v>226</v>
      </c>
      <c r="U8" s="113" t="s">
        <v>226</v>
      </c>
      <c r="V8" s="113" t="s">
        <v>226</v>
      </c>
      <c r="W8" s="113" t="s">
        <v>226</v>
      </c>
      <c r="X8" s="113" t="s">
        <v>226</v>
      </c>
      <c r="Y8" s="113" t="s">
        <v>226</v>
      </c>
      <c r="Z8" s="113" t="s">
        <v>226</v>
      </c>
      <c r="AA8" s="113" t="s">
        <v>226</v>
      </c>
      <c r="AB8" s="113" t="s">
        <v>226</v>
      </c>
      <c r="AC8" s="113" t="s">
        <v>226</v>
      </c>
      <c r="AD8" s="113" t="s">
        <v>226</v>
      </c>
      <c r="AE8" s="113" t="s">
        <v>226</v>
      </c>
      <c r="AF8" s="113"/>
      <c r="AG8" s="113" t="s">
        <v>226</v>
      </c>
      <c r="AH8" s="113" t="s">
        <v>226</v>
      </c>
      <c r="AI8" s="113" t="s">
        <v>226</v>
      </c>
      <c r="AJ8" s="113" t="s">
        <v>226</v>
      </c>
      <c r="AK8" s="113" t="s">
        <v>226</v>
      </c>
      <c r="AL8" s="113">
        <v>3689</v>
      </c>
      <c r="AM8" s="113">
        <v>5712</v>
      </c>
      <c r="AN8" s="113">
        <v>15326</v>
      </c>
      <c r="AO8" s="113">
        <f t="shared" si="8"/>
        <v>24727</v>
      </c>
      <c r="AP8" s="113">
        <v>21550</v>
      </c>
      <c r="AQ8" s="113">
        <v>19149</v>
      </c>
      <c r="AR8" s="113">
        <v>19911</v>
      </c>
      <c r="AS8" s="113">
        <f t="shared" si="9"/>
        <v>60610</v>
      </c>
      <c r="AT8" s="113">
        <v>21808</v>
      </c>
      <c r="AU8" s="113">
        <v>31732</v>
      </c>
      <c r="AV8" s="113">
        <v>21041</v>
      </c>
      <c r="AW8" s="113">
        <f t="shared" si="10"/>
        <v>74581</v>
      </c>
      <c r="AX8" s="113">
        <v>20061</v>
      </c>
      <c r="AY8" s="113">
        <v>15677</v>
      </c>
      <c r="AZ8" s="113">
        <v>12619</v>
      </c>
      <c r="BA8" s="113">
        <f t="shared" si="11"/>
        <v>48357</v>
      </c>
      <c r="BB8" s="113">
        <v>208275</v>
      </c>
      <c r="BC8" s="113">
        <v>63294</v>
      </c>
      <c r="BD8" s="113">
        <v>61563</v>
      </c>
      <c r="BE8" s="113">
        <v>75611</v>
      </c>
      <c r="BF8" s="113">
        <f t="shared" si="12"/>
        <v>200468</v>
      </c>
      <c r="BG8" s="113">
        <v>89928</v>
      </c>
      <c r="BH8" s="113">
        <v>78894</v>
      </c>
      <c r="BI8" s="113">
        <v>65354</v>
      </c>
      <c r="BJ8" s="113">
        <f t="shared" si="13"/>
        <v>234176</v>
      </c>
      <c r="BK8" s="113">
        <v>80456</v>
      </c>
      <c r="BL8" s="113">
        <v>96704</v>
      </c>
      <c r="BM8" s="113">
        <v>80254</v>
      </c>
      <c r="BN8" s="113">
        <f t="shared" si="14"/>
        <v>257414</v>
      </c>
      <c r="BO8" s="113">
        <v>75444</v>
      </c>
      <c r="BP8" s="113">
        <v>71360</v>
      </c>
      <c r="BQ8" s="113">
        <v>57586</v>
      </c>
      <c r="BR8" s="113">
        <f t="shared" si="15"/>
        <v>204390</v>
      </c>
      <c r="BS8" s="113">
        <v>896448</v>
      </c>
      <c r="BT8" s="113">
        <v>64869</v>
      </c>
      <c r="BU8" s="113">
        <v>73490</v>
      </c>
      <c r="BV8" s="113">
        <v>81779</v>
      </c>
      <c r="BW8" s="113">
        <f t="shared" si="16"/>
        <v>220138</v>
      </c>
      <c r="BX8" s="113">
        <v>95497</v>
      </c>
      <c r="BY8" s="113">
        <v>80682</v>
      </c>
      <c r="BZ8" s="113">
        <v>71009</v>
      </c>
      <c r="CA8" s="113">
        <f t="shared" si="17"/>
        <v>247188</v>
      </c>
      <c r="CB8" s="113">
        <v>83711</v>
      </c>
      <c r="CC8" s="113">
        <v>91907</v>
      </c>
      <c r="CD8" s="113">
        <v>81738</v>
      </c>
      <c r="CE8" s="113">
        <f t="shared" si="18"/>
        <v>257356</v>
      </c>
      <c r="CF8" s="113">
        <v>79805</v>
      </c>
      <c r="CG8" s="113">
        <v>76254</v>
      </c>
      <c r="CH8" s="113">
        <v>61180</v>
      </c>
      <c r="CI8" s="113">
        <f t="shared" si="19"/>
        <v>217239</v>
      </c>
      <c r="CJ8" s="113">
        <v>941921</v>
      </c>
      <c r="CK8" s="113">
        <v>63347</v>
      </c>
      <c r="CL8" s="113">
        <v>69225</v>
      </c>
      <c r="CM8" s="113">
        <v>33212</v>
      </c>
      <c r="CN8" s="113">
        <f t="shared" si="34"/>
        <v>165784</v>
      </c>
      <c r="CO8" s="219">
        <v>364</v>
      </c>
      <c r="CP8" s="219">
        <v>1099</v>
      </c>
      <c r="CQ8" s="219">
        <v>1754</v>
      </c>
      <c r="CR8" s="219">
        <f t="shared" ref="CR8:CR9" si="37">+SUM(CO8:CQ8)</f>
        <v>3217</v>
      </c>
      <c r="CS8" s="219">
        <v>10136</v>
      </c>
      <c r="CT8" s="219">
        <v>25817</v>
      </c>
      <c r="CU8" s="219">
        <v>23669</v>
      </c>
      <c r="CV8" s="219">
        <f t="shared" si="21"/>
        <v>59622</v>
      </c>
      <c r="CW8" s="113">
        <v>22711</v>
      </c>
      <c r="CX8" s="113">
        <v>8327</v>
      </c>
      <c r="CY8" s="113">
        <v>11258</v>
      </c>
      <c r="CZ8" s="113">
        <f t="shared" si="22"/>
        <v>42296</v>
      </c>
      <c r="DA8" s="113">
        <v>271019</v>
      </c>
      <c r="DB8" s="113">
        <v>6701</v>
      </c>
      <c r="DC8" s="113">
        <v>2114</v>
      </c>
      <c r="DD8" s="276">
        <v>3396</v>
      </c>
      <c r="DE8" s="113">
        <f t="shared" si="23"/>
        <v>12211</v>
      </c>
      <c r="DF8" s="113">
        <v>5574</v>
      </c>
      <c r="DG8" s="113">
        <v>19381</v>
      </c>
      <c r="DH8" s="113">
        <v>37784</v>
      </c>
      <c r="DI8" s="113">
        <f t="shared" si="24"/>
        <v>62739</v>
      </c>
      <c r="DJ8" s="219">
        <v>67602</v>
      </c>
      <c r="DK8" s="219">
        <v>94427</v>
      </c>
      <c r="DL8" s="219">
        <v>76697</v>
      </c>
      <c r="DM8" s="219">
        <f t="shared" si="25"/>
        <v>238726</v>
      </c>
      <c r="DN8" s="219">
        <v>76056</v>
      </c>
      <c r="DO8" s="219">
        <v>69088</v>
      </c>
      <c r="DP8" s="219">
        <v>50642</v>
      </c>
      <c r="DQ8" s="219">
        <f>+SUM(DN8:DP8)</f>
        <v>195786</v>
      </c>
      <c r="DR8" s="113">
        <v>509462</v>
      </c>
      <c r="DS8" s="113">
        <v>39223</v>
      </c>
      <c r="DT8" s="113">
        <v>46226</v>
      </c>
      <c r="DU8" s="113">
        <v>77580</v>
      </c>
      <c r="DV8" s="113">
        <f t="shared" si="27"/>
        <v>163029</v>
      </c>
      <c r="DW8" s="113">
        <v>107159</v>
      </c>
      <c r="DX8" s="113">
        <v>102175</v>
      </c>
      <c r="DY8" s="113">
        <v>96034</v>
      </c>
      <c r="DZ8" s="113">
        <f t="shared" si="28"/>
        <v>305368</v>
      </c>
      <c r="EA8" s="113">
        <v>98259</v>
      </c>
      <c r="EB8" s="113">
        <v>126649</v>
      </c>
      <c r="EC8" s="113">
        <v>98102</v>
      </c>
      <c r="ED8" s="113">
        <f t="shared" si="29"/>
        <v>323010</v>
      </c>
      <c r="EE8" s="113">
        <v>73117</v>
      </c>
      <c r="EF8" s="113">
        <v>1072592</v>
      </c>
      <c r="EG8" s="113">
        <v>87955</v>
      </c>
      <c r="EH8" s="113">
        <v>95918</v>
      </c>
      <c r="EI8" s="113">
        <v>127112</v>
      </c>
      <c r="EJ8" s="113">
        <v>310985</v>
      </c>
      <c r="EK8" s="113">
        <v>132983</v>
      </c>
      <c r="EL8" s="113">
        <v>120452</v>
      </c>
      <c r="EM8" s="113">
        <v>103868</v>
      </c>
      <c r="EN8" s="113">
        <f t="shared" si="35"/>
        <v>357303</v>
      </c>
      <c r="EO8" s="113">
        <v>129308</v>
      </c>
      <c r="EP8" s="113">
        <v>141019</v>
      </c>
      <c r="EQ8" s="113">
        <v>118429</v>
      </c>
      <c r="ER8" s="113">
        <f t="shared" si="30"/>
        <v>388756</v>
      </c>
      <c r="ES8" s="113">
        <v>110249</v>
      </c>
      <c r="ET8" s="113">
        <v>97427</v>
      </c>
      <c r="EU8" s="113">
        <v>88332</v>
      </c>
      <c r="EV8" s="113">
        <f t="shared" si="31"/>
        <v>296008</v>
      </c>
      <c r="EW8" s="113">
        <f t="shared" si="36"/>
        <v>1353052</v>
      </c>
      <c r="EX8" s="113">
        <v>83495</v>
      </c>
      <c r="EY8" s="113">
        <v>99645</v>
      </c>
      <c r="EZ8" s="113">
        <v>122681</v>
      </c>
      <c r="FA8" s="113">
        <f t="shared" si="32"/>
        <v>305821</v>
      </c>
      <c r="FB8" s="113">
        <v>139614</v>
      </c>
      <c r="FC8" s="113">
        <v>132654</v>
      </c>
      <c r="FD8" s="113">
        <v>131351</v>
      </c>
      <c r="FE8" s="113">
        <f t="shared" si="33"/>
        <v>403619</v>
      </c>
      <c r="FF8" s="343">
        <v>130219</v>
      </c>
      <c r="FG8" s="343">
        <v>139469</v>
      </c>
      <c r="FH8" s="343">
        <v>129701</v>
      </c>
      <c r="FI8" s="343">
        <v>399389</v>
      </c>
      <c r="FJ8" s="343">
        <v>124828</v>
      </c>
      <c r="FK8" s="343">
        <v>122019</v>
      </c>
      <c r="FL8" s="343">
        <v>104294</v>
      </c>
      <c r="FM8" s="343">
        <v>351141</v>
      </c>
      <c r="FN8" s="113">
        <v>83495</v>
      </c>
      <c r="FO8" s="113">
        <v>99645</v>
      </c>
      <c r="FP8" s="113">
        <v>122681</v>
      </c>
      <c r="FQ8" s="113">
        <v>305821</v>
      </c>
      <c r="FR8" s="113">
        <v>139614</v>
      </c>
      <c r="FS8" s="113">
        <v>132654</v>
      </c>
      <c r="FT8" s="113">
        <v>131351</v>
      </c>
      <c r="FU8" s="113">
        <v>403619</v>
      </c>
      <c r="FV8" s="113">
        <v>130219</v>
      </c>
      <c r="FW8" s="113">
        <v>139469</v>
      </c>
      <c r="FX8" s="113">
        <v>129701</v>
      </c>
      <c r="FY8" s="113">
        <v>399389</v>
      </c>
      <c r="FZ8" s="113">
        <v>124828</v>
      </c>
      <c r="GA8" s="113">
        <v>122019</v>
      </c>
      <c r="GB8" s="113">
        <v>104294</v>
      </c>
      <c r="GC8" s="113">
        <v>351141</v>
      </c>
      <c r="GD8" s="113">
        <v>1459970</v>
      </c>
      <c r="GE8" s="113">
        <v>102078</v>
      </c>
      <c r="GF8" s="113">
        <v>107759</v>
      </c>
      <c r="GG8" s="113">
        <v>107004</v>
      </c>
      <c r="GH8" s="113">
        <v>316841</v>
      </c>
      <c r="GI8" s="113">
        <v>149743</v>
      </c>
      <c r="GJ8" s="113">
        <v>142157</v>
      </c>
      <c r="GK8" s="113">
        <v>132616</v>
      </c>
      <c r="GL8" s="113">
        <v>424516</v>
      </c>
      <c r="GM8" s="113">
        <v>142065</v>
      </c>
      <c r="GN8" s="113">
        <v>144226</v>
      </c>
      <c r="GO8" s="113">
        <v>106961</v>
      </c>
      <c r="GP8" s="113">
        <v>393252</v>
      </c>
      <c r="GQ8" s="113">
        <v>152333</v>
      </c>
      <c r="GR8" s="113">
        <v>115253</v>
      </c>
      <c r="GS8" s="113">
        <v>98047</v>
      </c>
      <c r="GT8" s="113">
        <v>365633</v>
      </c>
      <c r="GU8" s="113">
        <v>1500242</v>
      </c>
      <c r="GV8" s="113">
        <v>25002</v>
      </c>
      <c r="GW8" s="113">
        <v>28629</v>
      </c>
      <c r="GX8" s="113">
        <v>32037</v>
      </c>
      <c r="GY8" s="113">
        <v>85668</v>
      </c>
      <c r="GZ8" s="113"/>
    </row>
    <row r="9" spans="1:209" ht="15" customHeight="1" thickBot="1">
      <c r="B9" s="23" t="s">
        <v>89</v>
      </c>
      <c r="C9" s="146" t="s">
        <v>16</v>
      </c>
      <c r="D9" s="165" t="s">
        <v>226</v>
      </c>
      <c r="E9" s="165" t="s">
        <v>226</v>
      </c>
      <c r="F9" s="165" t="s">
        <v>226</v>
      </c>
      <c r="G9" s="165" t="s">
        <v>226</v>
      </c>
      <c r="H9" s="165" t="s">
        <v>226</v>
      </c>
      <c r="I9" s="165" t="s">
        <v>226</v>
      </c>
      <c r="J9" s="165" t="s">
        <v>226</v>
      </c>
      <c r="K9" s="165" t="s">
        <v>226</v>
      </c>
      <c r="L9" s="165" t="s">
        <v>226</v>
      </c>
      <c r="M9" s="165" t="s">
        <v>226</v>
      </c>
      <c r="N9" s="165" t="s">
        <v>226</v>
      </c>
      <c r="O9" s="165" t="s">
        <v>226</v>
      </c>
      <c r="P9" s="165" t="s">
        <v>226</v>
      </c>
      <c r="Q9" s="165" t="s">
        <v>226</v>
      </c>
      <c r="R9" s="165" t="s">
        <v>226</v>
      </c>
      <c r="S9" s="165" t="s">
        <v>226</v>
      </c>
      <c r="T9" s="165" t="s">
        <v>226</v>
      </c>
      <c r="U9" s="165" t="s">
        <v>226</v>
      </c>
      <c r="V9" s="165" t="s">
        <v>226</v>
      </c>
      <c r="W9" s="165" t="s">
        <v>226</v>
      </c>
      <c r="X9" s="165" t="s">
        <v>226</v>
      </c>
      <c r="Y9" s="165" t="s">
        <v>226</v>
      </c>
      <c r="Z9" s="165" t="s">
        <v>226</v>
      </c>
      <c r="AA9" s="165" t="s">
        <v>226</v>
      </c>
      <c r="AB9" s="165" t="s">
        <v>226</v>
      </c>
      <c r="AC9" s="165" t="s">
        <v>226</v>
      </c>
      <c r="AD9" s="165" t="s">
        <v>226</v>
      </c>
      <c r="AE9" s="165" t="s">
        <v>226</v>
      </c>
      <c r="AF9" s="165"/>
      <c r="AG9" s="165" t="s">
        <v>226</v>
      </c>
      <c r="AH9" s="165" t="s">
        <v>226</v>
      </c>
      <c r="AI9" s="165" t="s">
        <v>226</v>
      </c>
      <c r="AJ9" s="165" t="s">
        <v>226</v>
      </c>
      <c r="AK9" s="165" t="s">
        <v>226</v>
      </c>
      <c r="AL9" s="165">
        <v>9366.9500000000007</v>
      </c>
      <c r="AM9" s="165">
        <v>24114.81</v>
      </c>
      <c r="AN9" s="165">
        <v>104314.79000000001</v>
      </c>
      <c r="AO9" s="179">
        <f>+SUM(AL9:AN9)</f>
        <v>137796.55000000002</v>
      </c>
      <c r="AP9" s="165">
        <v>144395.05000000002</v>
      </c>
      <c r="AQ9" s="165">
        <v>134921.44</v>
      </c>
      <c r="AR9" s="165">
        <v>140942.95000000001</v>
      </c>
      <c r="AS9" s="179">
        <f>+SUM(AP9:AR9)</f>
        <v>420259.44</v>
      </c>
      <c r="AT9" s="165">
        <v>135372.51999999999</v>
      </c>
      <c r="AU9" s="165">
        <v>228200.49</v>
      </c>
      <c r="AV9" s="165">
        <v>150492.29</v>
      </c>
      <c r="AW9" s="179">
        <f>+SUM(AT9:AV9)</f>
        <v>514065.30000000005</v>
      </c>
      <c r="AX9" s="165">
        <v>145379.29999999999</v>
      </c>
      <c r="AY9" s="165">
        <v>128105.66</v>
      </c>
      <c r="AZ9" s="165">
        <v>100505.36</v>
      </c>
      <c r="BA9" s="179">
        <f>+SUM(AX9:AZ9)</f>
        <v>373990.31999999995</v>
      </c>
      <c r="BB9" s="165">
        <v>1446111.6099999999</v>
      </c>
      <c r="BC9" s="165">
        <v>727394.49999999988</v>
      </c>
      <c r="BD9" s="165">
        <v>688252.75</v>
      </c>
      <c r="BE9" s="165">
        <v>832100.67999999993</v>
      </c>
      <c r="BF9" s="179">
        <f>+SUM(BC9:BE9)</f>
        <v>2247747.9299999997</v>
      </c>
      <c r="BG9" s="165">
        <v>1003580.83</v>
      </c>
      <c r="BH9" s="165">
        <v>908016.82</v>
      </c>
      <c r="BI9" s="165">
        <v>767848.38</v>
      </c>
      <c r="BJ9" s="179">
        <f>+SUM(BG9:BI9)</f>
        <v>2679446.0299999998</v>
      </c>
      <c r="BK9" s="165">
        <v>896015.23</v>
      </c>
      <c r="BL9" s="165">
        <v>1040372.84</v>
      </c>
      <c r="BM9" s="165">
        <v>934376.21</v>
      </c>
      <c r="BN9" s="179">
        <f>+SUM(BK9:BM9)</f>
        <v>2870764.28</v>
      </c>
      <c r="BO9" s="165">
        <v>883283</v>
      </c>
      <c r="BP9" s="165">
        <v>819909</v>
      </c>
      <c r="BQ9" s="165">
        <v>659593</v>
      </c>
      <c r="BR9" s="179">
        <f>+SUM(BO9:BQ9)</f>
        <v>2362785</v>
      </c>
      <c r="BS9" s="165">
        <v>10160743.239999998</v>
      </c>
      <c r="BT9" s="165">
        <v>764835.35000000009</v>
      </c>
      <c r="BU9" s="179">
        <v>836385.03</v>
      </c>
      <c r="BV9" s="179">
        <v>938275.65</v>
      </c>
      <c r="BW9" s="179">
        <f>+SUM(BT9:BV9)</f>
        <v>2539496.0300000003</v>
      </c>
      <c r="BX9" s="179">
        <v>1061973.1000000001</v>
      </c>
      <c r="BY9" s="179">
        <v>926393.3</v>
      </c>
      <c r="BZ9" s="179">
        <v>795137.98</v>
      </c>
      <c r="CA9" s="179">
        <f>+SUM(BX9:BZ9)</f>
        <v>2783504.38</v>
      </c>
      <c r="CB9" s="179">
        <v>906742.67</v>
      </c>
      <c r="CC9" s="179">
        <v>977844.06</v>
      </c>
      <c r="CD9" s="179">
        <v>907159.16</v>
      </c>
      <c r="CE9" s="179">
        <f>+SUM(CB9:CD9)</f>
        <v>2791745.89</v>
      </c>
      <c r="CF9" s="179">
        <v>900661.39</v>
      </c>
      <c r="CG9" s="179">
        <v>887728.34000000008</v>
      </c>
      <c r="CH9" s="179">
        <v>694985.66</v>
      </c>
      <c r="CI9" s="179">
        <f>+SUM(CF9:CH9)</f>
        <v>2483375.39</v>
      </c>
      <c r="CJ9" s="179">
        <v>10598122</v>
      </c>
      <c r="CK9" s="179">
        <v>771752.48</v>
      </c>
      <c r="CL9" s="179">
        <v>793443.18</v>
      </c>
      <c r="CM9" s="179">
        <v>402041.06</v>
      </c>
      <c r="CN9" s="220">
        <f>+SUM(CK9:CM9)</f>
        <v>1967236.7200000002</v>
      </c>
      <c r="CO9" s="220">
        <v>57.8</v>
      </c>
      <c r="CP9" s="220">
        <v>965.88</v>
      </c>
      <c r="CQ9" s="220">
        <v>2135.5299999999997</v>
      </c>
      <c r="CR9" s="220">
        <f t="shared" si="37"/>
        <v>3159.2099999999996</v>
      </c>
      <c r="CS9" s="220">
        <v>81058.650000000009</v>
      </c>
      <c r="CT9" s="220">
        <v>228293.6</v>
      </c>
      <c r="CU9" s="220">
        <v>225957.27000000002</v>
      </c>
      <c r="CV9" s="220">
        <f t="shared" si="21"/>
        <v>535309.52</v>
      </c>
      <c r="CW9" s="179">
        <v>242141.05000000002</v>
      </c>
      <c r="CX9" s="179">
        <v>80848.94</v>
      </c>
      <c r="CY9" s="179">
        <v>110634.74</v>
      </c>
      <c r="CZ9" s="179">
        <f t="shared" si="22"/>
        <v>433624.73</v>
      </c>
      <c r="DA9" s="179">
        <v>2939330.18</v>
      </c>
      <c r="DB9" s="179">
        <v>55815.62</v>
      </c>
      <c r="DC9" s="179">
        <v>4011.79</v>
      </c>
      <c r="DD9" s="221">
        <v>7981.66</v>
      </c>
      <c r="DE9" s="220">
        <f t="shared" si="23"/>
        <v>67809.070000000007</v>
      </c>
      <c r="DF9" s="220">
        <v>15516.419999999998</v>
      </c>
      <c r="DG9" s="220">
        <v>172247.27000000002</v>
      </c>
      <c r="DH9" s="220">
        <v>375789.39</v>
      </c>
      <c r="DI9" s="220">
        <f t="shared" si="24"/>
        <v>563553.08000000007</v>
      </c>
      <c r="DJ9" s="220">
        <v>652891.18000000005</v>
      </c>
      <c r="DK9" s="220">
        <v>968724.6</v>
      </c>
      <c r="DL9" s="220">
        <v>805947.82</v>
      </c>
      <c r="DM9" s="220">
        <f t="shared" si="25"/>
        <v>2427563.6</v>
      </c>
      <c r="DN9" s="220">
        <v>821948.02</v>
      </c>
      <c r="DO9" s="220">
        <v>703206.05</v>
      </c>
      <c r="DP9" s="220">
        <v>573469.81999999995</v>
      </c>
      <c r="DQ9" s="220">
        <f t="shared" si="26"/>
        <v>2098623.89</v>
      </c>
      <c r="DR9" s="179">
        <v>5157549.6400000006</v>
      </c>
      <c r="DS9" s="179">
        <v>411273.41</v>
      </c>
      <c r="DT9" s="179">
        <v>476721.98</v>
      </c>
      <c r="DU9" s="179">
        <v>902314.19000000006</v>
      </c>
      <c r="DV9" s="179">
        <f t="shared" si="27"/>
        <v>1790309.58</v>
      </c>
      <c r="DW9" s="179">
        <v>1223537.8599999999</v>
      </c>
      <c r="DX9" s="179">
        <v>1190375.79</v>
      </c>
      <c r="DY9" s="179">
        <v>1104608.6000000001</v>
      </c>
      <c r="DZ9" s="179">
        <f t="shared" si="28"/>
        <v>3518522.25</v>
      </c>
      <c r="EA9" s="179">
        <v>1272974.0699999998</v>
      </c>
      <c r="EB9" s="179">
        <v>1541349.5899999999</v>
      </c>
      <c r="EC9" s="179">
        <v>1361169.9900000002</v>
      </c>
      <c r="ED9" s="179">
        <f t="shared" si="29"/>
        <v>4175493.65</v>
      </c>
      <c r="EE9" s="179">
        <v>907462.28</v>
      </c>
      <c r="EF9" s="179">
        <v>12781706.810000001</v>
      </c>
      <c r="EG9" s="179">
        <v>1117446.81</v>
      </c>
      <c r="EH9" s="179">
        <v>1177485.19</v>
      </c>
      <c r="EI9" s="179">
        <v>1602030.21</v>
      </c>
      <c r="EJ9" s="179">
        <v>3896962.21</v>
      </c>
      <c r="EK9" s="179">
        <v>1657373.8299999998</v>
      </c>
      <c r="EL9" s="179">
        <v>1562924.6099999999</v>
      </c>
      <c r="EM9" s="179">
        <v>1257087.3599999999</v>
      </c>
      <c r="EN9" s="179">
        <f t="shared" si="35"/>
        <v>4477385.7999999989</v>
      </c>
      <c r="EO9" s="179">
        <v>1531806.6300000001</v>
      </c>
      <c r="EP9" s="179">
        <v>1674795.2299999997</v>
      </c>
      <c r="EQ9" s="179">
        <v>1434453.69</v>
      </c>
      <c r="ER9" s="179">
        <f t="shared" si="30"/>
        <v>4641055.55</v>
      </c>
      <c r="ES9" s="179">
        <v>1396186.7299999997</v>
      </c>
      <c r="ET9" s="179">
        <v>1252603.23</v>
      </c>
      <c r="EU9" s="179">
        <v>1148450.73</v>
      </c>
      <c r="EV9" s="179">
        <f t="shared" si="31"/>
        <v>3797240.69</v>
      </c>
      <c r="EW9" s="179">
        <f t="shared" si="36"/>
        <v>16812644.25</v>
      </c>
      <c r="EX9" s="179">
        <v>1083980.53</v>
      </c>
      <c r="EY9" s="179">
        <v>1262726.3999999999</v>
      </c>
      <c r="EZ9" s="179">
        <v>1521171.5099999998</v>
      </c>
      <c r="FA9" s="179">
        <f t="shared" si="32"/>
        <v>3867878.4399999995</v>
      </c>
      <c r="FB9" s="179">
        <v>1735292.07</v>
      </c>
      <c r="FC9" s="179">
        <v>1653976.18</v>
      </c>
      <c r="FD9" s="179">
        <v>1555827.57</v>
      </c>
      <c r="FE9" s="179">
        <f t="shared" si="33"/>
        <v>4945095.82</v>
      </c>
      <c r="FF9" s="324">
        <v>1593980.8900000001</v>
      </c>
      <c r="FG9" s="324">
        <v>1623770.15</v>
      </c>
      <c r="FH9" s="324">
        <v>1600173.6799999997</v>
      </c>
      <c r="FI9" s="324">
        <v>4817924.72</v>
      </c>
      <c r="FJ9" s="324">
        <v>1594182.2899999998</v>
      </c>
      <c r="FK9" s="324">
        <v>1580334.44</v>
      </c>
      <c r="FL9" s="324">
        <v>1347988.3599999999</v>
      </c>
      <c r="FM9" s="324">
        <v>4522505.0899999989</v>
      </c>
      <c r="FN9" s="179">
        <v>1083980.53</v>
      </c>
      <c r="FO9" s="179">
        <v>1262726.3999999999</v>
      </c>
      <c r="FP9" s="179">
        <v>1521171.5099999998</v>
      </c>
      <c r="FQ9" s="179">
        <v>3867878.44</v>
      </c>
      <c r="FR9" s="179">
        <v>1735292.07</v>
      </c>
      <c r="FS9" s="179">
        <v>1653976.18</v>
      </c>
      <c r="FT9" s="179">
        <v>1555827.57</v>
      </c>
      <c r="FU9" s="179">
        <v>4945095.82</v>
      </c>
      <c r="FV9" s="179">
        <v>1593980.8900000001</v>
      </c>
      <c r="FW9" s="179">
        <v>1623770.15</v>
      </c>
      <c r="FX9" s="179">
        <v>1600173.6799999997</v>
      </c>
      <c r="FY9" s="179">
        <v>4817924.72</v>
      </c>
      <c r="FZ9" s="179">
        <v>1594182.2899999998</v>
      </c>
      <c r="GA9" s="179">
        <v>1580334.44</v>
      </c>
      <c r="GB9" s="179">
        <v>1347988.3599999999</v>
      </c>
      <c r="GC9" s="179">
        <v>4522505.0899999989</v>
      </c>
      <c r="GD9" s="179">
        <v>18153404.07</v>
      </c>
      <c r="GE9" s="179">
        <v>1334831.5900000001</v>
      </c>
      <c r="GF9" s="179">
        <v>1400521.3</v>
      </c>
      <c r="GG9" s="179">
        <v>1443133.92</v>
      </c>
      <c r="GH9" s="179">
        <v>4178486.8100000005</v>
      </c>
      <c r="GI9" s="179">
        <v>2038947.69</v>
      </c>
      <c r="GJ9" s="179">
        <v>2045657.53</v>
      </c>
      <c r="GK9" s="179">
        <v>1814723.2999999998</v>
      </c>
      <c r="GL9" s="179">
        <v>5899328.5200000005</v>
      </c>
      <c r="GM9" s="179">
        <v>1868918.5500000003</v>
      </c>
      <c r="GN9" s="179">
        <v>2042141.5</v>
      </c>
      <c r="GO9" s="179">
        <v>1713886.2800000003</v>
      </c>
      <c r="GP9" s="179">
        <v>5624946.3299999991</v>
      </c>
      <c r="GQ9" s="179">
        <v>1971091</v>
      </c>
      <c r="GR9" s="179">
        <v>1864791.1300000001</v>
      </c>
      <c r="GS9" s="179">
        <v>1396226</v>
      </c>
      <c r="GT9" s="179">
        <v>5232108.1300000018</v>
      </c>
      <c r="GU9" s="179">
        <v>20934869.789999999</v>
      </c>
      <c r="GV9" s="179">
        <v>285813.43</v>
      </c>
      <c r="GW9" s="179">
        <v>233722.29</v>
      </c>
      <c r="GX9" s="179">
        <v>233575.18</v>
      </c>
      <c r="GY9" s="179">
        <v>753110.9</v>
      </c>
      <c r="GZ9" s="113"/>
    </row>
    <row r="10" spans="1:209" ht="15" thickTop="1">
      <c r="B10" s="36" t="s">
        <v>200</v>
      </c>
    </row>
    <row r="11" spans="1:209">
      <c r="DP11" s="79"/>
    </row>
    <row r="12" spans="1:209">
      <c r="DP12" s="79"/>
    </row>
  </sheetData>
  <mergeCells count="2">
    <mergeCell ref="C2:C3"/>
    <mergeCell ref="D2:GK2"/>
  </mergeCells>
  <phoneticPr fontId="13" type="noConversion"/>
  <hyperlinks>
    <hyperlink ref="HA1" location="ÍNDICE!A1" display="ÍNDICE" xr:uid="{456045BB-26B6-4F8F-848D-87F0FC22BDA2}"/>
  </hyperlinks>
  <printOptions horizontalCentered="1"/>
  <pageMargins left="0.47244094488188981" right="0.47244094488188981" top="0.6692913385826772" bottom="0.6692913385826772" header="0" footer="0"/>
  <pageSetup paperSize="9" scale="80" orientation="landscape" r:id="rId1"/>
  <ignoredErrors>
    <ignoredError sqref="C4 C5:C6 GD3" numberStoredAsText="1"/>
    <ignoredError sqref="CN4:CN9 DE4:DE9 DV4:DV9 EN4:EN9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20"/>
  <dimension ref="B1:BN23"/>
  <sheetViews>
    <sheetView showGridLines="0" zoomScaleNormal="100" workbookViewId="0">
      <selection activeCell="B1" sqref="B1"/>
    </sheetView>
  </sheetViews>
  <sheetFormatPr defaultRowHeight="14.5" outlineLevelCol="3"/>
  <cols>
    <col min="1" max="1" width="6.6328125" customWidth="1"/>
    <col min="2" max="2" width="20" customWidth="1"/>
    <col min="3" max="4" width="7.6328125" customWidth="1"/>
    <col min="5" max="8" width="6" hidden="1" customWidth="1" outlineLevel="2"/>
    <col min="9" max="9" width="6.54296875" customWidth="1" collapsed="1"/>
    <col min="10" max="12" width="6" hidden="1" customWidth="1" outlineLevel="3"/>
    <col min="13" max="13" width="1" hidden="1" customWidth="1" outlineLevel="3"/>
    <col min="14" max="14" width="6" customWidth="1" collapsed="1"/>
    <col min="15" max="18" width="6" hidden="1" customWidth="1" outlineLevel="1"/>
    <col min="19" max="19" width="6" customWidth="1" collapsed="1"/>
    <col min="20" max="23" width="6" hidden="1" customWidth="1" outlineLevel="1"/>
    <col min="24" max="24" width="6" customWidth="1" collapsed="1"/>
    <col min="25" max="28" width="6" hidden="1" customWidth="1" outlineLevel="1"/>
    <col min="29" max="29" width="6" customWidth="1" collapsed="1"/>
    <col min="30" max="30" width="6" hidden="1" customWidth="1" outlineLevel="1"/>
    <col min="31" max="33" width="7" hidden="1" customWidth="1" outlineLevel="1"/>
    <col min="34" max="34" width="6" customWidth="1" collapsed="1"/>
    <col min="35" max="38" width="6" hidden="1" customWidth="1" outlineLevel="1"/>
    <col min="39" max="39" width="6" customWidth="1" collapsed="1"/>
    <col min="40" max="43" width="6.6328125" hidden="1" customWidth="1" outlineLevel="1"/>
    <col min="44" max="44" width="6.6328125" customWidth="1" collapsed="1"/>
    <col min="45" max="48" width="6" hidden="1" customWidth="1" outlineLevel="1"/>
    <col min="49" max="49" width="6" customWidth="1" collapsed="1"/>
    <col min="50" max="53" width="6" hidden="1" customWidth="1"/>
    <col min="54" max="57" width="6" customWidth="1" outlineLevel="1"/>
    <col min="58" max="58" width="6" customWidth="1"/>
    <col min="59" max="62" width="6" customWidth="1" outlineLevel="1"/>
    <col min="63" max="65" width="6" customWidth="1"/>
  </cols>
  <sheetData>
    <row r="1" spans="2:66" ht="20.25" customHeight="1" thickBot="1">
      <c r="B1" s="273" t="s">
        <v>90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3"/>
      <c r="BH1" s="273"/>
      <c r="BI1" s="273"/>
      <c r="BJ1" s="273"/>
      <c r="BK1" s="273"/>
      <c r="BL1" s="273"/>
      <c r="BN1" s="349" t="s">
        <v>225</v>
      </c>
    </row>
    <row r="2" spans="2:66" ht="15" thickTop="1">
      <c r="B2" s="158"/>
      <c r="C2" s="158"/>
      <c r="D2" s="540" t="s">
        <v>159</v>
      </c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  <c r="W2" s="519"/>
      <c r="X2" s="519"/>
      <c r="Y2" s="519"/>
      <c r="Z2" s="519"/>
      <c r="AA2" s="519"/>
      <c r="AB2" s="519"/>
      <c r="AC2" s="519"/>
      <c r="AD2" s="519"/>
      <c r="AE2" s="519"/>
      <c r="AF2" s="519"/>
      <c r="AG2" s="519"/>
      <c r="AH2" s="519"/>
      <c r="AI2" s="519"/>
      <c r="AJ2" s="519"/>
      <c r="AK2" s="519"/>
      <c r="AL2" s="519"/>
      <c r="AM2" s="519"/>
      <c r="AN2" s="519"/>
      <c r="AO2" s="519"/>
      <c r="AP2" s="519"/>
      <c r="AQ2" s="519"/>
      <c r="AR2" s="519"/>
      <c r="AS2" s="519"/>
      <c r="AT2" s="519"/>
      <c r="AU2" s="519"/>
      <c r="AV2" s="519"/>
      <c r="AW2" s="519"/>
      <c r="AX2" s="519"/>
      <c r="AY2" s="519"/>
      <c r="AZ2" s="519"/>
      <c r="BA2" s="519"/>
      <c r="BB2" s="519"/>
      <c r="BC2" s="519"/>
      <c r="BD2" s="519"/>
      <c r="BE2" s="519"/>
      <c r="BF2" s="519"/>
      <c r="BG2" s="519"/>
      <c r="BH2" s="519"/>
      <c r="BI2" s="519"/>
      <c r="BJ2" s="519"/>
      <c r="BK2" s="519"/>
      <c r="BL2" s="519"/>
      <c r="BM2" s="125"/>
    </row>
    <row r="3" spans="2:66" ht="19.5" customHeight="1">
      <c r="B3" s="133"/>
      <c r="C3" s="133"/>
      <c r="D3" s="555"/>
      <c r="E3" s="426" t="s">
        <v>236</v>
      </c>
      <c r="F3" s="426" t="s">
        <v>237</v>
      </c>
      <c r="G3" s="426" t="s">
        <v>238</v>
      </c>
      <c r="H3" s="426" t="s">
        <v>239</v>
      </c>
      <c r="I3" s="156">
        <v>2015</v>
      </c>
      <c r="J3" s="156" t="s">
        <v>235</v>
      </c>
      <c r="K3" s="156" t="s">
        <v>234</v>
      </c>
      <c r="L3" s="156" t="s">
        <v>233</v>
      </c>
      <c r="M3" s="156" t="s">
        <v>232</v>
      </c>
      <c r="N3" s="156">
        <v>2016</v>
      </c>
      <c r="O3" s="156" t="s">
        <v>228</v>
      </c>
      <c r="P3" s="156" t="s">
        <v>229</v>
      </c>
      <c r="Q3" s="156" t="s">
        <v>230</v>
      </c>
      <c r="R3" s="156" t="s">
        <v>231</v>
      </c>
      <c r="S3" s="156">
        <v>2017</v>
      </c>
      <c r="T3" s="156" t="s">
        <v>211</v>
      </c>
      <c r="U3" s="156" t="s">
        <v>212</v>
      </c>
      <c r="V3" s="156" t="s">
        <v>71</v>
      </c>
      <c r="W3" s="156" t="s">
        <v>10</v>
      </c>
      <c r="X3" s="156">
        <v>2018</v>
      </c>
      <c r="Y3" s="157" t="s">
        <v>17</v>
      </c>
      <c r="Z3" s="157" t="s">
        <v>18</v>
      </c>
      <c r="AA3" s="157" t="s">
        <v>19</v>
      </c>
      <c r="AB3" s="157" t="s">
        <v>11</v>
      </c>
      <c r="AC3" s="157">
        <v>2019</v>
      </c>
      <c r="AD3" s="157" t="s">
        <v>240</v>
      </c>
      <c r="AE3" s="157" t="s">
        <v>251</v>
      </c>
      <c r="AF3" s="157" t="s">
        <v>254</v>
      </c>
      <c r="AG3" s="157" t="s">
        <v>263</v>
      </c>
      <c r="AH3" s="157">
        <v>2020</v>
      </c>
      <c r="AI3" s="157" t="s">
        <v>270</v>
      </c>
      <c r="AJ3" s="157" t="s">
        <v>289</v>
      </c>
      <c r="AK3" s="157" t="s">
        <v>294</v>
      </c>
      <c r="AL3" s="157" t="s">
        <v>300</v>
      </c>
      <c r="AM3" s="157">
        <v>2021</v>
      </c>
      <c r="AN3" s="157" t="s">
        <v>309</v>
      </c>
      <c r="AO3" s="157" t="s">
        <v>310</v>
      </c>
      <c r="AP3" s="157" t="s">
        <v>325</v>
      </c>
      <c r="AQ3" s="157" t="s">
        <v>335</v>
      </c>
      <c r="AR3" s="157">
        <v>2022</v>
      </c>
      <c r="AS3" s="157" t="s">
        <v>345</v>
      </c>
      <c r="AT3" s="157" t="s">
        <v>346</v>
      </c>
      <c r="AU3" s="157" t="s">
        <v>354</v>
      </c>
      <c r="AV3" s="157" t="s">
        <v>360</v>
      </c>
      <c r="AW3" s="157">
        <v>2023</v>
      </c>
      <c r="AX3" s="157" t="s">
        <v>365</v>
      </c>
      <c r="AY3" s="157" t="s">
        <v>380</v>
      </c>
      <c r="AZ3" s="157" t="s">
        <v>395</v>
      </c>
      <c r="BA3" s="157" t="s">
        <v>403</v>
      </c>
      <c r="BB3" s="157" t="s">
        <v>365</v>
      </c>
      <c r="BC3" s="157" t="s">
        <v>380</v>
      </c>
      <c r="BD3" s="157" t="s">
        <v>395</v>
      </c>
      <c r="BE3" s="157" t="s">
        <v>403</v>
      </c>
      <c r="BF3" s="157">
        <v>2024</v>
      </c>
      <c r="BG3" s="157" t="s">
        <v>425</v>
      </c>
      <c r="BH3" s="157" t="s">
        <v>448</v>
      </c>
      <c r="BI3" s="157" t="s">
        <v>470</v>
      </c>
      <c r="BJ3" s="157" t="s">
        <v>482</v>
      </c>
      <c r="BK3" s="157">
        <v>2025</v>
      </c>
      <c r="BL3" s="157" t="s">
        <v>539</v>
      </c>
      <c r="BM3" s="51"/>
    </row>
    <row r="4" spans="2:66" ht="18" customHeight="1">
      <c r="B4" s="30" t="s">
        <v>245</v>
      </c>
      <c r="C4" s="158"/>
      <c r="D4" s="158"/>
      <c r="E4" s="278"/>
      <c r="F4" s="278"/>
      <c r="G4" s="278"/>
      <c r="H4" s="278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79"/>
      <c r="U4" s="279"/>
      <c r="V4" s="279"/>
      <c r="W4" s="279"/>
      <c r="X4" s="279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25"/>
    </row>
    <row r="5" spans="2:66" ht="18" customHeight="1">
      <c r="B5" s="158"/>
      <c r="C5" s="158" t="s">
        <v>91</v>
      </c>
      <c r="D5" s="14" t="s">
        <v>13</v>
      </c>
      <c r="E5" s="280" t="s">
        <v>226</v>
      </c>
      <c r="F5" s="280" t="s">
        <v>226</v>
      </c>
      <c r="G5" s="280" t="s">
        <v>226</v>
      </c>
      <c r="H5" s="280" t="s">
        <v>226</v>
      </c>
      <c r="I5" s="280" t="s">
        <v>226</v>
      </c>
      <c r="J5" s="280" t="s">
        <v>226</v>
      </c>
      <c r="K5" s="280" t="s">
        <v>226</v>
      </c>
      <c r="L5" s="280" t="s">
        <v>226</v>
      </c>
      <c r="M5" s="280"/>
      <c r="N5" s="280" t="s">
        <v>226</v>
      </c>
      <c r="O5" s="112">
        <f>+O8+O10+O13+O15+O17+O20</f>
        <v>1001</v>
      </c>
      <c r="P5" s="112">
        <f t="shared" ref="P5:AC5" si="0">+P8+P10+P13+P15+P17+P20</f>
        <v>973</v>
      </c>
      <c r="Q5" s="112">
        <f t="shared" si="0"/>
        <v>1156</v>
      </c>
      <c r="R5" s="112">
        <f t="shared" si="0"/>
        <v>932</v>
      </c>
      <c r="S5" s="112">
        <f t="shared" si="0"/>
        <v>4062</v>
      </c>
      <c r="T5" s="112">
        <f t="shared" si="0"/>
        <v>1034</v>
      </c>
      <c r="U5" s="112">
        <f t="shared" si="0"/>
        <v>1213</v>
      </c>
      <c r="V5" s="112">
        <f t="shared" si="0"/>
        <v>1251</v>
      </c>
      <c r="W5" s="112">
        <f t="shared" si="0"/>
        <v>1023</v>
      </c>
      <c r="X5" s="112">
        <f t="shared" si="0"/>
        <v>4521</v>
      </c>
      <c r="Y5" s="112">
        <f t="shared" si="0"/>
        <v>1076</v>
      </c>
      <c r="Z5" s="112">
        <f t="shared" si="0"/>
        <v>1070</v>
      </c>
      <c r="AA5" s="112">
        <f t="shared" si="0"/>
        <v>1320</v>
      </c>
      <c r="AB5" s="112">
        <f t="shared" si="0"/>
        <v>1100</v>
      </c>
      <c r="AC5" s="112">
        <f t="shared" si="0"/>
        <v>4566</v>
      </c>
      <c r="AD5" s="112" t="s">
        <v>226</v>
      </c>
      <c r="AE5" s="112" t="s">
        <v>226</v>
      </c>
      <c r="AF5" s="112" t="s">
        <v>226</v>
      </c>
      <c r="AG5" s="112" t="s">
        <v>226</v>
      </c>
      <c r="AH5" s="112" t="s">
        <v>226</v>
      </c>
      <c r="AI5" s="112">
        <v>922</v>
      </c>
      <c r="AJ5" s="281">
        <v>1001</v>
      </c>
      <c r="AK5" s="281">
        <v>1622</v>
      </c>
      <c r="AL5" s="281">
        <v>1107</v>
      </c>
      <c r="AM5" s="112">
        <v>4652</v>
      </c>
      <c r="AN5" s="112">
        <v>1055</v>
      </c>
      <c r="AO5" s="112">
        <v>1473</v>
      </c>
      <c r="AP5" s="112">
        <v>1598</v>
      </c>
      <c r="AQ5" s="112">
        <v>1239</v>
      </c>
      <c r="AR5" s="112">
        <v>5365</v>
      </c>
      <c r="AS5" s="112">
        <v>1433</v>
      </c>
      <c r="AT5" s="112">
        <v>1644</v>
      </c>
      <c r="AU5" s="112">
        <v>1775</v>
      </c>
      <c r="AV5" s="112">
        <v>1598</v>
      </c>
      <c r="AW5" s="112">
        <v>6450</v>
      </c>
      <c r="AX5" s="112">
        <v>1343</v>
      </c>
      <c r="AY5" s="112">
        <v>1495</v>
      </c>
      <c r="AZ5" s="112">
        <v>1946</v>
      </c>
      <c r="BA5" s="112">
        <v>1503</v>
      </c>
      <c r="BB5" s="112">
        <v>1343</v>
      </c>
      <c r="BC5" s="112">
        <v>1495</v>
      </c>
      <c r="BD5" s="112">
        <v>1946</v>
      </c>
      <c r="BE5" s="112">
        <v>1503</v>
      </c>
      <c r="BF5" s="112">
        <f>SUM(AX5:BA5)</f>
        <v>6287</v>
      </c>
      <c r="BG5" s="112">
        <v>1481</v>
      </c>
      <c r="BH5" s="112">
        <v>1547</v>
      </c>
      <c r="BI5" s="112">
        <v>2085</v>
      </c>
      <c r="BJ5" s="112">
        <v>1540</v>
      </c>
      <c r="BK5" s="112">
        <v>6653</v>
      </c>
      <c r="BL5" s="112">
        <v>1251</v>
      </c>
      <c r="BM5" s="112"/>
    </row>
    <row r="6" spans="2:66" ht="18" customHeight="1">
      <c r="B6" s="158"/>
      <c r="C6" s="158" t="s">
        <v>92</v>
      </c>
      <c r="D6" s="14" t="s">
        <v>13</v>
      </c>
      <c r="E6" s="280" t="s">
        <v>226</v>
      </c>
      <c r="F6" s="280" t="s">
        <v>226</v>
      </c>
      <c r="G6" s="280" t="s">
        <v>226</v>
      </c>
      <c r="H6" s="280" t="s">
        <v>226</v>
      </c>
      <c r="I6" s="280" t="s">
        <v>226</v>
      </c>
      <c r="J6" s="280" t="s">
        <v>226</v>
      </c>
      <c r="K6" s="280" t="s">
        <v>226</v>
      </c>
      <c r="L6" s="280" t="s">
        <v>226</v>
      </c>
      <c r="M6" s="280"/>
      <c r="N6" s="280" t="s">
        <v>226</v>
      </c>
      <c r="O6" s="112">
        <f>+O9+O11+O14+O16+O18+O21</f>
        <v>3505</v>
      </c>
      <c r="P6" s="112">
        <f t="shared" ref="P6:AD6" si="1">+P9+P11+P14+P16+P18+P21</f>
        <v>3364</v>
      </c>
      <c r="Q6" s="112">
        <f t="shared" si="1"/>
        <v>3496</v>
      </c>
      <c r="R6" s="112">
        <f t="shared" si="1"/>
        <v>3282</v>
      </c>
      <c r="S6" s="112">
        <f t="shared" si="1"/>
        <v>13647</v>
      </c>
      <c r="T6" s="112">
        <f t="shared" si="1"/>
        <v>2966</v>
      </c>
      <c r="U6" s="112">
        <f t="shared" si="1"/>
        <v>3847</v>
      </c>
      <c r="V6" s="112">
        <f t="shared" si="1"/>
        <v>4095</v>
      </c>
      <c r="W6" s="112">
        <f t="shared" si="1"/>
        <v>3374</v>
      </c>
      <c r="X6" s="112">
        <f t="shared" si="1"/>
        <v>14282</v>
      </c>
      <c r="Y6" s="112">
        <f t="shared" si="1"/>
        <v>3463</v>
      </c>
      <c r="Z6" s="112">
        <f t="shared" si="1"/>
        <v>3212</v>
      </c>
      <c r="AA6" s="112">
        <f t="shared" si="1"/>
        <v>3487</v>
      </c>
      <c r="AB6" s="112">
        <f t="shared" si="1"/>
        <v>3473</v>
      </c>
      <c r="AC6" s="112">
        <f t="shared" si="1"/>
        <v>13635</v>
      </c>
      <c r="AD6" s="112">
        <f t="shared" si="1"/>
        <v>3287</v>
      </c>
      <c r="AE6" s="112">
        <v>1527</v>
      </c>
      <c r="AF6" s="112">
        <v>3120</v>
      </c>
      <c r="AG6" s="112" t="s">
        <v>264</v>
      </c>
      <c r="AH6" s="112" t="s">
        <v>265</v>
      </c>
      <c r="AI6" s="112">
        <v>2300</v>
      </c>
      <c r="AJ6" s="281">
        <v>3168</v>
      </c>
      <c r="AK6" s="281">
        <v>3436</v>
      </c>
      <c r="AL6" s="281">
        <v>3117</v>
      </c>
      <c r="AM6" s="112">
        <v>12021</v>
      </c>
      <c r="AN6" s="112">
        <v>3434</v>
      </c>
      <c r="AO6" s="112">
        <v>3542</v>
      </c>
      <c r="AP6" s="112">
        <v>3676</v>
      </c>
      <c r="AQ6" s="112">
        <v>3350</v>
      </c>
      <c r="AR6" s="112">
        <v>14002</v>
      </c>
      <c r="AS6" s="112">
        <v>3783</v>
      </c>
      <c r="AT6" s="112">
        <v>3513</v>
      </c>
      <c r="AU6" s="112">
        <v>3646</v>
      </c>
      <c r="AV6" s="112">
        <v>3491</v>
      </c>
      <c r="AW6" s="112">
        <v>14433</v>
      </c>
      <c r="AX6" s="112">
        <v>3757</v>
      </c>
      <c r="AY6" s="112">
        <v>3747</v>
      </c>
      <c r="AZ6" s="112">
        <v>3809</v>
      </c>
      <c r="BA6" s="112">
        <v>3619</v>
      </c>
      <c r="BB6" s="112">
        <v>3757</v>
      </c>
      <c r="BC6" s="112">
        <v>3747</v>
      </c>
      <c r="BD6" s="112">
        <v>3809</v>
      </c>
      <c r="BE6" s="112">
        <v>3619</v>
      </c>
      <c r="BF6" s="112">
        <f t="shared" ref="BF6:BF20" si="2">SUM(AX6:BA6)</f>
        <v>14932</v>
      </c>
      <c r="BG6" s="112">
        <v>4036</v>
      </c>
      <c r="BH6" s="112">
        <v>4012</v>
      </c>
      <c r="BI6" s="112">
        <v>4271</v>
      </c>
      <c r="BJ6" s="112">
        <v>4345</v>
      </c>
      <c r="BK6" s="112">
        <v>16664</v>
      </c>
      <c r="BL6" s="112">
        <v>4205</v>
      </c>
      <c r="BM6" s="112"/>
    </row>
    <row r="7" spans="2:66" ht="15" customHeight="1">
      <c r="B7" s="490" t="s">
        <v>174</v>
      </c>
      <c r="C7" s="158"/>
      <c r="D7" s="158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281"/>
      <c r="AK7" s="281"/>
      <c r="AL7" s="281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12">
        <f t="shared" si="2"/>
        <v>0</v>
      </c>
      <c r="BG7" s="112"/>
      <c r="BH7" s="112"/>
      <c r="BI7" s="112"/>
      <c r="BJ7" s="112"/>
      <c r="BK7" s="112"/>
      <c r="BL7" s="112"/>
      <c r="BM7" s="112"/>
    </row>
    <row r="8" spans="2:66" ht="15" customHeight="1">
      <c r="B8" s="158" t="s">
        <v>175</v>
      </c>
      <c r="C8" s="158" t="s">
        <v>91</v>
      </c>
      <c r="D8" s="14" t="s">
        <v>13</v>
      </c>
      <c r="E8" s="282" t="s">
        <v>226</v>
      </c>
      <c r="F8" s="282" t="s">
        <v>226</v>
      </c>
      <c r="G8" s="282" t="s">
        <v>226</v>
      </c>
      <c r="H8" s="282" t="s">
        <v>226</v>
      </c>
      <c r="I8" s="282" t="s">
        <v>226</v>
      </c>
      <c r="J8" s="282" t="s">
        <v>226</v>
      </c>
      <c r="K8" s="282" t="s">
        <v>226</v>
      </c>
      <c r="L8" s="282" t="s">
        <v>226</v>
      </c>
      <c r="M8" s="282"/>
      <c r="N8" s="282" t="s">
        <v>226</v>
      </c>
      <c r="O8" s="283">
        <v>843</v>
      </c>
      <c r="P8" s="283">
        <v>872</v>
      </c>
      <c r="Q8" s="283">
        <v>1064</v>
      </c>
      <c r="R8" s="283">
        <v>838</v>
      </c>
      <c r="S8" s="283">
        <v>3617</v>
      </c>
      <c r="T8" s="283">
        <v>882</v>
      </c>
      <c r="U8" s="283">
        <v>1096</v>
      </c>
      <c r="V8" s="283">
        <v>1141</v>
      </c>
      <c r="W8" s="283">
        <v>908</v>
      </c>
      <c r="X8" s="283">
        <v>4027</v>
      </c>
      <c r="Y8" s="106">
        <v>934</v>
      </c>
      <c r="Z8" s="106">
        <v>934</v>
      </c>
      <c r="AA8" s="106">
        <v>1178</v>
      </c>
      <c r="AB8" s="106">
        <v>935</v>
      </c>
      <c r="AC8" s="106">
        <v>3981</v>
      </c>
      <c r="AD8" s="106" t="s">
        <v>226</v>
      </c>
      <c r="AE8" s="106" t="s">
        <v>226</v>
      </c>
      <c r="AF8" s="106" t="s">
        <v>226</v>
      </c>
      <c r="AG8" s="106" t="s">
        <v>226</v>
      </c>
      <c r="AH8" s="106" t="s">
        <v>226</v>
      </c>
      <c r="AI8" s="106">
        <v>763</v>
      </c>
      <c r="AJ8" s="281">
        <v>901</v>
      </c>
      <c r="AK8" s="281">
        <v>1444</v>
      </c>
      <c r="AL8" s="281">
        <v>958</v>
      </c>
      <c r="AM8" s="106">
        <v>4066</v>
      </c>
      <c r="AN8" s="106">
        <v>956</v>
      </c>
      <c r="AO8" s="106">
        <v>1390</v>
      </c>
      <c r="AP8" s="106">
        <v>1512</v>
      </c>
      <c r="AQ8" s="106">
        <v>1159</v>
      </c>
      <c r="AR8" s="106">
        <v>5017</v>
      </c>
      <c r="AS8" s="106">
        <v>1356</v>
      </c>
      <c r="AT8" s="106">
        <v>1495</v>
      </c>
      <c r="AU8" s="106">
        <v>1685</v>
      </c>
      <c r="AV8" s="106">
        <v>1502</v>
      </c>
      <c r="AW8" s="106">
        <v>6038</v>
      </c>
      <c r="AX8" s="106">
        <v>1254</v>
      </c>
      <c r="AY8" s="106">
        <v>1402</v>
      </c>
      <c r="AZ8" s="106">
        <v>1753</v>
      </c>
      <c r="BA8" s="106">
        <v>1365</v>
      </c>
      <c r="BB8" s="106">
        <v>1254</v>
      </c>
      <c r="BC8" s="106">
        <v>1402</v>
      </c>
      <c r="BD8" s="106">
        <v>1753</v>
      </c>
      <c r="BE8" s="106">
        <v>1365</v>
      </c>
      <c r="BF8" s="112">
        <f t="shared" si="2"/>
        <v>5774</v>
      </c>
      <c r="BG8" s="112">
        <v>1396</v>
      </c>
      <c r="BH8" s="112">
        <v>1444</v>
      </c>
      <c r="BI8" s="112">
        <v>1975</v>
      </c>
      <c r="BJ8" s="112">
        <v>1432</v>
      </c>
      <c r="BK8" s="112">
        <v>6247</v>
      </c>
      <c r="BL8" s="112">
        <v>1131</v>
      </c>
      <c r="BM8" s="112"/>
    </row>
    <row r="9" spans="2:66" ht="15" customHeight="1">
      <c r="B9" s="158"/>
      <c r="C9" s="158" t="s">
        <v>92</v>
      </c>
      <c r="D9" s="14" t="s">
        <v>13</v>
      </c>
      <c r="E9" s="284" t="s">
        <v>226</v>
      </c>
      <c r="F9" s="284" t="s">
        <v>226</v>
      </c>
      <c r="G9" s="284" t="s">
        <v>226</v>
      </c>
      <c r="H9" s="284" t="s">
        <v>226</v>
      </c>
      <c r="I9" s="284" t="s">
        <v>226</v>
      </c>
      <c r="J9" s="284" t="s">
        <v>226</v>
      </c>
      <c r="K9" s="284" t="s">
        <v>226</v>
      </c>
      <c r="L9" s="284" t="s">
        <v>226</v>
      </c>
      <c r="M9" s="284"/>
      <c r="N9" s="284" t="s">
        <v>226</v>
      </c>
      <c r="O9" s="283">
        <v>2999</v>
      </c>
      <c r="P9" s="283">
        <v>2850</v>
      </c>
      <c r="Q9" s="283">
        <v>2975</v>
      </c>
      <c r="R9" s="283">
        <v>2809</v>
      </c>
      <c r="S9" s="283">
        <v>11633</v>
      </c>
      <c r="T9" s="283">
        <v>2546</v>
      </c>
      <c r="U9" s="283">
        <v>3304</v>
      </c>
      <c r="V9" s="283">
        <v>3381</v>
      </c>
      <c r="W9" s="283">
        <v>2949</v>
      </c>
      <c r="X9" s="283">
        <v>12180</v>
      </c>
      <c r="Y9" s="106">
        <v>2948</v>
      </c>
      <c r="Z9" s="106">
        <v>2722</v>
      </c>
      <c r="AA9" s="106">
        <v>3058</v>
      </c>
      <c r="AB9" s="106">
        <v>2993</v>
      </c>
      <c r="AC9" s="106">
        <v>11721</v>
      </c>
      <c r="AD9" s="106">
        <v>2664</v>
      </c>
      <c r="AE9" s="106">
        <v>1252</v>
      </c>
      <c r="AF9" s="106">
        <v>2699</v>
      </c>
      <c r="AG9" s="106" t="s">
        <v>266</v>
      </c>
      <c r="AH9" s="106" t="s">
        <v>267</v>
      </c>
      <c r="AI9" s="106">
        <v>1939</v>
      </c>
      <c r="AJ9" s="281">
        <v>2708</v>
      </c>
      <c r="AK9" s="281">
        <v>2953</v>
      </c>
      <c r="AL9" s="281">
        <v>2704</v>
      </c>
      <c r="AM9" s="106">
        <v>10304</v>
      </c>
      <c r="AN9" s="106">
        <v>2933</v>
      </c>
      <c r="AO9" s="106">
        <v>3074</v>
      </c>
      <c r="AP9" s="106">
        <v>3233</v>
      </c>
      <c r="AQ9" s="106">
        <v>2861</v>
      </c>
      <c r="AR9" s="106">
        <v>12101</v>
      </c>
      <c r="AS9" s="106">
        <v>3249</v>
      </c>
      <c r="AT9" s="106">
        <v>3055</v>
      </c>
      <c r="AU9" s="106">
        <v>3207</v>
      </c>
      <c r="AV9" s="106">
        <v>3077</v>
      </c>
      <c r="AW9" s="106">
        <v>12588</v>
      </c>
      <c r="AX9" s="106">
        <v>3259</v>
      </c>
      <c r="AY9" s="106">
        <v>3251</v>
      </c>
      <c r="AZ9" s="106">
        <v>3308</v>
      </c>
      <c r="BA9" s="106">
        <v>3178</v>
      </c>
      <c r="BB9" s="106">
        <v>3259</v>
      </c>
      <c r="BC9" s="106">
        <v>3251</v>
      </c>
      <c r="BD9" s="106">
        <v>3308</v>
      </c>
      <c r="BE9" s="106">
        <v>3178</v>
      </c>
      <c r="BF9" s="112">
        <f t="shared" si="2"/>
        <v>12996</v>
      </c>
      <c r="BG9" s="112">
        <v>3530</v>
      </c>
      <c r="BH9" s="112">
        <v>3515</v>
      </c>
      <c r="BI9" s="112">
        <v>3748</v>
      </c>
      <c r="BJ9" s="112">
        <v>3669</v>
      </c>
      <c r="BK9" s="112">
        <v>14462</v>
      </c>
      <c r="BL9" s="112">
        <v>3652</v>
      </c>
      <c r="BM9" s="112"/>
    </row>
    <row r="10" spans="2:66" ht="15" customHeight="1">
      <c r="B10" s="158" t="s">
        <v>176</v>
      </c>
      <c r="C10" s="158" t="s">
        <v>91</v>
      </c>
      <c r="D10" s="14" t="s">
        <v>13</v>
      </c>
      <c r="E10" s="282" t="s">
        <v>226</v>
      </c>
      <c r="F10" s="282" t="s">
        <v>226</v>
      </c>
      <c r="G10" s="282" t="s">
        <v>226</v>
      </c>
      <c r="H10" s="282" t="s">
        <v>226</v>
      </c>
      <c r="I10" s="282" t="s">
        <v>226</v>
      </c>
      <c r="J10" s="282" t="s">
        <v>226</v>
      </c>
      <c r="K10" s="282" t="s">
        <v>226</v>
      </c>
      <c r="L10" s="282" t="s">
        <v>226</v>
      </c>
      <c r="M10" s="282"/>
      <c r="N10" s="282" t="s">
        <v>226</v>
      </c>
      <c r="O10" s="283">
        <v>132</v>
      </c>
      <c r="P10" s="283">
        <v>88</v>
      </c>
      <c r="Q10" s="283">
        <v>79</v>
      </c>
      <c r="R10" s="283">
        <v>79</v>
      </c>
      <c r="S10" s="283">
        <v>378</v>
      </c>
      <c r="T10" s="283">
        <v>134</v>
      </c>
      <c r="U10" s="283">
        <v>95</v>
      </c>
      <c r="V10" s="283">
        <v>90</v>
      </c>
      <c r="W10" s="283">
        <v>94</v>
      </c>
      <c r="X10" s="283">
        <v>413</v>
      </c>
      <c r="Y10" s="106">
        <v>117</v>
      </c>
      <c r="Z10" s="106">
        <v>109</v>
      </c>
      <c r="AA10" s="106">
        <v>112</v>
      </c>
      <c r="AB10" s="106">
        <v>143</v>
      </c>
      <c r="AC10" s="106">
        <v>481</v>
      </c>
      <c r="AD10" s="106" t="s">
        <v>226</v>
      </c>
      <c r="AE10" s="106" t="s">
        <v>226</v>
      </c>
      <c r="AF10" s="106" t="s">
        <v>226</v>
      </c>
      <c r="AG10" s="106" t="s">
        <v>226</v>
      </c>
      <c r="AH10" s="106" t="s">
        <v>226</v>
      </c>
      <c r="AI10" s="106">
        <v>97</v>
      </c>
      <c r="AJ10" s="281">
        <v>77</v>
      </c>
      <c r="AK10" s="281">
        <v>145</v>
      </c>
      <c r="AL10" s="281">
        <v>128</v>
      </c>
      <c r="AM10" s="106">
        <v>447</v>
      </c>
      <c r="AN10" s="106">
        <v>77</v>
      </c>
      <c r="AO10" s="106">
        <v>68</v>
      </c>
      <c r="AP10" s="106">
        <v>48</v>
      </c>
      <c r="AQ10" s="106">
        <v>44</v>
      </c>
      <c r="AR10" s="106">
        <v>237</v>
      </c>
      <c r="AS10" s="106">
        <v>57</v>
      </c>
      <c r="AT10" s="106">
        <v>94</v>
      </c>
      <c r="AU10" s="106">
        <v>64</v>
      </c>
      <c r="AV10" s="106">
        <v>67</v>
      </c>
      <c r="AW10" s="106">
        <v>282</v>
      </c>
      <c r="AX10" s="106">
        <v>62</v>
      </c>
      <c r="AY10" s="106">
        <v>56</v>
      </c>
      <c r="AZ10" s="106">
        <v>75</v>
      </c>
      <c r="BA10" s="106">
        <v>105</v>
      </c>
      <c r="BB10" s="106">
        <v>62</v>
      </c>
      <c r="BC10" s="106">
        <v>56</v>
      </c>
      <c r="BD10" s="106">
        <v>75</v>
      </c>
      <c r="BE10" s="106">
        <v>105</v>
      </c>
      <c r="BF10" s="112">
        <f t="shared" si="2"/>
        <v>298</v>
      </c>
      <c r="BG10" s="112">
        <v>63</v>
      </c>
      <c r="BH10" s="112">
        <v>55</v>
      </c>
      <c r="BI10" s="112">
        <v>79</v>
      </c>
      <c r="BJ10" s="112">
        <v>75</v>
      </c>
      <c r="BK10" s="112">
        <v>272</v>
      </c>
      <c r="BL10" s="112">
        <v>78</v>
      </c>
      <c r="BM10" s="112"/>
    </row>
    <row r="11" spans="2:66" ht="15" customHeight="1">
      <c r="B11" s="158"/>
      <c r="C11" s="158" t="s">
        <v>92</v>
      </c>
      <c r="D11" s="14" t="s">
        <v>13</v>
      </c>
      <c r="E11" s="282" t="s">
        <v>226</v>
      </c>
      <c r="F11" s="282" t="s">
        <v>226</v>
      </c>
      <c r="G11" s="282" t="s">
        <v>226</v>
      </c>
      <c r="H11" s="282" t="s">
        <v>226</v>
      </c>
      <c r="I11" s="282" t="s">
        <v>226</v>
      </c>
      <c r="J11" s="282" t="s">
        <v>226</v>
      </c>
      <c r="K11" s="282" t="s">
        <v>226</v>
      </c>
      <c r="L11" s="282" t="s">
        <v>226</v>
      </c>
      <c r="M11" s="282"/>
      <c r="N11" s="282" t="s">
        <v>226</v>
      </c>
      <c r="O11" s="283">
        <v>482</v>
      </c>
      <c r="P11" s="283">
        <v>478</v>
      </c>
      <c r="Q11" s="283">
        <v>484</v>
      </c>
      <c r="R11" s="283">
        <v>443</v>
      </c>
      <c r="S11" s="283">
        <v>1887</v>
      </c>
      <c r="T11" s="283">
        <v>394</v>
      </c>
      <c r="U11" s="283">
        <v>507</v>
      </c>
      <c r="V11" s="283">
        <v>677</v>
      </c>
      <c r="W11" s="283">
        <v>384</v>
      </c>
      <c r="X11" s="283">
        <v>1962</v>
      </c>
      <c r="Y11" s="106">
        <v>479</v>
      </c>
      <c r="Z11" s="106">
        <v>456</v>
      </c>
      <c r="AA11" s="106">
        <v>397</v>
      </c>
      <c r="AB11" s="106">
        <v>460</v>
      </c>
      <c r="AC11" s="106">
        <v>1792</v>
      </c>
      <c r="AD11" s="106">
        <v>541</v>
      </c>
      <c r="AE11" s="106">
        <v>207</v>
      </c>
      <c r="AF11" s="106">
        <v>386</v>
      </c>
      <c r="AG11" s="106">
        <v>306</v>
      </c>
      <c r="AH11" s="106" t="s">
        <v>268</v>
      </c>
      <c r="AI11" s="106">
        <v>325</v>
      </c>
      <c r="AJ11" s="281">
        <v>438</v>
      </c>
      <c r="AK11" s="281">
        <v>452</v>
      </c>
      <c r="AL11" s="281">
        <v>382</v>
      </c>
      <c r="AM11" s="106">
        <v>1597</v>
      </c>
      <c r="AN11" s="106">
        <v>437</v>
      </c>
      <c r="AO11" s="106">
        <v>435</v>
      </c>
      <c r="AP11" s="106">
        <v>415</v>
      </c>
      <c r="AQ11" s="106">
        <v>386</v>
      </c>
      <c r="AR11" s="106">
        <v>1673</v>
      </c>
      <c r="AS11" s="106">
        <v>498</v>
      </c>
      <c r="AT11" s="106">
        <v>409</v>
      </c>
      <c r="AU11" s="106">
        <v>407</v>
      </c>
      <c r="AV11" s="106">
        <v>384</v>
      </c>
      <c r="AW11" s="106">
        <v>1698</v>
      </c>
      <c r="AX11" s="106">
        <v>453</v>
      </c>
      <c r="AY11" s="106">
        <v>458</v>
      </c>
      <c r="AZ11" s="106">
        <v>455</v>
      </c>
      <c r="BA11" s="106">
        <v>388</v>
      </c>
      <c r="BB11" s="106">
        <v>453</v>
      </c>
      <c r="BC11" s="106">
        <v>458</v>
      </c>
      <c r="BD11" s="106">
        <v>455</v>
      </c>
      <c r="BE11" s="106">
        <v>388</v>
      </c>
      <c r="BF11" s="112">
        <f t="shared" si="2"/>
        <v>1754</v>
      </c>
      <c r="BG11" s="112">
        <v>451</v>
      </c>
      <c r="BH11" s="112">
        <v>457</v>
      </c>
      <c r="BI11" s="112">
        <v>357</v>
      </c>
      <c r="BJ11" s="112">
        <v>533</v>
      </c>
      <c r="BK11" s="112">
        <v>1798</v>
      </c>
      <c r="BL11" s="112">
        <v>518</v>
      </c>
      <c r="BM11" s="112"/>
    </row>
    <row r="12" spans="2:66" ht="15" customHeight="1">
      <c r="B12" s="490" t="s">
        <v>178</v>
      </c>
      <c r="C12" s="158"/>
      <c r="D12" s="158"/>
      <c r="E12" s="282"/>
      <c r="F12" s="282"/>
      <c r="G12" s="282"/>
      <c r="H12" s="282"/>
      <c r="I12" s="282"/>
      <c r="J12" s="282"/>
      <c r="K12" s="282"/>
      <c r="L12" s="282"/>
      <c r="M12" s="282"/>
      <c r="N12" s="282"/>
      <c r="O12" s="283"/>
      <c r="P12" s="283"/>
      <c r="Q12" s="283"/>
      <c r="R12" s="283"/>
      <c r="S12" s="283"/>
      <c r="T12" s="283"/>
      <c r="U12" s="283"/>
      <c r="V12" s="283"/>
      <c r="W12" s="283"/>
      <c r="X12" s="283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281"/>
      <c r="AK12" s="281"/>
      <c r="AL12" s="281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12">
        <f t="shared" si="2"/>
        <v>0</v>
      </c>
      <c r="BG12" s="112"/>
      <c r="BH12" s="112"/>
      <c r="BI12" s="112"/>
      <c r="BJ12" s="112"/>
      <c r="BK12" s="112"/>
      <c r="BL12" s="112"/>
      <c r="BM12" s="112"/>
    </row>
    <row r="13" spans="2:66" ht="15" customHeight="1">
      <c r="B13" s="158" t="s">
        <v>175</v>
      </c>
      <c r="C13" s="158" t="s">
        <v>91</v>
      </c>
      <c r="D13" s="14" t="s">
        <v>13</v>
      </c>
      <c r="E13" s="282" t="s">
        <v>226</v>
      </c>
      <c r="F13" s="282" t="s">
        <v>226</v>
      </c>
      <c r="G13" s="282" t="s">
        <v>226</v>
      </c>
      <c r="H13" s="282" t="s">
        <v>226</v>
      </c>
      <c r="I13" s="282" t="s">
        <v>226</v>
      </c>
      <c r="J13" s="282" t="s">
        <v>226</v>
      </c>
      <c r="K13" s="282" t="s">
        <v>226</v>
      </c>
      <c r="L13" s="282" t="s">
        <v>226</v>
      </c>
      <c r="M13" s="282"/>
      <c r="N13" s="282" t="s">
        <v>226</v>
      </c>
      <c r="O13" s="283">
        <v>12</v>
      </c>
      <c r="P13" s="283">
        <v>8</v>
      </c>
      <c r="Q13" s="283">
        <v>5</v>
      </c>
      <c r="R13" s="283">
        <v>9</v>
      </c>
      <c r="S13" s="283">
        <v>34</v>
      </c>
      <c r="T13" s="283">
        <v>3</v>
      </c>
      <c r="U13" s="283">
        <v>9</v>
      </c>
      <c r="V13" s="283">
        <v>4</v>
      </c>
      <c r="W13" s="283">
        <v>5</v>
      </c>
      <c r="X13" s="283">
        <v>21</v>
      </c>
      <c r="Y13" s="106">
        <v>3</v>
      </c>
      <c r="Z13" s="106">
        <v>5</v>
      </c>
      <c r="AA13" s="106">
        <v>16</v>
      </c>
      <c r="AB13" s="106">
        <v>5</v>
      </c>
      <c r="AC13" s="106">
        <v>29</v>
      </c>
      <c r="AD13" s="106" t="s">
        <v>226</v>
      </c>
      <c r="AE13" s="106" t="s">
        <v>226</v>
      </c>
      <c r="AF13" s="106" t="s">
        <v>226</v>
      </c>
      <c r="AG13" s="106" t="s">
        <v>226</v>
      </c>
      <c r="AH13" s="106" t="s">
        <v>226</v>
      </c>
      <c r="AI13" s="106">
        <v>29</v>
      </c>
      <c r="AJ13" s="281">
        <v>10</v>
      </c>
      <c r="AK13" s="281">
        <v>15</v>
      </c>
      <c r="AL13" s="281">
        <v>0</v>
      </c>
      <c r="AM13" s="106">
        <v>54</v>
      </c>
      <c r="AN13" s="106">
        <v>1</v>
      </c>
      <c r="AO13" s="106">
        <v>1</v>
      </c>
      <c r="AP13" s="106">
        <v>2</v>
      </c>
      <c r="AQ13" s="106">
        <v>7</v>
      </c>
      <c r="AR13" s="106">
        <v>11</v>
      </c>
      <c r="AS13" s="106">
        <v>3</v>
      </c>
      <c r="AT13" s="106">
        <v>25</v>
      </c>
      <c r="AU13" s="106">
        <v>8</v>
      </c>
      <c r="AV13" s="106">
        <v>4</v>
      </c>
      <c r="AW13" s="106">
        <v>40</v>
      </c>
      <c r="AX13" s="106">
        <v>6</v>
      </c>
      <c r="AY13" s="106">
        <v>23</v>
      </c>
      <c r="AZ13" s="106">
        <v>91</v>
      </c>
      <c r="BA13" s="106">
        <v>7</v>
      </c>
      <c r="BB13" s="106">
        <v>6</v>
      </c>
      <c r="BC13" s="106">
        <v>23</v>
      </c>
      <c r="BD13" s="106">
        <v>91</v>
      </c>
      <c r="BE13" s="106">
        <v>7</v>
      </c>
      <c r="BF13" s="112">
        <f t="shared" si="2"/>
        <v>127</v>
      </c>
      <c r="BG13" s="112">
        <v>5</v>
      </c>
      <c r="BH13" s="112">
        <v>21</v>
      </c>
      <c r="BI13" s="112">
        <v>9</v>
      </c>
      <c r="BJ13" s="112">
        <v>2</v>
      </c>
      <c r="BK13" s="112">
        <v>37</v>
      </c>
      <c r="BL13" s="112">
        <v>7</v>
      </c>
      <c r="BM13" s="112"/>
    </row>
    <row r="14" spans="2:66" ht="15" customHeight="1">
      <c r="B14" s="158"/>
      <c r="C14" s="158" t="s">
        <v>93</v>
      </c>
      <c r="D14" s="14" t="s">
        <v>13</v>
      </c>
      <c r="E14" s="282" t="s">
        <v>226</v>
      </c>
      <c r="F14" s="282" t="s">
        <v>226</v>
      </c>
      <c r="G14" s="282" t="s">
        <v>226</v>
      </c>
      <c r="H14" s="282" t="s">
        <v>226</v>
      </c>
      <c r="I14" s="282" t="s">
        <v>226</v>
      </c>
      <c r="J14" s="282" t="s">
        <v>226</v>
      </c>
      <c r="K14" s="282" t="s">
        <v>226</v>
      </c>
      <c r="L14" s="282" t="s">
        <v>226</v>
      </c>
      <c r="M14" s="282"/>
      <c r="N14" s="282" t="s">
        <v>226</v>
      </c>
      <c r="O14" s="283">
        <v>3</v>
      </c>
      <c r="P14" s="283">
        <v>9</v>
      </c>
      <c r="Q14" s="283">
        <v>10</v>
      </c>
      <c r="R14" s="283">
        <v>12</v>
      </c>
      <c r="S14" s="283">
        <v>34</v>
      </c>
      <c r="T14" s="283">
        <v>3</v>
      </c>
      <c r="U14" s="283">
        <v>17</v>
      </c>
      <c r="V14" s="283">
        <v>6</v>
      </c>
      <c r="W14" s="283">
        <v>7</v>
      </c>
      <c r="X14" s="283">
        <v>33</v>
      </c>
      <c r="Y14" s="106">
        <v>7</v>
      </c>
      <c r="Z14" s="106">
        <v>16</v>
      </c>
      <c r="AA14" s="106">
        <v>7</v>
      </c>
      <c r="AB14" s="106">
        <v>3</v>
      </c>
      <c r="AC14" s="106">
        <v>33</v>
      </c>
      <c r="AD14" s="106">
        <v>8</v>
      </c>
      <c r="AE14" s="106">
        <v>58</v>
      </c>
      <c r="AF14" s="106">
        <v>10</v>
      </c>
      <c r="AG14" s="106">
        <v>5</v>
      </c>
      <c r="AH14" s="106">
        <v>81</v>
      </c>
      <c r="AI14" s="106">
        <v>2</v>
      </c>
      <c r="AJ14" s="281">
        <v>6</v>
      </c>
      <c r="AK14" s="281">
        <v>10</v>
      </c>
      <c r="AL14" s="281">
        <v>3</v>
      </c>
      <c r="AM14" s="106">
        <v>21</v>
      </c>
      <c r="AN14" s="106">
        <v>31</v>
      </c>
      <c r="AO14" s="106">
        <v>8</v>
      </c>
      <c r="AP14" s="106">
        <v>8</v>
      </c>
      <c r="AQ14" s="106">
        <v>82</v>
      </c>
      <c r="AR14" s="106">
        <v>129</v>
      </c>
      <c r="AS14" s="106">
        <v>13</v>
      </c>
      <c r="AT14" s="106">
        <v>17</v>
      </c>
      <c r="AU14" s="106">
        <v>5</v>
      </c>
      <c r="AV14" s="106">
        <v>10</v>
      </c>
      <c r="AW14" s="106">
        <v>45</v>
      </c>
      <c r="AX14" s="106">
        <v>8</v>
      </c>
      <c r="AY14" s="106">
        <v>8</v>
      </c>
      <c r="AZ14" s="106">
        <v>14</v>
      </c>
      <c r="BA14" s="106">
        <v>14</v>
      </c>
      <c r="BB14" s="106">
        <v>8</v>
      </c>
      <c r="BC14" s="106">
        <v>8</v>
      </c>
      <c r="BD14" s="106">
        <v>14</v>
      </c>
      <c r="BE14" s="106">
        <v>14</v>
      </c>
      <c r="BF14" s="112">
        <f t="shared" si="2"/>
        <v>44</v>
      </c>
      <c r="BG14" s="112">
        <v>23</v>
      </c>
      <c r="BH14" s="112">
        <v>9</v>
      </c>
      <c r="BI14" s="112">
        <v>132</v>
      </c>
      <c r="BJ14" s="112">
        <v>103</v>
      </c>
      <c r="BK14" s="112">
        <v>267</v>
      </c>
      <c r="BL14" s="112">
        <v>12</v>
      </c>
      <c r="BM14" s="112"/>
    </row>
    <row r="15" spans="2:66" ht="15" customHeight="1">
      <c r="B15" s="158" t="s">
        <v>176</v>
      </c>
      <c r="C15" s="158" t="s">
        <v>91</v>
      </c>
      <c r="D15" s="14" t="s">
        <v>13</v>
      </c>
      <c r="E15" s="282" t="s">
        <v>226</v>
      </c>
      <c r="F15" s="282" t="s">
        <v>226</v>
      </c>
      <c r="G15" s="282" t="s">
        <v>226</v>
      </c>
      <c r="H15" s="282" t="s">
        <v>226</v>
      </c>
      <c r="I15" s="282" t="s">
        <v>226</v>
      </c>
      <c r="J15" s="282" t="s">
        <v>226</v>
      </c>
      <c r="K15" s="282" t="s">
        <v>226</v>
      </c>
      <c r="L15" s="282" t="s">
        <v>226</v>
      </c>
      <c r="M15" s="282"/>
      <c r="N15" s="282" t="s">
        <v>226</v>
      </c>
      <c r="O15" s="283">
        <v>11</v>
      </c>
      <c r="P15" s="283">
        <v>4</v>
      </c>
      <c r="Q15" s="283">
        <v>5</v>
      </c>
      <c r="R15" s="283">
        <v>5</v>
      </c>
      <c r="S15" s="283">
        <v>25</v>
      </c>
      <c r="T15" s="283">
        <v>13</v>
      </c>
      <c r="U15" s="283">
        <v>12</v>
      </c>
      <c r="V15" s="283">
        <v>15</v>
      </c>
      <c r="W15" s="283">
        <v>13</v>
      </c>
      <c r="X15" s="283">
        <v>53</v>
      </c>
      <c r="Y15" s="106">
        <v>15</v>
      </c>
      <c r="Z15" s="106">
        <v>19</v>
      </c>
      <c r="AA15" s="106">
        <v>10</v>
      </c>
      <c r="AB15" s="106">
        <v>9</v>
      </c>
      <c r="AC15" s="106">
        <v>53</v>
      </c>
      <c r="AD15" s="106" t="s">
        <v>226</v>
      </c>
      <c r="AE15" s="106" t="s">
        <v>226</v>
      </c>
      <c r="AF15" s="106" t="s">
        <v>226</v>
      </c>
      <c r="AG15" s="106" t="s">
        <v>226</v>
      </c>
      <c r="AH15" s="106" t="s">
        <v>226</v>
      </c>
      <c r="AI15" s="106">
        <v>21</v>
      </c>
      <c r="AJ15" s="281">
        <v>10</v>
      </c>
      <c r="AK15" s="281">
        <v>12</v>
      </c>
      <c r="AL15" s="281">
        <v>7</v>
      </c>
      <c r="AM15" s="106">
        <v>50</v>
      </c>
      <c r="AN15" s="106">
        <v>17</v>
      </c>
      <c r="AO15" s="106">
        <v>7</v>
      </c>
      <c r="AP15" s="106">
        <v>24</v>
      </c>
      <c r="AQ15" s="106">
        <v>16</v>
      </c>
      <c r="AR15" s="106">
        <v>64</v>
      </c>
      <c r="AS15" s="106">
        <v>9</v>
      </c>
      <c r="AT15" s="106">
        <v>19</v>
      </c>
      <c r="AU15" s="106">
        <v>13</v>
      </c>
      <c r="AV15" s="106">
        <v>18</v>
      </c>
      <c r="AW15" s="106">
        <v>59</v>
      </c>
      <c r="AX15" s="106">
        <v>9</v>
      </c>
      <c r="AY15" s="106">
        <v>4</v>
      </c>
      <c r="AZ15" s="106">
        <v>14</v>
      </c>
      <c r="BA15" s="106">
        <v>18</v>
      </c>
      <c r="BB15" s="106">
        <v>9</v>
      </c>
      <c r="BC15" s="106">
        <v>4</v>
      </c>
      <c r="BD15" s="106">
        <v>14</v>
      </c>
      <c r="BE15" s="106">
        <v>18</v>
      </c>
      <c r="BF15" s="112">
        <f t="shared" si="2"/>
        <v>45</v>
      </c>
      <c r="BG15" s="112">
        <v>9</v>
      </c>
      <c r="BH15" s="112">
        <v>12</v>
      </c>
      <c r="BI15" s="112">
        <v>5</v>
      </c>
      <c r="BJ15" s="112">
        <v>11</v>
      </c>
      <c r="BK15" s="112">
        <v>37</v>
      </c>
      <c r="BL15" s="112">
        <v>24</v>
      </c>
      <c r="BM15" s="112"/>
    </row>
    <row r="16" spans="2:66" ht="15" customHeight="1">
      <c r="B16" s="158"/>
      <c r="C16" s="158" t="s">
        <v>92</v>
      </c>
      <c r="D16" s="14" t="s">
        <v>13</v>
      </c>
      <c r="E16" s="282" t="s">
        <v>226</v>
      </c>
      <c r="F16" s="282" t="s">
        <v>226</v>
      </c>
      <c r="G16" s="282" t="s">
        <v>226</v>
      </c>
      <c r="H16" s="282" t="s">
        <v>226</v>
      </c>
      <c r="I16" s="282" t="s">
        <v>226</v>
      </c>
      <c r="J16" s="282" t="s">
        <v>226</v>
      </c>
      <c r="K16" s="282" t="s">
        <v>226</v>
      </c>
      <c r="L16" s="282" t="s">
        <v>226</v>
      </c>
      <c r="M16" s="282"/>
      <c r="N16" s="282" t="s">
        <v>226</v>
      </c>
      <c r="O16" s="283">
        <v>19</v>
      </c>
      <c r="P16" s="283">
        <v>22</v>
      </c>
      <c r="Q16" s="283">
        <v>23</v>
      </c>
      <c r="R16" s="283">
        <v>13</v>
      </c>
      <c r="S16" s="283">
        <v>77</v>
      </c>
      <c r="T16" s="283">
        <v>22</v>
      </c>
      <c r="U16" s="283">
        <v>18</v>
      </c>
      <c r="V16" s="283">
        <v>30</v>
      </c>
      <c r="W16" s="283">
        <v>31</v>
      </c>
      <c r="X16" s="283">
        <v>101</v>
      </c>
      <c r="Y16" s="106">
        <v>25</v>
      </c>
      <c r="Z16" s="106">
        <v>18</v>
      </c>
      <c r="AA16" s="106">
        <v>24</v>
      </c>
      <c r="AB16" s="106">
        <v>15</v>
      </c>
      <c r="AC16" s="106">
        <v>82</v>
      </c>
      <c r="AD16" s="106">
        <v>65</v>
      </c>
      <c r="AE16" s="106">
        <v>8</v>
      </c>
      <c r="AF16" s="106">
        <v>22</v>
      </c>
      <c r="AG16" s="106">
        <v>76</v>
      </c>
      <c r="AH16" s="106">
        <v>171</v>
      </c>
      <c r="AI16" s="106">
        <v>30</v>
      </c>
      <c r="AJ16" s="281">
        <v>14</v>
      </c>
      <c r="AK16" s="281">
        <v>21</v>
      </c>
      <c r="AL16" s="281">
        <v>27</v>
      </c>
      <c r="AM16" s="106">
        <v>92</v>
      </c>
      <c r="AN16" s="106">
        <v>33</v>
      </c>
      <c r="AO16" s="106">
        <v>25</v>
      </c>
      <c r="AP16" s="106">
        <v>19</v>
      </c>
      <c r="AQ16" s="106">
        <v>20</v>
      </c>
      <c r="AR16" s="106">
        <v>97</v>
      </c>
      <c r="AS16" s="106">
        <v>22</v>
      </c>
      <c r="AT16" s="106">
        <v>31</v>
      </c>
      <c r="AU16" s="106">
        <v>27</v>
      </c>
      <c r="AV16" s="106">
        <v>20</v>
      </c>
      <c r="AW16" s="106">
        <v>100</v>
      </c>
      <c r="AX16" s="106">
        <v>32</v>
      </c>
      <c r="AY16" s="106">
        <v>26</v>
      </c>
      <c r="AZ16" s="106">
        <v>29</v>
      </c>
      <c r="BA16" s="106">
        <v>37</v>
      </c>
      <c r="BB16" s="106">
        <v>32</v>
      </c>
      <c r="BC16" s="106">
        <v>26</v>
      </c>
      <c r="BD16" s="106">
        <v>29</v>
      </c>
      <c r="BE16" s="106">
        <v>37</v>
      </c>
      <c r="BF16" s="112">
        <f t="shared" si="2"/>
        <v>124</v>
      </c>
      <c r="BG16" s="112">
        <v>31</v>
      </c>
      <c r="BH16" s="112">
        <v>23</v>
      </c>
      <c r="BI16" s="112">
        <v>24</v>
      </c>
      <c r="BJ16" s="112">
        <v>30</v>
      </c>
      <c r="BK16" s="112">
        <v>108</v>
      </c>
      <c r="BL16" s="112">
        <v>18</v>
      </c>
      <c r="BM16" s="112"/>
    </row>
    <row r="17" spans="2:65" ht="15" customHeight="1">
      <c r="B17" s="158" t="s">
        <v>177</v>
      </c>
      <c r="C17" s="158" t="s">
        <v>91</v>
      </c>
      <c r="D17" s="14" t="s">
        <v>13</v>
      </c>
      <c r="E17" s="282" t="s">
        <v>226</v>
      </c>
      <c r="F17" s="282" t="s">
        <v>226</v>
      </c>
      <c r="G17" s="282" t="s">
        <v>226</v>
      </c>
      <c r="H17" s="282" t="s">
        <v>226</v>
      </c>
      <c r="I17" s="282" t="s">
        <v>226</v>
      </c>
      <c r="J17" s="282" t="s">
        <v>226</v>
      </c>
      <c r="K17" s="282" t="s">
        <v>226</v>
      </c>
      <c r="L17" s="282" t="s">
        <v>226</v>
      </c>
      <c r="M17" s="282"/>
      <c r="N17" s="282" t="s">
        <v>226</v>
      </c>
      <c r="O17" s="285">
        <v>0</v>
      </c>
      <c r="P17" s="285">
        <v>0</v>
      </c>
      <c r="Q17" s="285">
        <v>0</v>
      </c>
      <c r="R17" s="285">
        <v>0</v>
      </c>
      <c r="S17" s="285">
        <v>0</v>
      </c>
      <c r="T17" s="285">
        <v>0</v>
      </c>
      <c r="U17" s="285">
        <v>0</v>
      </c>
      <c r="V17" s="285">
        <v>0</v>
      </c>
      <c r="W17" s="285">
        <v>0</v>
      </c>
      <c r="X17" s="285">
        <v>0</v>
      </c>
      <c r="Y17" s="114">
        <v>3</v>
      </c>
      <c r="Z17" s="114">
        <v>0</v>
      </c>
      <c r="AA17" s="114">
        <v>1</v>
      </c>
      <c r="AB17" s="114">
        <v>1</v>
      </c>
      <c r="AC17" s="114">
        <v>5</v>
      </c>
      <c r="AD17" s="114" t="s">
        <v>226</v>
      </c>
      <c r="AE17" s="114" t="s">
        <v>226</v>
      </c>
      <c r="AF17" s="114" t="s">
        <v>226</v>
      </c>
      <c r="AG17" s="114" t="s">
        <v>226</v>
      </c>
      <c r="AH17" s="114" t="s">
        <v>226</v>
      </c>
      <c r="AI17" s="114">
        <v>2</v>
      </c>
      <c r="AJ17" s="281">
        <v>1</v>
      </c>
      <c r="AK17" s="281">
        <v>0</v>
      </c>
      <c r="AL17" s="281">
        <v>1</v>
      </c>
      <c r="AM17" s="114">
        <v>4</v>
      </c>
      <c r="AN17" s="114">
        <v>1</v>
      </c>
      <c r="AO17" s="114">
        <v>2</v>
      </c>
      <c r="AP17" s="114">
        <v>0</v>
      </c>
      <c r="AQ17" s="114">
        <v>1</v>
      </c>
      <c r="AR17" s="114">
        <v>4</v>
      </c>
      <c r="AS17" s="114">
        <v>0</v>
      </c>
      <c r="AT17" s="114">
        <v>2</v>
      </c>
      <c r="AU17" s="114">
        <v>0</v>
      </c>
      <c r="AV17" s="114">
        <v>1</v>
      </c>
      <c r="AW17" s="114">
        <v>3</v>
      </c>
      <c r="AX17" s="114">
        <v>3</v>
      </c>
      <c r="AY17" s="114">
        <v>0</v>
      </c>
      <c r="AZ17" s="114">
        <v>1</v>
      </c>
      <c r="BA17" s="114">
        <v>0</v>
      </c>
      <c r="BB17" s="114">
        <v>3</v>
      </c>
      <c r="BC17" s="114">
        <v>0</v>
      </c>
      <c r="BD17" s="114">
        <v>1</v>
      </c>
      <c r="BE17" s="114">
        <v>0</v>
      </c>
      <c r="BF17" s="112">
        <f t="shared" si="2"/>
        <v>4</v>
      </c>
      <c r="BG17" s="112">
        <v>3</v>
      </c>
      <c r="BH17" s="112">
        <v>3</v>
      </c>
      <c r="BI17" s="112">
        <v>10</v>
      </c>
      <c r="BJ17" s="112">
        <v>4</v>
      </c>
      <c r="BK17" s="112">
        <v>20</v>
      </c>
      <c r="BL17" s="112">
        <v>3</v>
      </c>
      <c r="BM17" s="112"/>
    </row>
    <row r="18" spans="2:65" ht="15" customHeight="1">
      <c r="B18" s="158"/>
      <c r="C18" s="158" t="s">
        <v>92</v>
      </c>
      <c r="D18" s="14" t="s">
        <v>13</v>
      </c>
      <c r="E18" s="282" t="s">
        <v>226</v>
      </c>
      <c r="F18" s="282" t="s">
        <v>226</v>
      </c>
      <c r="G18" s="282" t="s">
        <v>226</v>
      </c>
      <c r="H18" s="282" t="s">
        <v>226</v>
      </c>
      <c r="I18" s="282" t="s">
        <v>226</v>
      </c>
      <c r="J18" s="282" t="s">
        <v>226</v>
      </c>
      <c r="K18" s="282" t="s">
        <v>226</v>
      </c>
      <c r="L18" s="282" t="s">
        <v>226</v>
      </c>
      <c r="M18" s="282"/>
      <c r="N18" s="282" t="s">
        <v>226</v>
      </c>
      <c r="O18" s="285">
        <v>2</v>
      </c>
      <c r="P18" s="285">
        <v>3</v>
      </c>
      <c r="Q18" s="285">
        <v>3</v>
      </c>
      <c r="R18" s="285">
        <v>3</v>
      </c>
      <c r="S18" s="285">
        <v>11</v>
      </c>
      <c r="T18" s="285">
        <v>0</v>
      </c>
      <c r="U18" s="285">
        <v>1</v>
      </c>
      <c r="V18" s="285">
        <v>1</v>
      </c>
      <c r="W18" s="285">
        <v>0</v>
      </c>
      <c r="X18" s="285">
        <v>2</v>
      </c>
      <c r="Y18" s="114">
        <v>2</v>
      </c>
      <c r="Z18" s="114">
        <v>0</v>
      </c>
      <c r="AA18" s="114">
        <v>0</v>
      </c>
      <c r="AB18" s="114">
        <v>2</v>
      </c>
      <c r="AC18" s="114">
        <v>4</v>
      </c>
      <c r="AD18" s="114">
        <v>8</v>
      </c>
      <c r="AE18" s="114">
        <v>2</v>
      </c>
      <c r="AF18" s="114">
        <v>0</v>
      </c>
      <c r="AG18" s="114">
        <v>0</v>
      </c>
      <c r="AH18" s="114">
        <v>10</v>
      </c>
      <c r="AI18" s="114">
        <v>0</v>
      </c>
      <c r="AJ18" s="286">
        <v>1</v>
      </c>
      <c r="AK18" s="286">
        <v>0</v>
      </c>
      <c r="AL18" s="286">
        <v>0</v>
      </c>
      <c r="AM18" s="114">
        <v>1</v>
      </c>
      <c r="AN18" s="114">
        <v>0</v>
      </c>
      <c r="AO18" s="114">
        <v>0</v>
      </c>
      <c r="AP18" s="114">
        <v>0</v>
      </c>
      <c r="AQ18" s="114">
        <v>0</v>
      </c>
      <c r="AR18" s="114">
        <v>0</v>
      </c>
      <c r="AS18" s="114">
        <v>0</v>
      </c>
      <c r="AT18" s="114">
        <v>0</v>
      </c>
      <c r="AU18" s="114">
        <v>0</v>
      </c>
      <c r="AV18" s="114">
        <v>0</v>
      </c>
      <c r="AW18" s="114">
        <v>0</v>
      </c>
      <c r="AX18" s="114">
        <v>2</v>
      </c>
      <c r="AY18" s="114">
        <v>0</v>
      </c>
      <c r="AZ18" s="114">
        <v>2</v>
      </c>
      <c r="BA18" s="114">
        <v>2</v>
      </c>
      <c r="BB18" s="114">
        <v>2</v>
      </c>
      <c r="BC18" s="114">
        <v>0</v>
      </c>
      <c r="BD18" s="114">
        <v>2</v>
      </c>
      <c r="BE18" s="114">
        <v>2</v>
      </c>
      <c r="BF18" s="112">
        <f t="shared" si="2"/>
        <v>6</v>
      </c>
      <c r="BG18" s="112">
        <v>1</v>
      </c>
      <c r="BH18" s="112">
        <v>7</v>
      </c>
      <c r="BI18" s="112">
        <v>8</v>
      </c>
      <c r="BJ18" s="112">
        <v>8</v>
      </c>
      <c r="BK18" s="112">
        <v>24</v>
      </c>
      <c r="BL18" s="112">
        <v>3</v>
      </c>
      <c r="BM18" s="112"/>
    </row>
    <row r="19" spans="2:65" ht="15" customHeight="1">
      <c r="B19" s="30" t="s">
        <v>94</v>
      </c>
      <c r="C19" s="158"/>
      <c r="D19" s="158"/>
      <c r="E19" s="282"/>
      <c r="F19" s="282"/>
      <c r="G19" s="282"/>
      <c r="H19" s="282"/>
      <c r="I19" s="282"/>
      <c r="J19" s="282"/>
      <c r="K19" s="282"/>
      <c r="L19" s="282"/>
      <c r="M19" s="282"/>
      <c r="N19" s="282"/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281"/>
      <c r="AK19" s="281"/>
      <c r="AL19" s="281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2">
        <f t="shared" si="2"/>
        <v>0</v>
      </c>
      <c r="BG19" s="112"/>
      <c r="BH19" s="112"/>
      <c r="BI19" s="112"/>
      <c r="BJ19" s="112"/>
      <c r="BK19" s="112"/>
      <c r="BL19" s="112"/>
      <c r="BM19" s="112"/>
    </row>
    <row r="20" spans="2:65" ht="15" customHeight="1">
      <c r="B20" s="6"/>
      <c r="C20" s="158" t="s">
        <v>91</v>
      </c>
      <c r="D20" s="14" t="s">
        <v>13</v>
      </c>
      <c r="E20" s="282" t="s">
        <v>226</v>
      </c>
      <c r="F20" s="282" t="s">
        <v>226</v>
      </c>
      <c r="G20" s="282" t="s">
        <v>226</v>
      </c>
      <c r="H20" s="282" t="s">
        <v>226</v>
      </c>
      <c r="I20" s="282" t="s">
        <v>226</v>
      </c>
      <c r="J20" s="282" t="s">
        <v>226</v>
      </c>
      <c r="K20" s="282" t="s">
        <v>226</v>
      </c>
      <c r="L20" s="282" t="s">
        <v>226</v>
      </c>
      <c r="M20" s="282"/>
      <c r="N20" s="282" t="s">
        <v>226</v>
      </c>
      <c r="O20" s="285">
        <v>3</v>
      </c>
      <c r="P20" s="285">
        <v>1</v>
      </c>
      <c r="Q20" s="285">
        <v>3</v>
      </c>
      <c r="R20" s="285">
        <v>1</v>
      </c>
      <c r="S20" s="285">
        <v>8</v>
      </c>
      <c r="T20" s="285">
        <v>2</v>
      </c>
      <c r="U20" s="285">
        <v>1</v>
      </c>
      <c r="V20" s="285">
        <v>1</v>
      </c>
      <c r="W20" s="285">
        <v>3</v>
      </c>
      <c r="X20" s="285">
        <v>7</v>
      </c>
      <c r="Y20" s="114">
        <v>4</v>
      </c>
      <c r="Z20" s="114">
        <v>3</v>
      </c>
      <c r="AA20" s="114">
        <v>3</v>
      </c>
      <c r="AB20" s="114">
        <v>7</v>
      </c>
      <c r="AC20" s="114">
        <v>17</v>
      </c>
      <c r="AD20" s="114" t="s">
        <v>226</v>
      </c>
      <c r="AE20" s="114" t="s">
        <v>226</v>
      </c>
      <c r="AF20" s="114" t="s">
        <v>226</v>
      </c>
      <c r="AG20" s="114" t="s">
        <v>226</v>
      </c>
      <c r="AH20" s="114" t="s">
        <v>226</v>
      </c>
      <c r="AI20" s="114">
        <v>10</v>
      </c>
      <c r="AJ20" s="281">
        <v>2</v>
      </c>
      <c r="AK20" s="281">
        <v>6</v>
      </c>
      <c r="AL20" s="281">
        <v>13</v>
      </c>
      <c r="AM20" s="114">
        <v>31</v>
      </c>
      <c r="AN20" s="114">
        <v>3</v>
      </c>
      <c r="AO20" s="114">
        <v>5</v>
      </c>
      <c r="AP20" s="114">
        <v>12</v>
      </c>
      <c r="AQ20" s="114">
        <v>12</v>
      </c>
      <c r="AR20" s="114">
        <v>32</v>
      </c>
      <c r="AS20" s="114">
        <v>8</v>
      </c>
      <c r="AT20" s="114">
        <v>9</v>
      </c>
      <c r="AU20" s="114">
        <v>5</v>
      </c>
      <c r="AV20" s="114">
        <v>6</v>
      </c>
      <c r="AW20" s="114">
        <v>28</v>
      </c>
      <c r="AX20" s="114">
        <v>9</v>
      </c>
      <c r="AY20" s="114">
        <v>10</v>
      </c>
      <c r="AZ20" s="114">
        <v>12</v>
      </c>
      <c r="BA20" s="114">
        <v>8</v>
      </c>
      <c r="BB20" s="114">
        <v>9</v>
      </c>
      <c r="BC20" s="114">
        <v>10</v>
      </c>
      <c r="BD20" s="114">
        <v>12</v>
      </c>
      <c r="BE20" s="114">
        <v>8</v>
      </c>
      <c r="BF20" s="112">
        <f t="shared" si="2"/>
        <v>39</v>
      </c>
      <c r="BG20" s="112">
        <v>5</v>
      </c>
      <c r="BH20" s="112">
        <v>12</v>
      </c>
      <c r="BI20" s="112">
        <v>7</v>
      </c>
      <c r="BJ20" s="112">
        <v>16</v>
      </c>
      <c r="BK20" s="112">
        <v>40</v>
      </c>
      <c r="BL20" s="112">
        <v>8</v>
      </c>
      <c r="BM20" s="112"/>
    </row>
    <row r="21" spans="2:65" ht="15" customHeight="1" thickBot="1">
      <c r="B21" s="11"/>
      <c r="C21" s="20" t="s">
        <v>92</v>
      </c>
      <c r="D21" s="457" t="s">
        <v>13</v>
      </c>
      <c r="E21" s="159" t="s">
        <v>226</v>
      </c>
      <c r="F21" s="159" t="s">
        <v>226</v>
      </c>
      <c r="G21" s="159" t="s">
        <v>226</v>
      </c>
      <c r="H21" s="159" t="s">
        <v>226</v>
      </c>
      <c r="I21" s="159" t="s">
        <v>226</v>
      </c>
      <c r="J21" s="159" t="s">
        <v>226</v>
      </c>
      <c r="K21" s="159" t="s">
        <v>226</v>
      </c>
      <c r="L21" s="159" t="s">
        <v>226</v>
      </c>
      <c r="M21" s="159"/>
      <c r="N21" s="159" t="s">
        <v>226</v>
      </c>
      <c r="O21" s="160">
        <v>0</v>
      </c>
      <c r="P21" s="160">
        <v>2</v>
      </c>
      <c r="Q21" s="160">
        <v>1</v>
      </c>
      <c r="R21" s="160">
        <v>2</v>
      </c>
      <c r="S21" s="160">
        <v>5</v>
      </c>
      <c r="T21" s="160">
        <v>1</v>
      </c>
      <c r="U21" s="160">
        <v>0</v>
      </c>
      <c r="V21" s="160">
        <v>0</v>
      </c>
      <c r="W21" s="160">
        <v>3</v>
      </c>
      <c r="X21" s="160">
        <v>4</v>
      </c>
      <c r="Y21" s="161">
        <v>2</v>
      </c>
      <c r="Z21" s="161">
        <v>0</v>
      </c>
      <c r="AA21" s="161">
        <v>1</v>
      </c>
      <c r="AB21" s="161">
        <v>0</v>
      </c>
      <c r="AC21" s="161">
        <v>3</v>
      </c>
      <c r="AD21" s="161">
        <v>1</v>
      </c>
      <c r="AE21" s="161">
        <v>0</v>
      </c>
      <c r="AF21" s="161">
        <v>3</v>
      </c>
      <c r="AG21" s="161">
        <v>1</v>
      </c>
      <c r="AH21" s="161">
        <v>5</v>
      </c>
      <c r="AI21" s="161">
        <v>4</v>
      </c>
      <c r="AJ21" s="162">
        <v>1</v>
      </c>
      <c r="AK21" s="162">
        <v>0</v>
      </c>
      <c r="AL21" s="162">
        <v>1</v>
      </c>
      <c r="AM21" s="161">
        <v>6</v>
      </c>
      <c r="AN21" s="161">
        <v>0</v>
      </c>
      <c r="AO21" s="161">
        <v>0</v>
      </c>
      <c r="AP21" s="161">
        <v>1</v>
      </c>
      <c r="AQ21" s="161">
        <v>1</v>
      </c>
      <c r="AR21" s="161">
        <v>2</v>
      </c>
      <c r="AS21" s="161">
        <v>1</v>
      </c>
      <c r="AT21" s="161">
        <v>1</v>
      </c>
      <c r="AU21" s="161">
        <v>0</v>
      </c>
      <c r="AV21" s="161">
        <v>0</v>
      </c>
      <c r="AW21" s="161">
        <v>2</v>
      </c>
      <c r="AX21" s="161">
        <v>3</v>
      </c>
      <c r="AY21" s="161">
        <v>4</v>
      </c>
      <c r="AZ21" s="161">
        <v>1</v>
      </c>
      <c r="BA21" s="161">
        <v>0</v>
      </c>
      <c r="BB21" s="161">
        <v>3</v>
      </c>
      <c r="BC21" s="161">
        <v>4</v>
      </c>
      <c r="BD21" s="161">
        <v>1</v>
      </c>
      <c r="BE21" s="161">
        <v>0</v>
      </c>
      <c r="BF21" s="161">
        <f>+AX21+AY21+AZ21+BA21</f>
        <v>8</v>
      </c>
      <c r="BG21" s="161">
        <v>0</v>
      </c>
      <c r="BH21" s="161">
        <v>1</v>
      </c>
      <c r="BI21" s="161">
        <v>2</v>
      </c>
      <c r="BJ21" s="161">
        <v>2</v>
      </c>
      <c r="BK21" s="161">
        <v>5</v>
      </c>
      <c r="BL21" s="161">
        <v>2</v>
      </c>
      <c r="BM21" s="114"/>
    </row>
    <row r="22" spans="2:65" ht="14.25" customHeight="1" thickTop="1">
      <c r="B22" s="36" t="s">
        <v>379</v>
      </c>
    </row>
    <row r="23" spans="2:65" ht="11.25" customHeight="1">
      <c r="B23" s="36" t="s">
        <v>203</v>
      </c>
    </row>
  </sheetData>
  <mergeCells count="1">
    <mergeCell ref="D2:D3"/>
  </mergeCells>
  <phoneticPr fontId="13" type="noConversion"/>
  <hyperlinks>
    <hyperlink ref="BN1" location="ÍNDICE!A1" display="ÍNDICE" xr:uid="{336D3F27-60A8-4187-8A8C-8896A5713B2F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1"/>
  <ignoredErrors>
    <ignoredError sqref="AH9 AH6 AH11" numberStoredAsText="1"/>
    <ignoredError sqref="BF5:BF20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6B62A-15C6-4BCA-AE81-964076EFD7B5}">
  <dimension ref="B1:GO41"/>
  <sheetViews>
    <sheetView showGridLines="0" zoomScaleNormal="100" workbookViewId="0">
      <selection activeCell="B1" sqref="B1:EM1"/>
    </sheetView>
  </sheetViews>
  <sheetFormatPr defaultColWidth="9" defaultRowHeight="14.5" outlineLevelCol="2"/>
  <cols>
    <col min="1" max="1" width="6.6328125" customWidth="1"/>
    <col min="2" max="2" width="27.08984375" customWidth="1"/>
    <col min="3" max="3" width="10.54296875" bestFit="1" customWidth="1"/>
    <col min="4" max="6" width="8.6328125" hidden="1" customWidth="1" outlineLevel="2"/>
    <col min="7" max="7" width="8.6328125" hidden="1" customWidth="1" outlineLevel="1"/>
    <col min="8" max="10" width="8.6328125" hidden="1" customWidth="1" outlineLevel="2"/>
    <col min="11" max="11" width="9.54296875" hidden="1" customWidth="1" outlineLevel="1"/>
    <col min="12" max="14" width="8.6328125" hidden="1" customWidth="1" outlineLevel="2"/>
    <col min="15" max="15" width="9.54296875" hidden="1" customWidth="1" outlineLevel="1"/>
    <col min="16" max="18" width="8.6328125" hidden="1" customWidth="1" outlineLevel="2"/>
    <col min="19" max="19" width="9.54296875" hidden="1" customWidth="1" outlineLevel="1"/>
    <col min="20" max="20" width="9.54296875" bestFit="1" customWidth="1" collapsed="1"/>
    <col min="21" max="23" width="8.6328125" hidden="1" customWidth="1" outlineLevel="2"/>
    <col min="24" max="24" width="9.54296875" hidden="1" customWidth="1" outlineLevel="1"/>
    <col min="25" max="27" width="8.6328125" hidden="1" customWidth="1" outlineLevel="2"/>
    <col min="28" max="28" width="9.54296875" hidden="1" customWidth="1" outlineLevel="1"/>
    <col min="29" max="31" width="8.6328125" hidden="1" customWidth="1" outlineLevel="2"/>
    <col min="32" max="32" width="9.54296875" hidden="1" customWidth="1" outlineLevel="1"/>
    <col min="33" max="35" width="8.6328125" hidden="1" customWidth="1" outlineLevel="2"/>
    <col min="36" max="36" width="9.54296875" hidden="1" customWidth="1" outlineLevel="1"/>
    <col min="37" max="37" width="9.54296875" bestFit="1" customWidth="1" collapsed="1"/>
    <col min="38" max="40" width="8.6328125" hidden="1" customWidth="1" outlineLevel="2"/>
    <col min="41" max="41" width="9.54296875" hidden="1" customWidth="1" outlineLevel="1"/>
    <col min="42" max="44" width="8.6328125" hidden="1" customWidth="1" outlineLevel="2"/>
    <col min="45" max="45" width="9.54296875" hidden="1" customWidth="1" outlineLevel="1"/>
    <col min="46" max="48" width="8.6328125" hidden="1" customWidth="1" outlineLevel="2"/>
    <col min="49" max="49" width="9.54296875" hidden="1" customWidth="1" outlineLevel="1"/>
    <col min="50" max="52" width="8.6328125" hidden="1" customWidth="1" outlineLevel="2"/>
    <col min="53" max="53" width="9.54296875" hidden="1" customWidth="1" outlineLevel="1"/>
    <col min="54" max="54" width="9.54296875" bestFit="1" customWidth="1" collapsed="1"/>
    <col min="55" max="57" width="8.6328125" hidden="1" customWidth="1" outlineLevel="2"/>
    <col min="58" max="58" width="9.54296875" hidden="1" customWidth="1" outlineLevel="1"/>
    <col min="59" max="61" width="8.6328125" hidden="1" customWidth="1" outlineLevel="2"/>
    <col min="62" max="62" width="9.54296875" hidden="1" customWidth="1" outlineLevel="1"/>
    <col min="63" max="65" width="8.6328125" hidden="1" customWidth="1" outlineLevel="2"/>
    <col min="66" max="66" width="9.54296875" hidden="1" customWidth="1" outlineLevel="1"/>
    <col min="67" max="69" width="8.6328125" hidden="1" customWidth="1" outlineLevel="2"/>
    <col min="70" max="70" width="9.54296875" hidden="1" customWidth="1" outlineLevel="1"/>
    <col min="71" max="71" width="9.54296875" bestFit="1" customWidth="1" collapsed="1"/>
    <col min="72" max="74" width="8.6328125" hidden="1" customWidth="1" outlineLevel="2"/>
    <col min="75" max="75" width="11" hidden="1" customWidth="1" outlineLevel="1"/>
    <col min="76" max="78" width="8.6328125" hidden="1" customWidth="1" outlineLevel="2"/>
    <col min="79" max="79" width="9.54296875" hidden="1" customWidth="1" outlineLevel="1"/>
    <col min="80" max="82" width="8.6328125" hidden="1" customWidth="1" outlineLevel="2"/>
    <col min="83" max="83" width="9.54296875" hidden="1" customWidth="1" outlineLevel="1"/>
    <col min="84" max="86" width="8.6328125" hidden="1" customWidth="1" outlineLevel="2"/>
    <col min="87" max="87" width="9.54296875" hidden="1" customWidth="1" outlineLevel="1"/>
    <col min="88" max="88" width="9.54296875" customWidth="1" collapsed="1"/>
    <col min="89" max="91" width="9" hidden="1" customWidth="1" outlineLevel="2"/>
    <col min="92" max="92" width="9.54296875" hidden="1" customWidth="1" outlineLevel="1"/>
    <col min="93" max="93" width="9" hidden="1" customWidth="1" outlineLevel="2"/>
    <col min="94" max="95" width="8.6328125" hidden="1" customWidth="1" outlineLevel="2"/>
    <col min="96" max="96" width="9" hidden="1" customWidth="1" outlineLevel="1"/>
    <col min="97" max="99" width="9" hidden="1" customWidth="1" outlineLevel="2"/>
    <col min="100" max="100" width="9.54296875" hidden="1" customWidth="1" outlineLevel="1"/>
    <col min="101" max="103" width="9" hidden="1" customWidth="1" outlineLevel="2"/>
    <col min="104" max="104" width="9.54296875" hidden="1" customWidth="1" outlineLevel="1"/>
    <col min="105" max="105" width="9.54296875" bestFit="1" customWidth="1" collapsed="1"/>
    <col min="106" max="108" width="9" hidden="1" customWidth="1" outlineLevel="2"/>
    <col min="109" max="109" width="9.54296875" hidden="1" customWidth="1" outlineLevel="1"/>
    <col min="110" max="112" width="9.54296875" hidden="1" customWidth="1" outlineLevel="2"/>
    <col min="113" max="113" width="9.54296875" hidden="1" customWidth="1" outlineLevel="1"/>
    <col min="114" max="116" width="9" hidden="1" customWidth="1" outlineLevel="2"/>
    <col min="117" max="117" width="9.54296875" hidden="1" customWidth="1" outlineLevel="1"/>
    <col min="118" max="120" width="9.54296875" hidden="1" customWidth="1" outlineLevel="2"/>
    <col min="121" max="121" width="9.54296875" hidden="1" customWidth="1" outlineLevel="1"/>
    <col min="122" max="122" width="9.54296875" customWidth="1" collapsed="1"/>
    <col min="123" max="125" width="8.6328125" hidden="1" customWidth="1" outlineLevel="2"/>
    <col min="126" max="126" width="8.6328125" hidden="1" customWidth="1" outlineLevel="1"/>
    <col min="127" max="129" width="8.6328125" hidden="1" customWidth="1" outlineLevel="2"/>
    <col min="130" max="130" width="8.6328125" hidden="1" customWidth="1" outlineLevel="1"/>
    <col min="131" max="133" width="8.6328125" hidden="1" customWidth="1" outlineLevel="2"/>
    <col min="134" max="134" width="8.6328125" hidden="1" customWidth="1" outlineLevel="1"/>
    <col min="135" max="137" width="8.6328125" hidden="1" customWidth="1" outlineLevel="2"/>
    <col min="138" max="138" width="8.6328125" hidden="1" customWidth="1" outlineLevel="1"/>
    <col min="139" max="139" width="9.54296875" customWidth="1" collapsed="1"/>
    <col min="140" max="142" width="8.6328125" hidden="1" customWidth="1" outlineLevel="2"/>
    <col min="143" max="143" width="8.6328125" hidden="1" customWidth="1" outlineLevel="1"/>
    <col min="144" max="146" width="8.6328125" hidden="1" customWidth="1" outlineLevel="2"/>
    <col min="147" max="147" width="8.6328125" hidden="1" customWidth="1" outlineLevel="1"/>
    <col min="148" max="150" width="8.6328125" hidden="1" customWidth="1" outlineLevel="2"/>
    <col min="151" max="151" width="9.54296875" hidden="1" customWidth="1" outlineLevel="1"/>
    <col min="152" max="154" width="8.6328125" hidden="1" customWidth="1" outlineLevel="2"/>
    <col min="155" max="155" width="8.6328125" hidden="1" customWidth="1" outlineLevel="1"/>
    <col min="156" max="156" width="9.54296875" bestFit="1" customWidth="1" collapsed="1"/>
    <col min="157" max="159" width="8.6328125" hidden="1" customWidth="1" outlineLevel="2"/>
    <col min="160" max="160" width="8" hidden="1" customWidth="1" outlineLevel="1"/>
    <col min="161" max="163" width="8.6328125" hidden="1" customWidth="1" outlineLevel="2"/>
    <col min="164" max="164" width="9" hidden="1" customWidth="1" outlineLevel="1"/>
    <col min="165" max="167" width="8" hidden="1" customWidth="1" outlineLevel="2"/>
    <col min="168" max="168" width="9" hidden="1" customWidth="1" outlineLevel="1"/>
    <col min="169" max="171" width="8" hidden="1" customWidth="1" outlineLevel="2"/>
    <col min="172" max="172" width="9" hidden="1" customWidth="1" outlineLevel="1"/>
    <col min="173" max="173" width="9" bestFit="1" customWidth="1" collapsed="1"/>
    <col min="174" max="176" width="9" hidden="1" customWidth="1" outlineLevel="1"/>
    <col min="177" max="177" width="9" hidden="1" customWidth="1" outlineLevel="1" collapsed="1"/>
    <col min="178" max="180" width="9" hidden="1" customWidth="1" outlineLevel="2"/>
    <col min="181" max="181" width="9" hidden="1" customWidth="1" outlineLevel="1" collapsed="1"/>
    <col min="182" max="184" width="9" hidden="1" customWidth="1" outlineLevel="2"/>
    <col min="185" max="185" width="9" hidden="1" customWidth="1" outlineLevel="1" collapsed="1"/>
    <col min="186" max="188" width="9" hidden="1" customWidth="1" outlineLevel="2"/>
    <col min="189" max="189" width="9" hidden="1" customWidth="1" outlineLevel="1"/>
    <col min="190" max="190" width="9" bestFit="1" customWidth="1" collapsed="1"/>
    <col min="191" max="193" width="9" customWidth="1" outlineLevel="1"/>
    <col min="194" max="194" width="9" customWidth="1"/>
    <col min="195" max="195" width="6.6328125" customWidth="1"/>
    <col min="197" max="197" width="10.6328125" bestFit="1" customWidth="1"/>
  </cols>
  <sheetData>
    <row r="1" spans="2:197" ht="20.25" customHeight="1" thickBot="1">
      <c r="B1" s="523" t="s">
        <v>393</v>
      </c>
      <c r="C1" s="523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535"/>
      <c r="BZ1" s="535"/>
      <c r="CA1" s="535"/>
      <c r="CB1" s="535"/>
      <c r="CC1" s="535"/>
      <c r="CD1" s="535"/>
      <c r="CE1" s="535"/>
      <c r="CF1" s="535"/>
      <c r="CG1" s="535"/>
      <c r="CH1" s="535"/>
      <c r="CI1" s="535"/>
      <c r="CJ1" s="535"/>
      <c r="CK1" s="535"/>
      <c r="CL1" s="535"/>
      <c r="CM1" s="535"/>
      <c r="CN1" s="535"/>
      <c r="CO1" s="535"/>
      <c r="CP1" s="535"/>
      <c r="CQ1" s="535"/>
      <c r="CR1" s="535"/>
      <c r="CS1" s="535"/>
      <c r="CT1" s="535"/>
      <c r="CU1" s="535"/>
      <c r="CV1" s="535"/>
      <c r="CW1" s="535"/>
      <c r="CX1" s="535"/>
      <c r="CY1" s="535"/>
      <c r="CZ1" s="535"/>
      <c r="DA1" s="535"/>
      <c r="DB1" s="535"/>
      <c r="DC1" s="535"/>
      <c r="DD1" s="535"/>
      <c r="DE1" s="535"/>
      <c r="DF1" s="535"/>
      <c r="DG1" s="535"/>
      <c r="DH1" s="535"/>
      <c r="DI1" s="535"/>
      <c r="DJ1" s="535"/>
      <c r="DK1" s="535"/>
      <c r="DL1" s="535"/>
      <c r="DM1" s="535"/>
      <c r="DN1" s="535"/>
      <c r="DO1" s="535"/>
      <c r="DP1" s="535"/>
      <c r="DQ1" s="535"/>
      <c r="DR1" s="535"/>
      <c r="DS1" s="535"/>
      <c r="DT1" s="535"/>
      <c r="DU1" s="535"/>
      <c r="DV1" s="535"/>
      <c r="DW1" s="535"/>
      <c r="DX1" s="535"/>
      <c r="DY1" s="535"/>
      <c r="DZ1" s="535"/>
      <c r="EA1" s="535"/>
      <c r="EB1" s="535"/>
      <c r="EC1" s="535"/>
      <c r="ED1" s="535"/>
      <c r="EE1" s="535"/>
      <c r="EF1" s="535"/>
      <c r="EG1" s="535"/>
      <c r="EH1" s="535"/>
      <c r="EI1" s="535"/>
      <c r="EJ1" s="535"/>
      <c r="EK1" s="535"/>
      <c r="EL1" s="535"/>
      <c r="EM1" s="535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348"/>
      <c r="FS1" s="348"/>
      <c r="FT1" s="348"/>
      <c r="FU1" s="348"/>
      <c r="FV1" s="348"/>
      <c r="FW1" s="348"/>
      <c r="FX1" s="348"/>
      <c r="FY1" s="348"/>
      <c r="FZ1" s="348"/>
      <c r="GA1" s="348"/>
      <c r="GB1" s="348"/>
      <c r="GC1" s="348"/>
      <c r="GD1" s="348"/>
      <c r="GE1" s="348"/>
      <c r="GF1" s="348"/>
      <c r="GG1" s="348"/>
      <c r="GH1" s="348"/>
      <c r="GI1" s="348"/>
      <c r="GJ1" s="348"/>
      <c r="GK1" s="348"/>
      <c r="GL1" s="348"/>
      <c r="GN1" s="349" t="s">
        <v>225</v>
      </c>
    </row>
    <row r="2" spans="2:197" ht="18" customHeight="1" thickTop="1">
      <c r="B2" s="15"/>
      <c r="C2" s="524" t="s">
        <v>159</v>
      </c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7"/>
      <c r="AC2" s="537"/>
      <c r="AD2" s="537"/>
      <c r="AE2" s="537"/>
      <c r="AF2" s="537"/>
      <c r="AG2" s="537"/>
      <c r="AH2" s="537"/>
      <c r="AI2" s="537"/>
      <c r="AJ2" s="537"/>
      <c r="AK2" s="537"/>
      <c r="AL2" s="537"/>
      <c r="AM2" s="537"/>
      <c r="AN2" s="537"/>
      <c r="AO2" s="537"/>
      <c r="AP2" s="537"/>
      <c r="AQ2" s="537"/>
      <c r="AR2" s="537"/>
      <c r="AS2" s="537"/>
      <c r="AT2" s="537"/>
      <c r="AU2" s="537"/>
      <c r="AV2" s="537"/>
      <c r="AW2" s="537"/>
      <c r="AX2" s="537"/>
      <c r="AY2" s="537"/>
      <c r="AZ2" s="537"/>
      <c r="BA2" s="537"/>
      <c r="BB2" s="537"/>
      <c r="BC2" s="537"/>
      <c r="BD2" s="537"/>
      <c r="BE2" s="537"/>
      <c r="BF2" s="537"/>
      <c r="BG2" s="537"/>
      <c r="BH2" s="537"/>
      <c r="BI2" s="537"/>
      <c r="BJ2" s="537"/>
      <c r="BK2" s="537"/>
      <c r="BL2" s="537"/>
      <c r="BM2" s="537"/>
      <c r="BN2" s="537"/>
      <c r="BO2" s="537"/>
      <c r="BP2" s="537"/>
      <c r="BQ2" s="537"/>
      <c r="BR2" s="537"/>
      <c r="BS2" s="537"/>
      <c r="BT2" s="537"/>
      <c r="BU2" s="537"/>
      <c r="BV2" s="537"/>
      <c r="BW2" s="537"/>
      <c r="BX2" s="537"/>
      <c r="BY2" s="537"/>
      <c r="BZ2" s="537"/>
      <c r="CA2" s="537"/>
      <c r="CB2" s="537"/>
      <c r="CC2" s="537"/>
      <c r="CD2" s="537"/>
      <c r="CE2" s="537"/>
      <c r="CF2" s="537"/>
      <c r="CG2" s="537"/>
      <c r="CH2" s="537"/>
      <c r="CI2" s="537"/>
      <c r="CJ2" s="537"/>
      <c r="CK2" s="537"/>
      <c r="CL2" s="537"/>
      <c r="CM2" s="537"/>
      <c r="CN2" s="537"/>
      <c r="CO2" s="537"/>
      <c r="CP2" s="537"/>
      <c r="CQ2" s="537"/>
      <c r="CR2" s="537"/>
      <c r="CS2" s="537"/>
      <c r="CT2" s="537"/>
      <c r="CU2" s="537"/>
      <c r="CV2" s="537"/>
      <c r="CW2" s="537"/>
      <c r="CX2" s="537"/>
      <c r="CY2" s="537"/>
      <c r="CZ2" s="537"/>
      <c r="DA2" s="537"/>
      <c r="DB2" s="537"/>
      <c r="DC2" s="537"/>
      <c r="DD2" s="537"/>
      <c r="DE2" s="537"/>
      <c r="DF2" s="537"/>
      <c r="DG2" s="537"/>
      <c r="DH2" s="537"/>
      <c r="DI2" s="537"/>
      <c r="DJ2" s="537"/>
      <c r="DK2" s="537"/>
      <c r="DL2" s="537"/>
      <c r="DM2" s="537"/>
      <c r="DN2" s="537"/>
      <c r="DO2" s="537"/>
      <c r="DP2" s="537"/>
      <c r="DQ2" s="537"/>
      <c r="DR2" s="537"/>
      <c r="DS2" s="537"/>
      <c r="DT2" s="537"/>
      <c r="DU2" s="537"/>
      <c r="DV2" s="537"/>
      <c r="DW2" s="537"/>
      <c r="DX2" s="537"/>
      <c r="DY2" s="537"/>
      <c r="DZ2" s="537"/>
      <c r="EA2" s="537"/>
      <c r="EB2" s="537"/>
      <c r="EC2" s="537"/>
      <c r="ED2" s="537"/>
      <c r="EE2" s="537"/>
      <c r="EF2" s="537"/>
      <c r="EG2" s="537"/>
      <c r="EH2" s="537"/>
      <c r="EI2" s="537"/>
      <c r="EJ2" s="537"/>
      <c r="EK2" s="537"/>
      <c r="EL2" s="537"/>
      <c r="EM2" s="537"/>
      <c r="EN2" s="537"/>
      <c r="EO2" s="537"/>
      <c r="EP2" s="537"/>
      <c r="EQ2" s="537"/>
      <c r="ER2" s="537"/>
      <c r="ES2" s="537"/>
      <c r="ET2" s="537"/>
      <c r="EU2" s="537"/>
      <c r="EV2" s="537"/>
      <c r="EW2" s="537"/>
      <c r="EX2" s="537"/>
      <c r="EY2" s="537"/>
      <c r="EZ2" s="537"/>
      <c r="FA2" s="537"/>
      <c r="FB2" s="537"/>
      <c r="FC2" s="537"/>
      <c r="FD2" s="537"/>
      <c r="FE2" s="537"/>
      <c r="FF2" s="537"/>
      <c r="FG2" s="537"/>
      <c r="FH2" s="537"/>
      <c r="FI2" s="537"/>
      <c r="FJ2" s="537"/>
      <c r="FK2" s="537"/>
      <c r="FL2" s="537"/>
      <c r="FM2" s="537"/>
      <c r="FN2" s="537"/>
      <c r="FO2" s="537"/>
      <c r="FP2" s="537"/>
      <c r="FQ2" s="537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51"/>
      <c r="GG2" s="51"/>
      <c r="GH2" s="51"/>
      <c r="GI2" s="51"/>
      <c r="GJ2" s="51"/>
      <c r="GK2" s="51"/>
      <c r="GL2" s="51"/>
      <c r="GM2" s="143"/>
    </row>
    <row r="3" spans="2:197" ht="18" customHeight="1">
      <c r="B3" s="27"/>
      <c r="C3" s="525"/>
      <c r="D3" s="414">
        <v>42005</v>
      </c>
      <c r="E3" s="414">
        <v>42036</v>
      </c>
      <c r="F3" s="414">
        <v>42064</v>
      </c>
      <c r="G3" s="29" t="s">
        <v>236</v>
      </c>
      <c r="H3" s="414">
        <v>42095</v>
      </c>
      <c r="I3" s="414">
        <v>42125</v>
      </c>
      <c r="J3" s="414">
        <v>42156</v>
      </c>
      <c r="K3" s="29" t="s">
        <v>237</v>
      </c>
      <c r="L3" s="414">
        <v>42186</v>
      </c>
      <c r="M3" s="414">
        <v>42217</v>
      </c>
      <c r="N3" s="414">
        <v>42248</v>
      </c>
      <c r="O3" s="29" t="s">
        <v>238</v>
      </c>
      <c r="P3" s="414">
        <v>42278</v>
      </c>
      <c r="Q3" s="414">
        <v>42309</v>
      </c>
      <c r="R3" s="414">
        <v>42339</v>
      </c>
      <c r="S3" s="29" t="s">
        <v>239</v>
      </c>
      <c r="T3" s="80">
        <v>2015</v>
      </c>
      <c r="U3" s="414">
        <v>42370</v>
      </c>
      <c r="V3" s="414">
        <v>42401</v>
      </c>
      <c r="W3" s="414">
        <v>42430</v>
      </c>
      <c r="X3" s="29" t="s">
        <v>235</v>
      </c>
      <c r="Y3" s="414">
        <v>42461</v>
      </c>
      <c r="Z3" s="414">
        <v>42491</v>
      </c>
      <c r="AA3" s="414">
        <v>42522</v>
      </c>
      <c r="AB3" s="29" t="s">
        <v>234</v>
      </c>
      <c r="AC3" s="414">
        <v>42552</v>
      </c>
      <c r="AD3" s="414">
        <v>42583</v>
      </c>
      <c r="AE3" s="414">
        <v>42614</v>
      </c>
      <c r="AF3" s="29" t="s">
        <v>233</v>
      </c>
      <c r="AG3" s="414">
        <v>42644</v>
      </c>
      <c r="AH3" s="414">
        <v>42675</v>
      </c>
      <c r="AI3" s="414">
        <v>42705</v>
      </c>
      <c r="AJ3" s="29" t="s">
        <v>232</v>
      </c>
      <c r="AK3" s="80">
        <v>2016</v>
      </c>
      <c r="AL3" s="414">
        <v>42736</v>
      </c>
      <c r="AM3" s="414">
        <v>42767</v>
      </c>
      <c r="AN3" s="414">
        <v>42795</v>
      </c>
      <c r="AO3" s="29" t="s">
        <v>228</v>
      </c>
      <c r="AP3" s="414">
        <v>42826</v>
      </c>
      <c r="AQ3" s="414">
        <v>42856</v>
      </c>
      <c r="AR3" s="414">
        <v>42887</v>
      </c>
      <c r="AS3" s="29" t="s">
        <v>229</v>
      </c>
      <c r="AT3" s="414">
        <v>42917</v>
      </c>
      <c r="AU3" s="414">
        <v>42948</v>
      </c>
      <c r="AV3" s="414">
        <v>42979</v>
      </c>
      <c r="AW3" s="29" t="s">
        <v>230</v>
      </c>
      <c r="AX3" s="414">
        <v>43009</v>
      </c>
      <c r="AY3" s="414">
        <v>43040</v>
      </c>
      <c r="AZ3" s="414">
        <v>43070</v>
      </c>
      <c r="BA3" s="29" t="s">
        <v>231</v>
      </c>
      <c r="BB3" s="80">
        <v>2017</v>
      </c>
      <c r="BC3" s="414">
        <v>43101</v>
      </c>
      <c r="BD3" s="414">
        <v>43132</v>
      </c>
      <c r="BE3" s="414">
        <v>43160</v>
      </c>
      <c r="BF3" s="70" t="s">
        <v>211</v>
      </c>
      <c r="BG3" s="414">
        <v>43191</v>
      </c>
      <c r="BH3" s="414">
        <v>43221</v>
      </c>
      <c r="BI3" s="414">
        <v>43252</v>
      </c>
      <c r="BJ3" s="111" t="s">
        <v>212</v>
      </c>
      <c r="BK3" s="414">
        <v>43282</v>
      </c>
      <c r="BL3" s="414">
        <v>43313</v>
      </c>
      <c r="BM3" s="414">
        <v>43344</v>
      </c>
      <c r="BN3" s="70" t="s">
        <v>71</v>
      </c>
      <c r="BO3" s="414">
        <v>43374</v>
      </c>
      <c r="BP3" s="414">
        <v>43405</v>
      </c>
      <c r="BQ3" s="414">
        <v>43435</v>
      </c>
      <c r="BR3" s="111" t="s">
        <v>10</v>
      </c>
      <c r="BS3" s="80">
        <v>2018</v>
      </c>
      <c r="BT3" s="414">
        <v>43466</v>
      </c>
      <c r="BU3" s="414">
        <v>43497</v>
      </c>
      <c r="BV3" s="414">
        <v>43525</v>
      </c>
      <c r="BW3" s="111" t="s">
        <v>17</v>
      </c>
      <c r="BX3" s="414">
        <v>43556</v>
      </c>
      <c r="BY3" s="414">
        <v>43586</v>
      </c>
      <c r="BZ3" s="414">
        <v>43617</v>
      </c>
      <c r="CA3" s="70" t="s">
        <v>18</v>
      </c>
      <c r="CB3" s="414">
        <v>43647</v>
      </c>
      <c r="CC3" s="414">
        <v>43678</v>
      </c>
      <c r="CD3" s="414">
        <v>43709</v>
      </c>
      <c r="CE3" s="111" t="s">
        <v>19</v>
      </c>
      <c r="CF3" s="414">
        <v>43739</v>
      </c>
      <c r="CG3" s="414">
        <v>43770</v>
      </c>
      <c r="CH3" s="414">
        <v>43800</v>
      </c>
      <c r="CI3" s="111" t="s">
        <v>11</v>
      </c>
      <c r="CJ3" s="111">
        <v>2019</v>
      </c>
      <c r="CK3" s="414">
        <v>43831</v>
      </c>
      <c r="CL3" s="414">
        <v>43862</v>
      </c>
      <c r="CM3" s="414">
        <v>43891</v>
      </c>
      <c r="CN3" s="111" t="s">
        <v>240</v>
      </c>
      <c r="CO3" s="414">
        <v>43922</v>
      </c>
      <c r="CP3" s="414">
        <v>43952</v>
      </c>
      <c r="CQ3" s="414">
        <v>43983</v>
      </c>
      <c r="CR3" s="70" t="s">
        <v>251</v>
      </c>
      <c r="CS3" s="414">
        <v>44013</v>
      </c>
      <c r="CT3" s="414">
        <v>44044</v>
      </c>
      <c r="CU3" s="414">
        <v>44075</v>
      </c>
      <c r="CV3" s="111" t="s">
        <v>254</v>
      </c>
      <c r="CW3" s="414">
        <v>44105</v>
      </c>
      <c r="CX3" s="414">
        <v>44136</v>
      </c>
      <c r="CY3" s="414">
        <v>44166</v>
      </c>
      <c r="CZ3" s="111" t="s">
        <v>263</v>
      </c>
      <c r="DA3" s="111">
        <v>2020</v>
      </c>
      <c r="DB3" s="414">
        <v>44197</v>
      </c>
      <c r="DC3" s="414">
        <v>44228</v>
      </c>
      <c r="DD3" s="414">
        <v>44256</v>
      </c>
      <c r="DE3" s="111" t="s">
        <v>270</v>
      </c>
      <c r="DF3" s="414">
        <v>44287</v>
      </c>
      <c r="DG3" s="414">
        <v>44317</v>
      </c>
      <c r="DH3" s="414">
        <v>44348</v>
      </c>
      <c r="DI3" s="111" t="s">
        <v>289</v>
      </c>
      <c r="DJ3" s="414">
        <v>80902</v>
      </c>
      <c r="DK3" s="414">
        <v>80933</v>
      </c>
      <c r="DL3" s="414">
        <v>80964</v>
      </c>
      <c r="DM3" s="111" t="s">
        <v>294</v>
      </c>
      <c r="DN3" s="414">
        <v>80994</v>
      </c>
      <c r="DO3" s="414">
        <v>81025</v>
      </c>
      <c r="DP3" s="414">
        <v>81055</v>
      </c>
      <c r="DQ3" s="111" t="s">
        <v>300</v>
      </c>
      <c r="DR3" s="111">
        <v>2021</v>
      </c>
      <c r="DS3" s="414">
        <v>44562</v>
      </c>
      <c r="DT3" s="414">
        <v>44593</v>
      </c>
      <c r="DU3" s="414">
        <v>44621</v>
      </c>
      <c r="DV3" s="111" t="s">
        <v>309</v>
      </c>
      <c r="DW3" s="414">
        <v>44652</v>
      </c>
      <c r="DX3" s="414">
        <v>44682</v>
      </c>
      <c r="DY3" s="414">
        <v>44713</v>
      </c>
      <c r="DZ3" s="111" t="s">
        <v>310</v>
      </c>
      <c r="EA3" s="414">
        <v>44743</v>
      </c>
      <c r="EB3" s="414">
        <v>44774</v>
      </c>
      <c r="EC3" s="414">
        <v>44805</v>
      </c>
      <c r="ED3" s="111" t="s">
        <v>325</v>
      </c>
      <c r="EE3" s="414">
        <v>44835</v>
      </c>
      <c r="EF3" s="414">
        <v>44866</v>
      </c>
      <c r="EG3" s="414">
        <v>44896</v>
      </c>
      <c r="EH3" s="111" t="s">
        <v>335</v>
      </c>
      <c r="EI3" s="111">
        <v>2022</v>
      </c>
      <c r="EJ3" s="341">
        <v>44927</v>
      </c>
      <c r="EK3" s="341">
        <v>44958</v>
      </c>
      <c r="EL3" s="341">
        <v>44986</v>
      </c>
      <c r="EM3" s="111" t="s">
        <v>345</v>
      </c>
      <c r="EN3" s="341">
        <v>45017</v>
      </c>
      <c r="EO3" s="341">
        <v>45047</v>
      </c>
      <c r="EP3" s="341">
        <v>45078</v>
      </c>
      <c r="EQ3" s="111" t="s">
        <v>346</v>
      </c>
      <c r="ER3" s="341">
        <v>45108</v>
      </c>
      <c r="ES3" s="341">
        <v>45139</v>
      </c>
      <c r="ET3" s="341">
        <v>45170</v>
      </c>
      <c r="EU3" s="341" t="s">
        <v>354</v>
      </c>
      <c r="EV3" s="427">
        <v>45200</v>
      </c>
      <c r="EW3" s="427">
        <v>45231</v>
      </c>
      <c r="EX3" s="427">
        <v>45261</v>
      </c>
      <c r="EY3" s="375" t="s">
        <v>360</v>
      </c>
      <c r="EZ3" s="111">
        <v>2023</v>
      </c>
      <c r="FA3" s="341">
        <v>45292</v>
      </c>
      <c r="FB3" s="341">
        <v>45323</v>
      </c>
      <c r="FC3" s="341">
        <v>45352</v>
      </c>
      <c r="FD3" s="111" t="s">
        <v>365</v>
      </c>
      <c r="FE3" s="341">
        <v>45383</v>
      </c>
      <c r="FF3" s="341">
        <v>45413</v>
      </c>
      <c r="FG3" s="341">
        <v>45444</v>
      </c>
      <c r="FH3" s="111" t="s">
        <v>380</v>
      </c>
      <c r="FI3" s="341">
        <v>45474</v>
      </c>
      <c r="FJ3" s="341">
        <v>45505</v>
      </c>
      <c r="FK3" s="341">
        <v>45536</v>
      </c>
      <c r="FL3" s="341" t="s">
        <v>395</v>
      </c>
      <c r="FM3" s="341">
        <v>45566</v>
      </c>
      <c r="FN3" s="341">
        <v>45597</v>
      </c>
      <c r="FO3" s="341">
        <v>45627</v>
      </c>
      <c r="FP3" s="341" t="s">
        <v>403</v>
      </c>
      <c r="FQ3" s="340" t="s">
        <v>422</v>
      </c>
      <c r="FR3" s="341">
        <v>45658</v>
      </c>
      <c r="FS3" s="341">
        <v>45689</v>
      </c>
      <c r="FT3" s="341">
        <v>45717</v>
      </c>
      <c r="FU3" s="341" t="s">
        <v>425</v>
      </c>
      <c r="FV3" s="378">
        <v>45748</v>
      </c>
      <c r="FW3" s="378">
        <v>45778</v>
      </c>
      <c r="FX3" s="378">
        <v>45809</v>
      </c>
      <c r="FY3" s="341" t="s">
        <v>448</v>
      </c>
      <c r="FZ3" s="378">
        <v>45839</v>
      </c>
      <c r="GA3" s="378">
        <v>45870</v>
      </c>
      <c r="GB3" s="378">
        <v>45901</v>
      </c>
      <c r="GC3" s="341" t="s">
        <v>470</v>
      </c>
      <c r="GD3" s="378">
        <v>45931</v>
      </c>
      <c r="GE3" s="378">
        <v>45962</v>
      </c>
      <c r="GF3" s="378">
        <v>45992</v>
      </c>
      <c r="GG3" s="341" t="s">
        <v>482</v>
      </c>
      <c r="GH3" s="377">
        <v>2025</v>
      </c>
      <c r="GI3" s="341">
        <v>46023</v>
      </c>
      <c r="GJ3" s="341">
        <v>46054</v>
      </c>
      <c r="GK3" s="341">
        <v>46082</v>
      </c>
      <c r="GL3" s="341" t="s">
        <v>539</v>
      </c>
      <c r="GM3" s="51"/>
    </row>
    <row r="4" spans="2:197" ht="19.5" customHeight="1">
      <c r="B4" s="225" t="s">
        <v>262</v>
      </c>
      <c r="C4" s="155"/>
      <c r="D4" s="128"/>
      <c r="E4" s="128"/>
      <c r="F4" s="128"/>
      <c r="G4" s="14"/>
      <c r="H4" s="128"/>
      <c r="I4" s="128"/>
      <c r="J4" s="128"/>
      <c r="K4" s="14"/>
      <c r="L4" s="128"/>
      <c r="M4" s="128"/>
      <c r="N4" s="128"/>
      <c r="O4" s="14"/>
      <c r="P4" s="128"/>
      <c r="Q4" s="128"/>
      <c r="R4" s="128"/>
      <c r="S4" s="14"/>
      <c r="T4" s="192"/>
      <c r="U4" s="128"/>
      <c r="V4" s="128"/>
      <c r="W4" s="128"/>
      <c r="X4" s="14"/>
      <c r="Y4" s="128"/>
      <c r="Z4" s="128"/>
      <c r="AA4" s="128"/>
      <c r="AB4" s="14"/>
      <c r="AC4" s="128"/>
      <c r="AD4" s="128"/>
      <c r="AE4" s="128"/>
      <c r="AF4" s="14"/>
      <c r="AG4" s="128"/>
      <c r="AH4" s="128"/>
      <c r="AI4" s="128"/>
      <c r="AJ4" s="14"/>
      <c r="AK4" s="192"/>
      <c r="AL4" s="128"/>
      <c r="AM4" s="128"/>
      <c r="AN4" s="128"/>
      <c r="AO4" s="14"/>
      <c r="AP4" s="128"/>
      <c r="AQ4" s="128"/>
      <c r="AR4" s="128"/>
      <c r="AS4" s="14"/>
      <c r="AT4" s="128"/>
      <c r="AU4" s="128"/>
      <c r="AV4" s="128"/>
      <c r="AW4" s="14"/>
      <c r="AX4" s="128"/>
      <c r="AY4" s="128"/>
      <c r="AZ4" s="128"/>
      <c r="BA4" s="14"/>
      <c r="BB4" s="192"/>
      <c r="BC4" s="128"/>
      <c r="BD4" s="128"/>
      <c r="BE4" s="128"/>
      <c r="BF4" s="2"/>
      <c r="BG4" s="128"/>
      <c r="BH4" s="128"/>
      <c r="BI4" s="128"/>
      <c r="BJ4" s="10"/>
      <c r="BK4" s="128"/>
      <c r="BL4" s="128"/>
      <c r="BM4" s="128"/>
      <c r="BN4" s="2"/>
      <c r="BO4" s="128"/>
      <c r="BP4" s="128"/>
      <c r="BQ4" s="128"/>
      <c r="BR4" s="10"/>
      <c r="BS4" s="192"/>
      <c r="BT4" s="128"/>
      <c r="BU4" s="128"/>
      <c r="BV4" s="128"/>
      <c r="BW4" s="10"/>
      <c r="BX4" s="128"/>
      <c r="BY4" s="128"/>
      <c r="BZ4" s="128"/>
      <c r="CA4" s="2"/>
      <c r="CB4" s="128"/>
      <c r="CC4" s="128"/>
      <c r="CD4" s="128"/>
      <c r="CE4" s="10"/>
      <c r="CF4" s="128"/>
      <c r="CG4" s="128"/>
      <c r="CH4" s="128"/>
      <c r="CI4" s="10"/>
      <c r="CJ4" s="51"/>
      <c r="CK4" s="128"/>
      <c r="CL4" s="128"/>
      <c r="CM4" s="128"/>
      <c r="CN4" s="10"/>
      <c r="CO4" s="128"/>
      <c r="CP4" s="128"/>
      <c r="CQ4" s="128"/>
      <c r="CR4" s="2"/>
      <c r="CS4" s="128"/>
      <c r="CT4" s="128"/>
      <c r="CU4" s="128"/>
      <c r="CV4" s="10"/>
      <c r="CW4" s="128"/>
      <c r="CX4" s="128"/>
      <c r="CY4" s="128"/>
      <c r="CZ4" s="10"/>
      <c r="DA4" s="51"/>
      <c r="DB4" s="128"/>
      <c r="DC4" s="128"/>
      <c r="DD4" s="128"/>
      <c r="DE4" s="10"/>
      <c r="DF4" s="128"/>
      <c r="DG4" s="128"/>
      <c r="DH4" s="128"/>
      <c r="DI4" s="10"/>
      <c r="DJ4" s="128"/>
      <c r="DK4" s="128"/>
      <c r="DL4" s="128"/>
      <c r="DM4" s="10"/>
      <c r="DN4" s="128"/>
      <c r="DO4" s="128"/>
      <c r="DP4" s="128"/>
      <c r="DQ4" s="10"/>
      <c r="DR4" s="51"/>
      <c r="DS4" s="128"/>
      <c r="DT4" s="128"/>
      <c r="DU4" s="128"/>
      <c r="DV4" s="10"/>
      <c r="DW4" s="128"/>
      <c r="DX4" s="128"/>
      <c r="DY4" s="128"/>
      <c r="DZ4" s="10"/>
      <c r="EA4" s="128"/>
      <c r="EB4" s="128"/>
      <c r="EC4" s="128"/>
      <c r="ED4" s="10"/>
      <c r="EE4" s="128"/>
      <c r="EF4" s="128"/>
      <c r="EG4" s="128"/>
      <c r="EH4" s="10"/>
      <c r="EI4" s="10"/>
      <c r="EJ4" s="10"/>
      <c r="EK4" s="10"/>
      <c r="EL4" s="10"/>
      <c r="EM4" s="51"/>
      <c r="EN4" s="51"/>
      <c r="EO4" s="51"/>
      <c r="EP4" s="51"/>
      <c r="EQ4" s="51"/>
      <c r="ER4" s="51"/>
      <c r="ES4" s="51"/>
      <c r="ET4" s="51"/>
      <c r="EU4" s="51"/>
      <c r="EV4" s="51"/>
      <c r="EW4" s="51"/>
      <c r="EX4" s="51"/>
      <c r="EY4" s="51"/>
      <c r="EZ4" s="51"/>
      <c r="FA4" s="10"/>
      <c r="FB4" s="10"/>
      <c r="FC4" s="10"/>
      <c r="FD4" s="51"/>
      <c r="FE4" s="51"/>
      <c r="FF4" s="51"/>
      <c r="FG4" s="51"/>
      <c r="FH4" s="51"/>
      <c r="FI4" s="51"/>
      <c r="FJ4" s="51"/>
      <c r="FK4" s="51"/>
      <c r="FL4" s="51"/>
      <c r="FM4" s="51"/>
      <c r="FN4" s="51"/>
      <c r="FO4" s="51"/>
      <c r="FP4" s="51"/>
      <c r="FQ4" s="51"/>
      <c r="FR4" s="51"/>
      <c r="FS4" s="51"/>
      <c r="FT4" s="51"/>
      <c r="FU4" s="51"/>
      <c r="FV4" s="51"/>
      <c r="FW4" s="51"/>
      <c r="FX4" s="51"/>
      <c r="FY4" s="51"/>
      <c r="FZ4" s="51"/>
      <c r="GA4" s="51"/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</row>
    <row r="5" spans="2:197" ht="15" customHeight="1">
      <c r="B5" s="226" t="s">
        <v>339</v>
      </c>
      <c r="C5" s="10" t="s">
        <v>340</v>
      </c>
      <c r="D5" s="97">
        <v>22853844</v>
      </c>
      <c r="E5" s="97">
        <v>20357477</v>
      </c>
      <c r="F5" s="97">
        <v>23033075</v>
      </c>
      <c r="G5" s="97">
        <v>66244396</v>
      </c>
      <c r="H5" s="97">
        <v>22634276</v>
      </c>
      <c r="I5" s="97">
        <v>23657962</v>
      </c>
      <c r="J5" s="97">
        <v>23501901</v>
      </c>
      <c r="K5" s="97">
        <v>69794139</v>
      </c>
      <c r="L5" s="97">
        <v>25531125</v>
      </c>
      <c r="M5" s="97">
        <v>25568120</v>
      </c>
      <c r="N5" s="97">
        <v>24119351</v>
      </c>
      <c r="O5" s="97">
        <v>75218596</v>
      </c>
      <c r="P5" s="97">
        <v>23739967</v>
      </c>
      <c r="Q5" s="97">
        <v>22936633</v>
      </c>
      <c r="R5" s="97">
        <v>24405223</v>
      </c>
      <c r="S5" s="97">
        <v>71081823</v>
      </c>
      <c r="T5" s="97">
        <v>282338954</v>
      </c>
      <c r="U5" s="97">
        <v>23915245</v>
      </c>
      <c r="V5" s="97">
        <v>22024845</v>
      </c>
      <c r="W5" s="97">
        <v>24051316</v>
      </c>
      <c r="X5" s="97">
        <v>69991406</v>
      </c>
      <c r="Y5" s="97">
        <v>23855790</v>
      </c>
      <c r="Z5" s="97">
        <v>25007223</v>
      </c>
      <c r="AA5" s="97">
        <v>24629355</v>
      </c>
      <c r="AB5" s="97">
        <v>73492368</v>
      </c>
      <c r="AC5" s="97">
        <v>26314161</v>
      </c>
      <c r="AD5" s="97">
        <v>26324956</v>
      </c>
      <c r="AE5" s="97">
        <v>25274350</v>
      </c>
      <c r="AF5" s="97">
        <v>77913467</v>
      </c>
      <c r="AG5" s="97">
        <v>24692170</v>
      </c>
      <c r="AH5" s="97">
        <v>23647368</v>
      </c>
      <c r="AI5" s="97">
        <v>25055072</v>
      </c>
      <c r="AJ5" s="97">
        <v>73394610</v>
      </c>
      <c r="AK5" s="97">
        <v>294791851</v>
      </c>
      <c r="AL5" s="97">
        <v>25119791</v>
      </c>
      <c r="AM5" s="97">
        <v>22398629</v>
      </c>
      <c r="AN5" s="97">
        <v>25704785</v>
      </c>
      <c r="AO5" s="97">
        <v>73223205</v>
      </c>
      <c r="AP5" s="97">
        <v>24648246</v>
      </c>
      <c r="AQ5" s="97">
        <v>26381768</v>
      </c>
      <c r="AR5" s="97">
        <v>26056380</v>
      </c>
      <c r="AS5" s="97">
        <v>77086394</v>
      </c>
      <c r="AT5" s="97">
        <v>27907337</v>
      </c>
      <c r="AU5" s="97">
        <v>27957721</v>
      </c>
      <c r="AV5" s="97">
        <v>26658364</v>
      </c>
      <c r="AW5" s="97">
        <v>82523422</v>
      </c>
      <c r="AX5" s="97">
        <v>26340249</v>
      </c>
      <c r="AY5" s="97">
        <v>25031332</v>
      </c>
      <c r="AZ5" s="97">
        <v>26135422</v>
      </c>
      <c r="BA5" s="97">
        <v>77507003</v>
      </c>
      <c r="BB5" s="97">
        <v>310340024</v>
      </c>
      <c r="BC5" s="97">
        <v>26234774</v>
      </c>
      <c r="BD5" s="97">
        <v>22623977</v>
      </c>
      <c r="BE5" s="97">
        <v>26009889</v>
      </c>
      <c r="BF5" s="97">
        <v>74868640</v>
      </c>
      <c r="BG5" s="97">
        <v>25853469</v>
      </c>
      <c r="BH5" s="97">
        <v>27323537</v>
      </c>
      <c r="BI5" s="97">
        <v>26655539</v>
      </c>
      <c r="BJ5" s="97">
        <v>79832545</v>
      </c>
      <c r="BK5" s="97">
        <v>28393703</v>
      </c>
      <c r="BL5" s="97">
        <v>28657277</v>
      </c>
      <c r="BM5" s="97">
        <v>27096351</v>
      </c>
      <c r="BN5" s="97">
        <v>84147331</v>
      </c>
      <c r="BO5" s="97">
        <v>26924070</v>
      </c>
      <c r="BP5" s="97">
        <v>25606775</v>
      </c>
      <c r="BQ5" s="97">
        <v>27205612</v>
      </c>
      <c r="BR5" s="97">
        <v>79736457</v>
      </c>
      <c r="BS5" s="287">
        <v>318584973</v>
      </c>
      <c r="BT5" s="97">
        <v>26916097</v>
      </c>
      <c r="BU5" s="97">
        <v>24268884</v>
      </c>
      <c r="BV5" s="97">
        <v>26800249</v>
      </c>
      <c r="BW5" s="97">
        <v>77985230</v>
      </c>
      <c r="BX5" s="97">
        <v>26351348</v>
      </c>
      <c r="BY5" s="97">
        <v>28018654</v>
      </c>
      <c r="BZ5" s="97">
        <v>26999620</v>
      </c>
      <c r="CA5" s="97">
        <v>81369622</v>
      </c>
      <c r="CB5" s="97">
        <v>29286550</v>
      </c>
      <c r="CC5" s="97">
        <v>29317920</v>
      </c>
      <c r="CD5" s="97">
        <v>27869683</v>
      </c>
      <c r="CE5" s="97">
        <v>86474153</v>
      </c>
      <c r="CF5" s="97">
        <v>28042962</v>
      </c>
      <c r="CG5" s="97">
        <v>26260711</v>
      </c>
      <c r="CH5" s="97">
        <v>28112389</v>
      </c>
      <c r="CI5" s="97">
        <v>82416062</v>
      </c>
      <c r="CJ5" s="97">
        <v>328245067</v>
      </c>
      <c r="CK5" s="97">
        <v>27674004</v>
      </c>
      <c r="CL5" s="97">
        <v>25657680</v>
      </c>
      <c r="CM5" s="97">
        <v>19320194</v>
      </c>
      <c r="CN5" s="97">
        <v>72651878</v>
      </c>
      <c r="CO5" s="97">
        <v>9175032</v>
      </c>
      <c r="CP5" s="97">
        <v>17130850</v>
      </c>
      <c r="CQ5" s="97">
        <v>20726582</v>
      </c>
      <c r="CR5" s="97">
        <v>47032464</v>
      </c>
      <c r="CS5" s="97">
        <v>24764522</v>
      </c>
      <c r="CT5" s="97">
        <v>26039742</v>
      </c>
      <c r="CU5" s="97">
        <v>25577629</v>
      </c>
      <c r="CV5" s="97">
        <v>76381893</v>
      </c>
      <c r="CW5" s="97">
        <v>25628489</v>
      </c>
      <c r="CX5" s="97">
        <v>23177393</v>
      </c>
      <c r="CY5" s="97">
        <v>23773559</v>
      </c>
      <c r="CZ5" s="97">
        <v>72579441</v>
      </c>
      <c r="DA5" s="97">
        <v>268645676</v>
      </c>
      <c r="DB5" s="97">
        <v>20261139</v>
      </c>
      <c r="DC5" s="97">
        <v>18467072</v>
      </c>
      <c r="DD5" s="97">
        <v>21924063</v>
      </c>
      <c r="DE5" s="97">
        <v>60652274</v>
      </c>
      <c r="DF5" s="97">
        <v>22180640</v>
      </c>
      <c r="DG5" s="97">
        <v>26234550</v>
      </c>
      <c r="DH5" s="97">
        <v>26746473</v>
      </c>
      <c r="DI5" s="97">
        <v>75161663</v>
      </c>
      <c r="DJ5" s="97">
        <v>29449531</v>
      </c>
      <c r="DK5" s="97">
        <v>30476695</v>
      </c>
      <c r="DL5" s="97">
        <v>29309207</v>
      </c>
      <c r="DM5" s="97">
        <v>89235433</v>
      </c>
      <c r="DN5" s="97">
        <v>29151894</v>
      </c>
      <c r="DO5" s="97">
        <v>27426013</v>
      </c>
      <c r="DP5" s="97">
        <v>27680311</v>
      </c>
      <c r="DQ5" s="97">
        <v>84258218</v>
      </c>
      <c r="DR5" s="97">
        <v>309307588</v>
      </c>
      <c r="DS5" s="97">
        <v>26209701</v>
      </c>
      <c r="DT5" s="97">
        <v>24905854</v>
      </c>
      <c r="DU5" s="97">
        <v>28082575</v>
      </c>
      <c r="DV5" s="97">
        <v>79198130</v>
      </c>
      <c r="DW5" s="97">
        <v>28365210</v>
      </c>
      <c r="DX5" s="97">
        <v>30524443</v>
      </c>
      <c r="DY5" s="97">
        <v>29560004</v>
      </c>
      <c r="DZ5" s="97">
        <v>88449657</v>
      </c>
      <c r="EA5" s="97">
        <v>31490315</v>
      </c>
      <c r="EB5" s="97">
        <v>32395713</v>
      </c>
      <c r="EC5" s="97">
        <v>30769626</v>
      </c>
      <c r="ED5" s="97">
        <v>94655654</v>
      </c>
      <c r="EE5" s="97">
        <v>30342917</v>
      </c>
      <c r="EF5" s="97">
        <v>29160853</v>
      </c>
      <c r="EG5" s="288">
        <v>29860498</v>
      </c>
      <c r="EH5" s="97">
        <v>89364268</v>
      </c>
      <c r="EI5" s="97">
        <v>351667709</v>
      </c>
      <c r="EJ5" s="97">
        <v>30750324</v>
      </c>
      <c r="EK5" s="97">
        <v>27666694</v>
      </c>
      <c r="EL5" s="97">
        <v>32239599</v>
      </c>
      <c r="EM5" s="97">
        <v>90656617</v>
      </c>
      <c r="EN5" s="97">
        <v>30313706</v>
      </c>
      <c r="EO5" s="97">
        <v>32562202</v>
      </c>
      <c r="EP5" s="97">
        <v>31378679</v>
      </c>
      <c r="EQ5" s="97">
        <f>+SUM(EN5:EP5)</f>
        <v>94254587</v>
      </c>
      <c r="ER5" s="97">
        <v>33828724</v>
      </c>
      <c r="ES5" s="97">
        <v>34405825</v>
      </c>
      <c r="ET5" s="97">
        <v>32975595</v>
      </c>
      <c r="EU5" s="97">
        <f t="shared" ref="EU5:EU17" si="0">+SUM(ER5:ET5)</f>
        <v>101210144</v>
      </c>
      <c r="EV5" s="97">
        <v>32455517</v>
      </c>
      <c r="EW5" s="97">
        <v>30898985</v>
      </c>
      <c r="EX5" s="97">
        <v>31966250</v>
      </c>
      <c r="EY5" s="97">
        <f t="shared" ref="EY5:EY17" si="1">+SUM(EV5:EX5)</f>
        <v>95320752</v>
      </c>
      <c r="EZ5" s="97">
        <v>381442100</v>
      </c>
      <c r="FA5" s="97">
        <v>31319045</v>
      </c>
      <c r="FB5" s="97">
        <v>29943142</v>
      </c>
      <c r="FC5" s="97">
        <v>32321597</v>
      </c>
      <c r="FD5" s="97">
        <f>+SUM(FA5:FC5)</f>
        <v>93583784</v>
      </c>
      <c r="FE5" s="97">
        <v>33148514</v>
      </c>
      <c r="FF5" s="97">
        <v>34458311</v>
      </c>
      <c r="FG5" s="97">
        <v>33236066</v>
      </c>
      <c r="FH5" s="97">
        <f>+SUM(FE5:FG5)</f>
        <v>100842891</v>
      </c>
      <c r="FI5" s="97">
        <v>35753147</v>
      </c>
      <c r="FJ5" s="97">
        <v>36106156</v>
      </c>
      <c r="FK5" s="97">
        <v>34573837</v>
      </c>
      <c r="FL5" s="97">
        <v>106433140</v>
      </c>
      <c r="FM5" s="97">
        <v>34848774</v>
      </c>
      <c r="FN5" s="97">
        <v>32369786</v>
      </c>
      <c r="FO5" s="97">
        <v>33814020</v>
      </c>
      <c r="FP5" s="97">
        <v>101032580</v>
      </c>
      <c r="FQ5" s="97">
        <v>401892395</v>
      </c>
      <c r="FR5" s="97">
        <v>33105495</v>
      </c>
      <c r="FS5" s="97">
        <v>30909598</v>
      </c>
      <c r="FT5" s="97">
        <v>33985759</v>
      </c>
      <c r="FU5" s="97">
        <v>98000852</v>
      </c>
      <c r="FV5" s="97">
        <v>34073295</v>
      </c>
      <c r="FW5" s="97">
        <v>36480699</v>
      </c>
      <c r="FX5" s="97">
        <v>35714000</v>
      </c>
      <c r="FY5" s="97">
        <v>106267994</v>
      </c>
      <c r="FZ5" s="97">
        <v>38203424</v>
      </c>
      <c r="GA5" s="97">
        <v>37909202</v>
      </c>
      <c r="GB5" s="97">
        <v>36533202</v>
      </c>
      <c r="GC5" s="97">
        <v>112645828</v>
      </c>
      <c r="GD5" s="97">
        <v>36701630</v>
      </c>
      <c r="GE5" s="97">
        <v>33661025</v>
      </c>
      <c r="GF5" s="97">
        <v>33967724</v>
      </c>
      <c r="GG5" s="97">
        <v>104330379</v>
      </c>
      <c r="GH5" s="97">
        <v>421245053</v>
      </c>
      <c r="GI5" s="97">
        <v>33803759</v>
      </c>
      <c r="GJ5" s="97">
        <v>31474486</v>
      </c>
      <c r="GK5" s="97">
        <v>35365334</v>
      </c>
      <c r="GL5" s="97">
        <v>100643579</v>
      </c>
      <c r="GM5" s="362"/>
      <c r="GO5" s="79"/>
    </row>
    <row r="6" spans="2:197" ht="15" customHeight="1">
      <c r="B6" s="227" t="s">
        <v>174</v>
      </c>
      <c r="C6" s="10" t="s">
        <v>340</v>
      </c>
      <c r="D6" s="97">
        <v>0</v>
      </c>
      <c r="E6" s="97">
        <v>0</v>
      </c>
      <c r="F6" s="97">
        <v>0</v>
      </c>
      <c r="G6" s="97">
        <v>0</v>
      </c>
      <c r="H6" s="97">
        <v>0</v>
      </c>
      <c r="I6" s="97">
        <v>0</v>
      </c>
      <c r="J6" s="97">
        <v>0</v>
      </c>
      <c r="K6" s="97">
        <v>0</v>
      </c>
      <c r="L6" s="97">
        <v>0</v>
      </c>
      <c r="M6" s="97">
        <v>0</v>
      </c>
      <c r="N6" s="97">
        <v>0</v>
      </c>
      <c r="O6" s="97">
        <v>0</v>
      </c>
      <c r="P6" s="97">
        <v>0</v>
      </c>
      <c r="Q6" s="97">
        <v>0</v>
      </c>
      <c r="R6" s="97">
        <v>0</v>
      </c>
      <c r="S6" s="97">
        <v>0</v>
      </c>
      <c r="T6" s="97">
        <v>0</v>
      </c>
      <c r="U6" s="97">
        <v>0</v>
      </c>
      <c r="V6" s="97">
        <v>0</v>
      </c>
      <c r="W6" s="97">
        <v>0</v>
      </c>
      <c r="X6" s="97">
        <v>0</v>
      </c>
      <c r="Y6" s="97">
        <v>0</v>
      </c>
      <c r="Z6" s="97">
        <v>0</v>
      </c>
      <c r="AA6" s="97">
        <v>0</v>
      </c>
      <c r="AB6" s="97">
        <v>0</v>
      </c>
      <c r="AC6" s="97">
        <v>0</v>
      </c>
      <c r="AD6" s="97">
        <v>0</v>
      </c>
      <c r="AE6" s="97">
        <v>0</v>
      </c>
      <c r="AF6" s="97">
        <v>0</v>
      </c>
      <c r="AG6" s="97">
        <v>0</v>
      </c>
      <c r="AH6" s="97">
        <v>0</v>
      </c>
      <c r="AI6" s="97">
        <v>0</v>
      </c>
      <c r="AJ6" s="97">
        <v>0</v>
      </c>
      <c r="AK6" s="97">
        <v>0</v>
      </c>
      <c r="AL6" s="97">
        <v>24611715</v>
      </c>
      <c r="AM6" s="97">
        <v>21923089</v>
      </c>
      <c r="AN6" s="97">
        <v>25093374</v>
      </c>
      <c r="AO6" s="97">
        <v>71628178</v>
      </c>
      <c r="AP6" s="97">
        <v>24088065</v>
      </c>
      <c r="AQ6" s="97">
        <v>25710149</v>
      </c>
      <c r="AR6" s="97">
        <v>25417108</v>
      </c>
      <c r="AS6" s="97">
        <v>75215322</v>
      </c>
      <c r="AT6" s="97">
        <v>27282658</v>
      </c>
      <c r="AU6" s="97">
        <v>27341085</v>
      </c>
      <c r="AV6" s="97">
        <v>26022965</v>
      </c>
      <c r="AW6" s="97">
        <v>80646708</v>
      </c>
      <c r="AX6" s="97">
        <v>25713509</v>
      </c>
      <c r="AY6" s="97">
        <v>24444750</v>
      </c>
      <c r="AZ6" s="97">
        <v>25660235</v>
      </c>
      <c r="BA6" s="97">
        <v>75818494</v>
      </c>
      <c r="BB6" s="97">
        <v>303308702</v>
      </c>
      <c r="BC6" s="97">
        <v>25683215</v>
      </c>
      <c r="BD6" s="97">
        <v>22122827</v>
      </c>
      <c r="BE6" s="97">
        <v>25427842</v>
      </c>
      <c r="BF6" s="97">
        <v>73233884</v>
      </c>
      <c r="BG6" s="97">
        <v>25223274</v>
      </c>
      <c r="BH6" s="97">
        <v>26663219</v>
      </c>
      <c r="BI6" s="97">
        <v>26008528</v>
      </c>
      <c r="BJ6" s="97">
        <v>77895021</v>
      </c>
      <c r="BK6" s="97">
        <v>27760031</v>
      </c>
      <c r="BL6" s="97">
        <v>28046145</v>
      </c>
      <c r="BM6" s="97">
        <v>26489276</v>
      </c>
      <c r="BN6" s="97">
        <v>82295452</v>
      </c>
      <c r="BO6" s="97">
        <v>26274587</v>
      </c>
      <c r="BP6" s="97">
        <v>25026836</v>
      </c>
      <c r="BQ6" s="97">
        <v>26705358</v>
      </c>
      <c r="BR6" s="97">
        <v>78006781</v>
      </c>
      <c r="BS6" s="287">
        <v>311431138</v>
      </c>
      <c r="BT6" s="97">
        <v>26348704</v>
      </c>
      <c r="BU6" s="97">
        <v>23719519</v>
      </c>
      <c r="BV6" s="97">
        <v>26178931</v>
      </c>
      <c r="BW6" s="97">
        <v>76247154</v>
      </c>
      <c r="BX6" s="97">
        <v>25726093</v>
      </c>
      <c r="BY6" s="97">
        <v>27291450</v>
      </c>
      <c r="BZ6" s="97">
        <v>26349003</v>
      </c>
      <c r="CA6" s="97">
        <v>79366546</v>
      </c>
      <c r="CB6" s="97">
        <v>28600870</v>
      </c>
      <c r="CC6" s="97">
        <v>28644800</v>
      </c>
      <c r="CD6" s="97">
        <v>27213415</v>
      </c>
      <c r="CE6" s="97">
        <v>84459085</v>
      </c>
      <c r="CF6" s="97">
        <v>27346322</v>
      </c>
      <c r="CG6" s="97">
        <v>25639850</v>
      </c>
      <c r="CH6" s="97">
        <v>27574892</v>
      </c>
      <c r="CI6" s="97">
        <v>80561064</v>
      </c>
      <c r="CJ6" s="97">
        <v>320633849</v>
      </c>
      <c r="CK6" s="97">
        <v>27062861</v>
      </c>
      <c r="CL6" s="97">
        <v>25062581</v>
      </c>
      <c r="CM6" s="97">
        <v>18753825</v>
      </c>
      <c r="CN6" s="97">
        <v>70879267</v>
      </c>
      <c r="CO6" s="97">
        <v>8885563</v>
      </c>
      <c r="CP6" s="97">
        <v>16727785</v>
      </c>
      <c r="CQ6" s="97">
        <v>20294312</v>
      </c>
      <c r="CR6" s="97">
        <v>45907660</v>
      </c>
      <c r="CS6" s="97">
        <v>24262771</v>
      </c>
      <c r="CT6" s="97">
        <v>25548316</v>
      </c>
      <c r="CU6" s="97">
        <v>25044884</v>
      </c>
      <c r="CV6" s="97">
        <v>74855971</v>
      </c>
      <c r="CW6" s="97">
        <v>25099181</v>
      </c>
      <c r="CX6" s="97">
        <v>22677388</v>
      </c>
      <c r="CY6" s="97">
        <v>23317991</v>
      </c>
      <c r="CZ6" s="97">
        <v>71094560</v>
      </c>
      <c r="DA6" s="97">
        <v>262737458</v>
      </c>
      <c r="DB6" s="97">
        <v>19830114</v>
      </c>
      <c r="DC6" s="97">
        <v>18027289</v>
      </c>
      <c r="DD6" s="97">
        <v>21402418</v>
      </c>
      <c r="DE6" s="97">
        <v>59259821</v>
      </c>
      <c r="DF6" s="97">
        <v>21645812</v>
      </c>
      <c r="DG6" s="97">
        <v>25622773</v>
      </c>
      <c r="DH6" s="97">
        <v>26115157</v>
      </c>
      <c r="DI6" s="97">
        <v>73383742</v>
      </c>
      <c r="DJ6" s="97">
        <v>28723833</v>
      </c>
      <c r="DK6" s="97">
        <v>29674393</v>
      </c>
      <c r="DL6" s="97">
        <v>28479267</v>
      </c>
      <c r="DM6" s="97">
        <v>86877493</v>
      </c>
      <c r="DN6" s="97">
        <v>28360824</v>
      </c>
      <c r="DO6" s="97">
        <v>26654735</v>
      </c>
      <c r="DP6" s="97">
        <v>27059978</v>
      </c>
      <c r="DQ6" s="97">
        <v>82075537</v>
      </c>
      <c r="DR6" s="97">
        <v>301596593</v>
      </c>
      <c r="DS6" s="97">
        <v>25554165</v>
      </c>
      <c r="DT6" s="97">
        <v>24288384</v>
      </c>
      <c r="DU6" s="97">
        <v>27326216</v>
      </c>
      <c r="DV6" s="97">
        <v>77168765</v>
      </c>
      <c r="DW6" s="97">
        <v>27667661</v>
      </c>
      <c r="DX6" s="97">
        <v>29698033</v>
      </c>
      <c r="DY6" s="97">
        <v>28815898</v>
      </c>
      <c r="DZ6" s="97">
        <v>86181592</v>
      </c>
      <c r="EA6" s="97">
        <v>30755376</v>
      </c>
      <c r="EB6" s="97">
        <v>31637303</v>
      </c>
      <c r="EC6" s="97">
        <v>30040425</v>
      </c>
      <c r="ED6" s="97">
        <v>92433104</v>
      </c>
      <c r="EE6" s="97">
        <v>29642378</v>
      </c>
      <c r="EF6" s="97">
        <v>28440238</v>
      </c>
      <c r="EG6" s="97">
        <v>29298711</v>
      </c>
      <c r="EH6" s="97">
        <v>87381327</v>
      </c>
      <c r="EI6" s="97">
        <v>343164788</v>
      </c>
      <c r="EJ6" s="97">
        <v>30064442</v>
      </c>
      <c r="EK6" s="97">
        <v>27043329</v>
      </c>
      <c r="EL6" s="97">
        <v>31429984</v>
      </c>
      <c r="EM6" s="97">
        <v>88537755</v>
      </c>
      <c r="EN6" s="97">
        <v>29626011</v>
      </c>
      <c r="EO6" s="97">
        <v>31730330</v>
      </c>
      <c r="EP6" s="97">
        <v>30597778</v>
      </c>
      <c r="EQ6" s="97">
        <f t="shared" ref="EQ6:EQ17" si="2">+SUM(EN6:EP6)</f>
        <v>91954119</v>
      </c>
      <c r="ER6" s="97">
        <v>33058277</v>
      </c>
      <c r="ES6" s="97">
        <v>33632289</v>
      </c>
      <c r="ET6" s="97">
        <v>32205226</v>
      </c>
      <c r="EU6" s="97">
        <f t="shared" si="0"/>
        <v>98895792</v>
      </c>
      <c r="EV6" s="97">
        <v>31693487</v>
      </c>
      <c r="EW6" s="97">
        <v>30171840</v>
      </c>
      <c r="EX6" s="97">
        <v>31394567</v>
      </c>
      <c r="EY6" s="97">
        <f t="shared" si="1"/>
        <v>93259894</v>
      </c>
      <c r="EZ6" s="97">
        <v>372647560</v>
      </c>
      <c r="FA6" s="97">
        <v>30649470</v>
      </c>
      <c r="FB6" s="97">
        <v>29280850</v>
      </c>
      <c r="FC6" s="97">
        <v>31605687</v>
      </c>
      <c r="FD6" s="97">
        <f t="shared" ref="FD6:FD14" si="3">+SUM(FA6:FC6)</f>
        <v>91536007</v>
      </c>
      <c r="FE6" s="97">
        <v>32364719</v>
      </c>
      <c r="FF6" s="97">
        <v>33653741</v>
      </c>
      <c r="FG6" s="97">
        <v>32489678</v>
      </c>
      <c r="FH6" s="97">
        <f t="shared" ref="FH6:FH7" si="4">+SUM(FE6:FG6)</f>
        <v>98508138</v>
      </c>
      <c r="FI6" s="97">
        <v>34969857</v>
      </c>
      <c r="FJ6" s="97">
        <v>35363194</v>
      </c>
      <c r="FK6" s="97">
        <v>33800416</v>
      </c>
      <c r="FL6" s="97">
        <v>104133467</v>
      </c>
      <c r="FM6" s="97">
        <v>34006788</v>
      </c>
      <c r="FN6" s="97">
        <v>31611957</v>
      </c>
      <c r="FO6" s="97">
        <v>33160848</v>
      </c>
      <c r="FP6" s="97">
        <v>98779593</v>
      </c>
      <c r="FQ6" s="97">
        <v>392957205</v>
      </c>
      <c r="FR6" s="97">
        <v>32399368</v>
      </c>
      <c r="FS6" s="97">
        <v>30210659</v>
      </c>
      <c r="FT6" s="97">
        <v>33224945</v>
      </c>
      <c r="FU6" s="97">
        <v>95834972</v>
      </c>
      <c r="FV6" s="97">
        <v>33313988</v>
      </c>
      <c r="FW6" s="97">
        <v>35624764</v>
      </c>
      <c r="FX6" s="97">
        <v>34936867</v>
      </c>
      <c r="FY6" s="97">
        <v>103875619</v>
      </c>
      <c r="FZ6" s="97">
        <v>37382567</v>
      </c>
      <c r="GA6" s="97">
        <v>37144957</v>
      </c>
      <c r="GB6" s="97">
        <v>35696051</v>
      </c>
      <c r="GC6" s="97">
        <v>110223575</v>
      </c>
      <c r="GD6" s="97">
        <v>35821845</v>
      </c>
      <c r="GE6" s="97">
        <v>32880799</v>
      </c>
      <c r="GF6" s="97">
        <v>33315143</v>
      </c>
      <c r="GG6" s="97">
        <v>102017787</v>
      </c>
      <c r="GH6" s="97">
        <v>411951953</v>
      </c>
      <c r="GI6" s="97">
        <v>33097976</v>
      </c>
      <c r="GJ6" s="97">
        <v>30762473</v>
      </c>
      <c r="GK6" s="97">
        <v>34535368</v>
      </c>
      <c r="GL6" s="97">
        <v>98395817</v>
      </c>
      <c r="GM6" s="362"/>
      <c r="GO6" s="79"/>
    </row>
    <row r="7" spans="2:197" ht="15" customHeight="1">
      <c r="B7" s="227" t="s">
        <v>178</v>
      </c>
      <c r="C7" s="10" t="s">
        <v>340</v>
      </c>
      <c r="D7" s="97">
        <v>0</v>
      </c>
      <c r="E7" s="97">
        <v>0</v>
      </c>
      <c r="F7" s="97">
        <v>0</v>
      </c>
      <c r="G7" s="97">
        <v>0</v>
      </c>
      <c r="H7" s="97">
        <v>0</v>
      </c>
      <c r="I7" s="97">
        <v>0</v>
      </c>
      <c r="J7" s="97">
        <v>0</v>
      </c>
      <c r="K7" s="97">
        <v>0</v>
      </c>
      <c r="L7" s="97">
        <v>0</v>
      </c>
      <c r="M7" s="97">
        <v>0</v>
      </c>
      <c r="N7" s="97">
        <v>0</v>
      </c>
      <c r="O7" s="97">
        <v>0</v>
      </c>
      <c r="P7" s="97">
        <v>0</v>
      </c>
      <c r="Q7" s="97">
        <v>0</v>
      </c>
      <c r="R7" s="97">
        <v>0</v>
      </c>
      <c r="S7" s="97">
        <v>0</v>
      </c>
      <c r="T7" s="97">
        <v>0</v>
      </c>
      <c r="U7" s="97">
        <v>0</v>
      </c>
      <c r="V7" s="97">
        <v>0</v>
      </c>
      <c r="W7" s="97">
        <v>0</v>
      </c>
      <c r="X7" s="97">
        <v>0</v>
      </c>
      <c r="Y7" s="97">
        <v>0</v>
      </c>
      <c r="Z7" s="97">
        <v>0</v>
      </c>
      <c r="AA7" s="97">
        <v>0</v>
      </c>
      <c r="AB7" s="97">
        <v>0</v>
      </c>
      <c r="AC7" s="97">
        <v>0</v>
      </c>
      <c r="AD7" s="97">
        <v>0</v>
      </c>
      <c r="AE7" s="97">
        <v>0</v>
      </c>
      <c r="AF7" s="97">
        <v>0</v>
      </c>
      <c r="AG7" s="97">
        <v>0</v>
      </c>
      <c r="AH7" s="97">
        <v>0</v>
      </c>
      <c r="AI7" s="97">
        <v>0</v>
      </c>
      <c r="AJ7" s="97">
        <v>0</v>
      </c>
      <c r="AK7" s="97">
        <v>0</v>
      </c>
      <c r="AL7" s="97">
        <v>508077</v>
      </c>
      <c r="AM7" s="97">
        <v>475540</v>
      </c>
      <c r="AN7" s="97">
        <v>611412</v>
      </c>
      <c r="AO7" s="97">
        <v>1595029</v>
      </c>
      <c r="AP7" s="97">
        <v>560181</v>
      </c>
      <c r="AQ7" s="97">
        <v>671621</v>
      </c>
      <c r="AR7" s="97">
        <v>639272</v>
      </c>
      <c r="AS7" s="97">
        <v>1871074</v>
      </c>
      <c r="AT7" s="97">
        <v>624678</v>
      </c>
      <c r="AU7" s="97">
        <v>616636</v>
      </c>
      <c r="AV7" s="97">
        <v>635400</v>
      </c>
      <c r="AW7" s="97">
        <v>1876714</v>
      </c>
      <c r="AX7" s="97">
        <v>626740</v>
      </c>
      <c r="AY7" s="97">
        <v>586582</v>
      </c>
      <c r="AZ7" s="97">
        <v>475187</v>
      </c>
      <c r="BA7" s="97">
        <v>1688509</v>
      </c>
      <c r="BB7" s="97">
        <v>7031326</v>
      </c>
      <c r="BC7" s="97">
        <v>551559</v>
      </c>
      <c r="BD7" s="97">
        <v>501150</v>
      </c>
      <c r="BE7" s="97">
        <v>582047</v>
      </c>
      <c r="BF7" s="97">
        <v>1634756</v>
      </c>
      <c r="BG7" s="97">
        <v>630195</v>
      </c>
      <c r="BH7" s="97">
        <v>660318</v>
      </c>
      <c r="BI7" s="97">
        <v>647011</v>
      </c>
      <c r="BJ7" s="97">
        <v>1937524</v>
      </c>
      <c r="BK7" s="97">
        <v>633672</v>
      </c>
      <c r="BL7" s="97">
        <v>611132</v>
      </c>
      <c r="BM7" s="97">
        <v>607075</v>
      </c>
      <c r="BN7" s="97">
        <v>1851879</v>
      </c>
      <c r="BO7" s="97">
        <v>649483</v>
      </c>
      <c r="BP7" s="97">
        <v>579939</v>
      </c>
      <c r="BQ7" s="97">
        <v>500254</v>
      </c>
      <c r="BR7" s="97">
        <v>1729676</v>
      </c>
      <c r="BS7" s="287">
        <v>7153835</v>
      </c>
      <c r="BT7" s="97">
        <v>567393</v>
      </c>
      <c r="BU7" s="97">
        <v>549365</v>
      </c>
      <c r="BV7" s="97">
        <v>621318</v>
      </c>
      <c r="BW7" s="97">
        <v>1738076</v>
      </c>
      <c r="BX7" s="97">
        <v>625255</v>
      </c>
      <c r="BY7" s="97">
        <v>727204</v>
      </c>
      <c r="BZ7" s="97">
        <v>650617</v>
      </c>
      <c r="CA7" s="97">
        <v>2003076</v>
      </c>
      <c r="CB7" s="97">
        <v>685680</v>
      </c>
      <c r="CC7" s="97">
        <v>673120</v>
      </c>
      <c r="CD7" s="97">
        <v>656268</v>
      </c>
      <c r="CE7" s="97">
        <v>2015068</v>
      </c>
      <c r="CF7" s="97">
        <v>696640</v>
      </c>
      <c r="CG7" s="97">
        <v>620861</v>
      </c>
      <c r="CH7" s="97">
        <v>537497</v>
      </c>
      <c r="CI7" s="97">
        <v>1854998</v>
      </c>
      <c r="CJ7" s="97">
        <v>7611218</v>
      </c>
      <c r="CK7" s="97">
        <v>611143</v>
      </c>
      <c r="CL7" s="97">
        <v>595099</v>
      </c>
      <c r="CM7" s="97">
        <v>566369</v>
      </c>
      <c r="CN7" s="97">
        <v>1772611</v>
      </c>
      <c r="CO7" s="97">
        <v>289469</v>
      </c>
      <c r="CP7" s="97">
        <v>403065</v>
      </c>
      <c r="CQ7" s="97">
        <v>432270</v>
      </c>
      <c r="CR7" s="97">
        <v>1124804</v>
      </c>
      <c r="CS7" s="97">
        <v>501751</v>
      </c>
      <c r="CT7" s="97">
        <v>491426</v>
      </c>
      <c r="CU7" s="97">
        <v>532745</v>
      </c>
      <c r="CV7" s="97">
        <v>1525922</v>
      </c>
      <c r="CW7" s="97">
        <v>529308</v>
      </c>
      <c r="CX7" s="97">
        <v>500005</v>
      </c>
      <c r="CY7" s="97">
        <v>455568</v>
      </c>
      <c r="CZ7" s="97">
        <v>1484881</v>
      </c>
      <c r="DA7" s="97">
        <v>5908218</v>
      </c>
      <c r="DB7" s="97">
        <v>431025</v>
      </c>
      <c r="DC7" s="97">
        <v>439783</v>
      </c>
      <c r="DD7" s="97">
        <v>521645</v>
      </c>
      <c r="DE7" s="97">
        <v>1392453</v>
      </c>
      <c r="DF7" s="97">
        <v>534828</v>
      </c>
      <c r="DG7" s="97">
        <v>611777</v>
      </c>
      <c r="DH7" s="97">
        <v>631316</v>
      </c>
      <c r="DI7" s="97">
        <v>1777921</v>
      </c>
      <c r="DJ7" s="97">
        <v>725698</v>
      </c>
      <c r="DK7" s="97">
        <v>802302</v>
      </c>
      <c r="DL7" s="97">
        <v>829940</v>
      </c>
      <c r="DM7" s="97">
        <v>2357940</v>
      </c>
      <c r="DN7" s="97">
        <v>791070</v>
      </c>
      <c r="DO7" s="97">
        <v>771278</v>
      </c>
      <c r="DP7" s="97">
        <v>620333</v>
      </c>
      <c r="DQ7" s="97">
        <v>2182681</v>
      </c>
      <c r="DR7" s="97">
        <v>7710995</v>
      </c>
      <c r="DS7" s="97">
        <v>655536</v>
      </c>
      <c r="DT7" s="97">
        <v>617470</v>
      </c>
      <c r="DU7" s="97">
        <v>756359</v>
      </c>
      <c r="DV7" s="97">
        <v>2029365</v>
      </c>
      <c r="DW7" s="97">
        <v>697549</v>
      </c>
      <c r="DX7" s="97">
        <v>826410</v>
      </c>
      <c r="DY7" s="97">
        <v>744106</v>
      </c>
      <c r="DZ7" s="97">
        <v>2268065</v>
      </c>
      <c r="EA7" s="97">
        <v>734939</v>
      </c>
      <c r="EB7" s="97">
        <v>758410</v>
      </c>
      <c r="EC7" s="97">
        <v>729201</v>
      </c>
      <c r="ED7" s="97">
        <v>2222550</v>
      </c>
      <c r="EE7" s="97">
        <v>700539</v>
      </c>
      <c r="EF7" s="97">
        <v>720615</v>
      </c>
      <c r="EG7" s="97">
        <v>561787</v>
      </c>
      <c r="EH7" s="97">
        <v>1982941</v>
      </c>
      <c r="EI7" s="97">
        <v>8502921</v>
      </c>
      <c r="EJ7" s="97">
        <v>685882</v>
      </c>
      <c r="EK7" s="97">
        <v>623365</v>
      </c>
      <c r="EL7" s="97">
        <v>809615</v>
      </c>
      <c r="EM7" s="97">
        <v>2118862</v>
      </c>
      <c r="EN7" s="97">
        <v>687695</v>
      </c>
      <c r="EO7" s="97">
        <v>831872</v>
      </c>
      <c r="EP7" s="97">
        <v>780901</v>
      </c>
      <c r="EQ7" s="97">
        <f t="shared" si="2"/>
        <v>2300468</v>
      </c>
      <c r="ER7" s="97">
        <v>770447</v>
      </c>
      <c r="ES7" s="97">
        <v>773536</v>
      </c>
      <c r="ET7" s="97">
        <v>770369</v>
      </c>
      <c r="EU7" s="97">
        <f t="shared" si="0"/>
        <v>2314352</v>
      </c>
      <c r="EV7" s="97">
        <v>762030</v>
      </c>
      <c r="EW7" s="97">
        <v>727145</v>
      </c>
      <c r="EX7" s="97">
        <v>571683</v>
      </c>
      <c r="EY7" s="97">
        <f t="shared" si="1"/>
        <v>2060858</v>
      </c>
      <c r="EZ7" s="97">
        <v>8794540</v>
      </c>
      <c r="FA7" s="97">
        <v>669575</v>
      </c>
      <c r="FB7" s="97">
        <v>662292</v>
      </c>
      <c r="FC7" s="97">
        <v>715910</v>
      </c>
      <c r="FD7" s="97">
        <f t="shared" si="3"/>
        <v>2047777</v>
      </c>
      <c r="FE7" s="97">
        <v>783795</v>
      </c>
      <c r="FF7" s="97">
        <v>804570</v>
      </c>
      <c r="FG7" s="97">
        <v>746388</v>
      </c>
      <c r="FH7" s="97">
        <f t="shared" si="4"/>
        <v>2334753</v>
      </c>
      <c r="FI7" s="97">
        <v>783290</v>
      </c>
      <c r="FJ7" s="97">
        <v>742962</v>
      </c>
      <c r="FK7" s="97">
        <v>773421</v>
      </c>
      <c r="FL7" s="97">
        <v>2299673</v>
      </c>
      <c r="FM7" s="97">
        <v>841986</v>
      </c>
      <c r="FN7" s="97">
        <v>757829</v>
      </c>
      <c r="FO7" s="97">
        <v>653172</v>
      </c>
      <c r="FP7" s="97">
        <v>2252987</v>
      </c>
      <c r="FQ7" s="97">
        <v>8935190</v>
      </c>
      <c r="FR7" s="97">
        <v>706127</v>
      </c>
      <c r="FS7" s="97">
        <v>698939</v>
      </c>
      <c r="FT7" s="97">
        <v>760814</v>
      </c>
      <c r="FU7" s="97">
        <v>2165880</v>
      </c>
      <c r="FV7" s="97">
        <v>759307</v>
      </c>
      <c r="FW7" s="97">
        <v>855935</v>
      </c>
      <c r="FX7" s="97">
        <v>777133</v>
      </c>
      <c r="FY7" s="97">
        <v>2392375</v>
      </c>
      <c r="FZ7" s="97">
        <v>820857</v>
      </c>
      <c r="GA7" s="97">
        <v>764245</v>
      </c>
      <c r="GB7" s="97">
        <v>837151</v>
      </c>
      <c r="GC7" s="97">
        <v>2422253</v>
      </c>
      <c r="GD7" s="97">
        <v>879785</v>
      </c>
      <c r="GE7" s="97">
        <v>780226</v>
      </c>
      <c r="GF7" s="97">
        <v>652581</v>
      </c>
      <c r="GG7" s="97">
        <v>2312592</v>
      </c>
      <c r="GH7" s="97">
        <v>9293100</v>
      </c>
      <c r="GI7" s="97">
        <v>705783</v>
      </c>
      <c r="GJ7" s="97">
        <v>712013</v>
      </c>
      <c r="GK7" s="97">
        <v>829966</v>
      </c>
      <c r="GL7" s="97">
        <v>2247762</v>
      </c>
      <c r="GM7" s="362"/>
      <c r="GO7" s="79"/>
    </row>
    <row r="8" spans="2:197" ht="15" customHeight="1">
      <c r="B8" s="226" t="s">
        <v>341</v>
      </c>
      <c r="C8" s="10" t="s">
        <v>342</v>
      </c>
      <c r="D8" s="288">
        <v>24969.54223983621</v>
      </c>
      <c r="E8" s="97">
        <v>24636.185418535308</v>
      </c>
      <c r="F8" s="97">
        <v>25225.961428996314</v>
      </c>
      <c r="G8" s="97">
        <v>24954.153393919962</v>
      </c>
      <c r="H8" s="97">
        <v>25613.569040481172</v>
      </c>
      <c r="I8" s="97">
        <v>25929.244639439174</v>
      </c>
      <c r="J8" s="97">
        <v>26638.58606557687</v>
      </c>
      <c r="K8" s="97">
        <v>26059.024582465445</v>
      </c>
      <c r="L8" s="97">
        <v>28127.537042490727</v>
      </c>
      <c r="M8" s="97">
        <v>28317.556573955986</v>
      </c>
      <c r="N8" s="97">
        <v>27381.649042366651</v>
      </c>
      <c r="O8" s="97">
        <v>27948.341015009213</v>
      </c>
      <c r="P8" s="97">
        <v>25948.877853257647</v>
      </c>
      <c r="Q8" s="97">
        <v>25859.61815939816</v>
      </c>
      <c r="R8" s="97">
        <v>26631.449314203663</v>
      </c>
      <c r="S8" s="97">
        <v>26149.768336665711</v>
      </c>
      <c r="T8" s="97">
        <v>26285.674254277383</v>
      </c>
      <c r="U8" s="97">
        <v>26131.008004758696</v>
      </c>
      <c r="V8" s="97">
        <v>25749.854316537643</v>
      </c>
      <c r="W8" s="97">
        <v>26353.684823802254</v>
      </c>
      <c r="X8" s="97">
        <v>26085.398383131662</v>
      </c>
      <c r="Y8" s="97">
        <v>27002.961886607463</v>
      </c>
      <c r="Z8" s="97">
        <v>27422.234502389394</v>
      </c>
      <c r="AA8" s="97">
        <v>28000.369499028977</v>
      </c>
      <c r="AB8" s="97">
        <v>27474.60671585895</v>
      </c>
      <c r="AC8" s="97">
        <v>29098.052817904976</v>
      </c>
      <c r="AD8" s="97">
        <v>29204.031002702312</v>
      </c>
      <c r="AE8" s="97">
        <v>28762.826372909483</v>
      </c>
      <c r="AF8" s="97">
        <v>29024.449887240331</v>
      </c>
      <c r="AG8" s="97">
        <v>27088.598497214662</v>
      </c>
      <c r="AH8" s="97">
        <v>26717.451360371066</v>
      </c>
      <c r="AI8" s="97">
        <v>27377.03926838659</v>
      </c>
      <c r="AJ8" s="97">
        <v>27064.764255921422</v>
      </c>
      <c r="AK8" s="97">
        <v>27415.760014150343</v>
      </c>
      <c r="AL8" s="97">
        <v>27494.170270906427</v>
      </c>
      <c r="AM8" s="97">
        <v>27147.333056168336</v>
      </c>
      <c r="AN8" s="97">
        <v>28151.17460446055</v>
      </c>
      <c r="AO8" s="97">
        <v>27612.56685232322</v>
      </c>
      <c r="AP8" s="97">
        <v>28019.339822765243</v>
      </c>
      <c r="AQ8" s="97">
        <v>28949.189303146239</v>
      </c>
      <c r="AR8" s="97">
        <v>29619.92031864548</v>
      </c>
      <c r="AS8" s="97">
        <v>28863.765633405001</v>
      </c>
      <c r="AT8" s="97">
        <v>30845.115341511442</v>
      </c>
      <c r="AU8" s="97">
        <v>30984.613287498014</v>
      </c>
      <c r="AV8" s="97">
        <v>30359.342281426176</v>
      </c>
      <c r="AW8" s="97">
        <v>30733.715825457373</v>
      </c>
      <c r="AX8" s="97">
        <v>28909.159501431433</v>
      </c>
      <c r="AY8" s="97">
        <v>28303.739636480201</v>
      </c>
      <c r="AZ8" s="97">
        <v>28593.571544515173</v>
      </c>
      <c r="BA8" s="97">
        <v>28605.400559986425</v>
      </c>
      <c r="BB8" s="97">
        <v>28961.458621396643</v>
      </c>
      <c r="BC8" s="97">
        <v>28746.606555618215</v>
      </c>
      <c r="BD8" s="97">
        <v>27425.287970796671</v>
      </c>
      <c r="BE8" s="97">
        <v>28523.519407571221</v>
      </c>
      <c r="BF8" s="97">
        <v>28258.688533790879</v>
      </c>
      <c r="BG8" s="97">
        <v>29319.425398872481</v>
      </c>
      <c r="BH8" s="97">
        <v>30028.282930540874</v>
      </c>
      <c r="BI8" s="97">
        <v>30263.546019194146</v>
      </c>
      <c r="BJ8" s="97">
        <v>29872.152894382041</v>
      </c>
      <c r="BK8" s="97">
        <v>31312.685869694124</v>
      </c>
      <c r="BL8" s="97">
        <v>31753.285920054597</v>
      </c>
      <c r="BM8" s="97">
        <v>30836.910166864647</v>
      </c>
      <c r="BN8" s="97">
        <v>31306.004679219019</v>
      </c>
      <c r="BO8" s="97">
        <v>29523.102613087514</v>
      </c>
      <c r="BP8" s="97">
        <v>28945.884091860404</v>
      </c>
      <c r="BQ8" s="97">
        <v>29788.346637618157</v>
      </c>
      <c r="BR8" s="97">
        <v>29424.254886170522</v>
      </c>
      <c r="BS8" s="97">
        <v>29722.826743687077</v>
      </c>
      <c r="BT8" s="97">
        <v>29517.729459227179</v>
      </c>
      <c r="BU8" s="289">
        <v>29466.717981382269</v>
      </c>
      <c r="BV8" s="97">
        <v>29429.314135049965</v>
      </c>
      <c r="BW8" s="97">
        <v>29471.405054458832</v>
      </c>
      <c r="BX8" s="97">
        <v>29917.180904651468</v>
      </c>
      <c r="BY8" s="97">
        <v>30774.833450658614</v>
      </c>
      <c r="BZ8" s="97">
        <v>30750.001647151992</v>
      </c>
      <c r="CA8" s="97">
        <v>30483.904544225505</v>
      </c>
      <c r="CB8" s="97">
        <v>32295.282188271492</v>
      </c>
      <c r="CC8" s="97">
        <v>32460.053970356676</v>
      </c>
      <c r="CD8" s="97">
        <v>31748.112018402247</v>
      </c>
      <c r="CE8" s="97">
        <v>32172.37805945153</v>
      </c>
      <c r="CF8" s="113">
        <v>30776.550385458246</v>
      </c>
      <c r="CG8" s="113">
        <v>29748.674759507514</v>
      </c>
      <c r="CH8" s="113">
        <v>30819.318682818517</v>
      </c>
      <c r="CI8" s="97">
        <v>30455.784607628313</v>
      </c>
      <c r="CJ8" s="97">
        <v>30652.747215882631</v>
      </c>
      <c r="CK8" s="97">
        <v>30425.570594600118</v>
      </c>
      <c r="CL8" s="289">
        <v>30146.363209418534</v>
      </c>
      <c r="CM8" s="97">
        <v>21200.42911345519</v>
      </c>
      <c r="CN8" s="97">
        <v>27193.961802448925</v>
      </c>
      <c r="CO8" s="97">
        <v>10412.895352678317</v>
      </c>
      <c r="CP8" s="97">
        <v>18769.162194256351</v>
      </c>
      <c r="CQ8" s="97">
        <v>23499.328701472557</v>
      </c>
      <c r="CR8" s="97">
        <v>17573.744501609595</v>
      </c>
      <c r="CS8" s="97">
        <v>27264.732560774679</v>
      </c>
      <c r="CT8" s="97">
        <v>28812.164171086897</v>
      </c>
      <c r="CU8" s="97">
        <v>29052.348688274229</v>
      </c>
      <c r="CV8" s="97">
        <v>28369.068036260174</v>
      </c>
      <c r="CW8" s="113">
        <v>28100.879004979481</v>
      </c>
      <c r="CX8" s="113">
        <v>26182.20107773818</v>
      </c>
      <c r="CY8" s="113">
        <v>26049.68767719674</v>
      </c>
      <c r="CZ8" s="97">
        <v>26784.060863908784</v>
      </c>
      <c r="DA8" s="97">
        <v>24994.396536843906</v>
      </c>
      <c r="DB8" s="97">
        <v>22199.875631558494</v>
      </c>
      <c r="DC8" s="289">
        <v>22415.40588470583</v>
      </c>
      <c r="DD8" s="97">
        <v>24033.594746820087</v>
      </c>
      <c r="DE8" s="97">
        <v>22898.54385001666</v>
      </c>
      <c r="DF8" s="97">
        <v>25170.141437109945</v>
      </c>
      <c r="DG8" s="289">
        <v>28849.319577264079</v>
      </c>
      <c r="DH8" s="97">
        <v>30364.202887418218</v>
      </c>
      <c r="DI8" s="97">
        <v>28135.815787154188</v>
      </c>
      <c r="DJ8" s="97">
        <v>32525.344839238831</v>
      </c>
      <c r="DK8" s="97">
        <v>33801.542564624702</v>
      </c>
      <c r="DL8" s="97">
        <v>33408.638758979592</v>
      </c>
      <c r="DM8" s="97">
        <v>33243.398611838667</v>
      </c>
      <c r="DN8" s="113">
        <v>32092.466089346042</v>
      </c>
      <c r="DO8" s="113">
        <v>31116.32221279485</v>
      </c>
      <c r="DP8" s="113">
        <v>30366.742219765023</v>
      </c>
      <c r="DQ8" s="97">
        <v>31192.66439093792</v>
      </c>
      <c r="DR8" s="97">
        <v>28902.31775174788</v>
      </c>
      <c r="DS8" s="97">
        <v>28782.093746362098</v>
      </c>
      <c r="DT8" s="97">
        <v>30297.252857708507</v>
      </c>
      <c r="DU8" s="97">
        <v>30871.275412235038</v>
      </c>
      <c r="DV8" s="97">
        <v>29973.083599248326</v>
      </c>
      <c r="DW8" s="97">
        <v>32334.918222750148</v>
      </c>
      <c r="DX8" s="97">
        <v>33617.252521216164</v>
      </c>
      <c r="DY8" s="97">
        <v>33684.803239625166</v>
      </c>
      <c r="DZ8" s="97">
        <v>33216.774417900662</v>
      </c>
      <c r="EA8" s="97">
        <v>34823.113235130426</v>
      </c>
      <c r="EB8" s="97">
        <v>35926.048313198276</v>
      </c>
      <c r="EC8" s="97">
        <v>35096.437474970306</v>
      </c>
      <c r="ED8" s="97">
        <v>35283.881872253252</v>
      </c>
      <c r="EE8" s="97">
        <v>33395.821584566351</v>
      </c>
      <c r="EF8" s="97">
        <v>33111.137405584785</v>
      </c>
      <c r="EG8" s="97">
        <v>32804.73899633062</v>
      </c>
      <c r="EH8" s="97">
        <v>33103.820654079886</v>
      </c>
      <c r="EI8" s="97">
        <v>32909.514050367012</v>
      </c>
      <c r="EJ8" s="97">
        <v>33832.94080127871</v>
      </c>
      <c r="EK8" s="97">
        <v>33729.497745509201</v>
      </c>
      <c r="EL8" s="97">
        <v>35543.422818397623</v>
      </c>
      <c r="EM8" s="97">
        <v>34389.924545380265</v>
      </c>
      <c r="EN8" s="97">
        <v>34774.964861888868</v>
      </c>
      <c r="EO8" s="97">
        <v>36005.132553476047</v>
      </c>
      <c r="EP8" s="97">
        <v>35807.455997888268</v>
      </c>
      <c r="EQ8" s="97">
        <f t="shared" si="2"/>
        <v>106587.55341325319</v>
      </c>
      <c r="ER8" s="97">
        <v>37513.292455601608</v>
      </c>
      <c r="ES8" s="97">
        <v>38237.746618276848</v>
      </c>
      <c r="ET8" s="97">
        <v>37680.808844768755</v>
      </c>
      <c r="EU8" s="97">
        <f t="shared" si="0"/>
        <v>113431.84791864723</v>
      </c>
      <c r="EV8" s="97">
        <v>35805.349812516753</v>
      </c>
      <c r="EW8" s="97">
        <v>35160.303441748219</v>
      </c>
      <c r="EX8" s="97">
        <v>35134.771821132774</v>
      </c>
      <c r="EY8" s="97">
        <f t="shared" si="1"/>
        <v>106100.42507539774</v>
      </c>
      <c r="EZ8" s="97">
        <v>35784.61450565527</v>
      </c>
      <c r="FA8" s="97">
        <v>34432.531776173302</v>
      </c>
      <c r="FB8" s="97">
        <v>35306.526220667023</v>
      </c>
      <c r="FC8" s="97">
        <v>35752.423206684092</v>
      </c>
      <c r="FD8" s="288">
        <v>35160.690822724428</v>
      </c>
      <c r="FE8" s="97">
        <v>37887.434150121611</v>
      </c>
      <c r="FF8" s="97">
        <v>38120.741056730338</v>
      </c>
      <c r="FG8" s="97">
        <v>38064.435256519027</v>
      </c>
      <c r="FH8" s="97">
        <v>38025.264340196263</v>
      </c>
      <c r="FI8" s="97">
        <v>39727.844773733734</v>
      </c>
      <c r="FJ8" s="97">
        <v>40219.795272685478</v>
      </c>
      <c r="FK8" s="97">
        <v>39681.036042008403</v>
      </c>
      <c r="FL8" s="97">
        <v>39878.346985861383</v>
      </c>
      <c r="FM8" s="97">
        <v>38572.890606131936</v>
      </c>
      <c r="FN8" s="97">
        <v>36942.310344853599</v>
      </c>
      <c r="FO8" s="97">
        <v>37333.273890108372</v>
      </c>
      <c r="FP8" s="97">
        <v>37623.482714446283</v>
      </c>
      <c r="FQ8" s="97">
        <v>37677.842219273465</v>
      </c>
      <c r="FR8" s="97">
        <v>36513.359494497752</v>
      </c>
      <c r="FS8" s="97">
        <v>37784.18117257765</v>
      </c>
      <c r="FT8" s="97">
        <v>37581.70177082708</v>
      </c>
      <c r="FU8" s="97">
        <v>37276.710800636043</v>
      </c>
      <c r="FV8" s="97">
        <v>39067.227409544284</v>
      </c>
      <c r="FW8" s="97">
        <v>40420.890369291796</v>
      </c>
      <c r="FX8" s="97">
        <v>40975.367381639226</v>
      </c>
      <c r="FY8" s="97">
        <v>40157.422474544517</v>
      </c>
      <c r="FZ8" s="97">
        <v>42492.631265452554</v>
      </c>
      <c r="GA8" s="97">
        <v>42302.389970604818</v>
      </c>
      <c r="GB8" s="97">
        <v>41922.04052755623</v>
      </c>
      <c r="GC8" s="97">
        <v>42242.466023309404</v>
      </c>
      <c r="GD8" s="97">
        <v>40630.367497431798</v>
      </c>
      <c r="GE8" s="97">
        <v>38386.856928182206</v>
      </c>
      <c r="GF8" s="97">
        <v>37464.637773264803</v>
      </c>
      <c r="GG8" s="97">
        <v>38832.07468735936</v>
      </c>
      <c r="GH8" s="97">
        <v>39638.594966088553</v>
      </c>
      <c r="GI8" s="97">
        <v>37270.937958832154</v>
      </c>
      <c r="GJ8" s="97">
        <v>38481.685410858729</v>
      </c>
      <c r="GK8" s="97">
        <v>39113.976944762238</v>
      </c>
      <c r="GL8" s="97">
        <v>38282.43948350523</v>
      </c>
      <c r="GM8" s="362"/>
      <c r="GO8" s="79"/>
    </row>
    <row r="9" spans="2:197" ht="15" customHeight="1">
      <c r="B9" s="227" t="s">
        <v>174</v>
      </c>
      <c r="C9" s="10" t="s">
        <v>342</v>
      </c>
      <c r="D9" s="97">
        <v>0</v>
      </c>
      <c r="E9" s="97">
        <v>0</v>
      </c>
      <c r="F9" s="97">
        <v>0</v>
      </c>
      <c r="G9" s="97">
        <v>0</v>
      </c>
      <c r="H9" s="97">
        <v>0</v>
      </c>
      <c r="I9" s="97">
        <v>0</v>
      </c>
      <c r="J9" s="97">
        <v>0</v>
      </c>
      <c r="K9" s="97">
        <v>0</v>
      </c>
      <c r="L9" s="97">
        <v>0</v>
      </c>
      <c r="M9" s="97">
        <v>0</v>
      </c>
      <c r="N9" s="97">
        <v>0</v>
      </c>
      <c r="O9" s="97">
        <v>0</v>
      </c>
      <c r="P9" s="97">
        <v>0</v>
      </c>
      <c r="Q9" s="97">
        <v>0</v>
      </c>
      <c r="R9" s="97">
        <v>0</v>
      </c>
      <c r="S9" s="97">
        <v>0</v>
      </c>
      <c r="T9" s="97">
        <v>0</v>
      </c>
      <c r="U9" s="97">
        <v>0</v>
      </c>
      <c r="V9" s="97">
        <v>0</v>
      </c>
      <c r="W9" s="97">
        <v>0</v>
      </c>
      <c r="X9" s="97">
        <v>0</v>
      </c>
      <c r="Y9" s="97">
        <v>0</v>
      </c>
      <c r="Z9" s="97">
        <v>0</v>
      </c>
      <c r="AA9" s="97">
        <v>0</v>
      </c>
      <c r="AB9" s="97">
        <v>0</v>
      </c>
      <c r="AC9" s="97">
        <v>0</v>
      </c>
      <c r="AD9" s="97">
        <v>0</v>
      </c>
      <c r="AE9" s="97">
        <v>0</v>
      </c>
      <c r="AF9" s="97">
        <v>0</v>
      </c>
      <c r="AG9" s="97">
        <v>0</v>
      </c>
      <c r="AH9" s="97">
        <v>0</v>
      </c>
      <c r="AI9" s="97">
        <v>0</v>
      </c>
      <c r="AJ9" s="97">
        <v>0</v>
      </c>
      <c r="AK9" s="97">
        <v>0</v>
      </c>
      <c r="AL9" s="97">
        <v>26929.549052730687</v>
      </c>
      <c r="AM9" s="97">
        <v>26559.499470315874</v>
      </c>
      <c r="AN9" s="97">
        <v>27463.720187793435</v>
      </c>
      <c r="AO9" s="97">
        <v>26998.414795834353</v>
      </c>
      <c r="AP9" s="97">
        <v>27367.538594566053</v>
      </c>
      <c r="AQ9" s="97">
        <v>28197.593783037642</v>
      </c>
      <c r="AR9" s="97">
        <v>28881.195971491608</v>
      </c>
      <c r="AS9" s="97">
        <v>28149.312574240626</v>
      </c>
      <c r="AT9" s="97">
        <v>30141.033983822614</v>
      </c>
      <c r="AU9" s="97">
        <v>30291.627949325695</v>
      </c>
      <c r="AV9" s="97">
        <v>29623.727616569569</v>
      </c>
      <c r="AW9" s="97">
        <v>30023.090743746572</v>
      </c>
      <c r="AX9" s="97">
        <v>28206.224395993791</v>
      </c>
      <c r="AY9" s="97">
        <v>27624.05142334598</v>
      </c>
      <c r="AZ9" s="97">
        <v>28062.910894463814</v>
      </c>
      <c r="BA9" s="97">
        <v>27968.094964180054</v>
      </c>
      <c r="BB9" s="97">
        <v>28292.147564411611</v>
      </c>
      <c r="BC9" s="97">
        <v>28129.935837853922</v>
      </c>
      <c r="BD9" s="97">
        <v>26805.873640234986</v>
      </c>
      <c r="BE9" s="97">
        <v>27874.679077600729</v>
      </c>
      <c r="BF9" s="97">
        <v>27630.083603396375</v>
      </c>
      <c r="BG9" s="97">
        <v>28591.485187699156</v>
      </c>
      <c r="BH9" s="97">
        <v>29290.901802576045</v>
      </c>
      <c r="BI9" s="97">
        <v>29516.04515979411</v>
      </c>
      <c r="BJ9" s="97">
        <v>29134.54798136984</v>
      </c>
      <c r="BK9" s="97">
        <v>30602.359526246746</v>
      </c>
      <c r="BL9" s="97">
        <v>31067.739527669972</v>
      </c>
      <c r="BM9" s="97">
        <v>30135.221743688384</v>
      </c>
      <c r="BN9" s="97">
        <v>30606.844815022494</v>
      </c>
      <c r="BO9" s="97">
        <v>28796.891691436358</v>
      </c>
      <c r="BP9" s="97">
        <v>28276.576420612018</v>
      </c>
      <c r="BQ9" s="97">
        <v>29230.409577610764</v>
      </c>
      <c r="BR9" s="97">
        <v>28773.300347378492</v>
      </c>
      <c r="BS9" s="97">
        <v>29043.629439866359</v>
      </c>
      <c r="BT9" s="97">
        <v>28884.1530399654</v>
      </c>
      <c r="BU9" s="97">
        <v>28788.444098324893</v>
      </c>
      <c r="BV9" s="97">
        <v>28737.901567560573</v>
      </c>
      <c r="BW9" s="97">
        <v>28804.001417626689</v>
      </c>
      <c r="BX9" s="97">
        <v>29198.365780115761</v>
      </c>
      <c r="BY9" s="97">
        <v>29964.954155924021</v>
      </c>
      <c r="BZ9" s="97">
        <v>29997.469520146311</v>
      </c>
      <c r="CA9" s="97">
        <v>29722.952064192385</v>
      </c>
      <c r="CB9" s="97">
        <v>31527.872265071186</v>
      </c>
      <c r="CC9" s="97">
        <v>31707.178299385632</v>
      </c>
      <c r="CD9" s="97">
        <v>30990.69946565606</v>
      </c>
      <c r="CE9" s="97">
        <v>31413.12555943308</v>
      </c>
      <c r="CF9" s="113">
        <v>29998.543323315986</v>
      </c>
      <c r="CG9" s="113">
        <v>29032.626103663482</v>
      </c>
      <c r="CH9" s="113">
        <v>30219.113719393703</v>
      </c>
      <c r="CI9" s="97">
        <v>29757.892950368529</v>
      </c>
      <c r="CJ9" s="97">
        <v>29931.184844738786</v>
      </c>
      <c r="CK9" s="97">
        <v>29738.127348102083</v>
      </c>
      <c r="CL9" s="97">
        <v>29429.694487712863</v>
      </c>
      <c r="CM9" s="97">
        <v>20559.340939587524</v>
      </c>
      <c r="CN9" s="97">
        <v>26512.99623145111</v>
      </c>
      <c r="CO9" s="97">
        <v>10074.155464675603</v>
      </c>
      <c r="CP9" s="97">
        <v>18313.735099233829</v>
      </c>
      <c r="CQ9" s="97">
        <v>22996.285129626489</v>
      </c>
      <c r="CR9" s="97">
        <v>17141.087976981446</v>
      </c>
      <c r="CS9" s="97">
        <v>26700.972297367571</v>
      </c>
      <c r="CT9" s="97">
        <v>28260.043053084668</v>
      </c>
      <c r="CU9" s="97">
        <v>28436.669158134886</v>
      </c>
      <c r="CV9" s="97">
        <v>27792.299463131152</v>
      </c>
      <c r="CW9" s="113">
        <v>27508.105852578883</v>
      </c>
      <c r="CX9" s="113">
        <v>25605.012766936288</v>
      </c>
      <c r="CY9" s="113">
        <v>25539.287023605553</v>
      </c>
      <c r="CZ9" s="97">
        <v>26224.125675758762</v>
      </c>
      <c r="DA9" s="97">
        <v>24431.783540287528</v>
      </c>
      <c r="DB9" s="97">
        <v>21717.109812078856</v>
      </c>
      <c r="DC9" s="97">
        <v>21867.317368063806</v>
      </c>
      <c r="DD9" s="97">
        <v>23448.41804327715</v>
      </c>
      <c r="DE9" s="97">
        <v>22360.180553575807</v>
      </c>
      <c r="DF9" s="97">
        <v>24549.569517506643</v>
      </c>
      <c r="DG9" s="97">
        <v>28157.458983777004</v>
      </c>
      <c r="DH9" s="97">
        <v>29638.352656447387</v>
      </c>
      <c r="DI9" s="97">
        <v>27456.251579293494</v>
      </c>
      <c r="DJ9" s="97">
        <v>31714.474480566521</v>
      </c>
      <c r="DK9" s="97">
        <v>32908.268565766935</v>
      </c>
      <c r="DL9" s="97">
        <v>32455.622856119309</v>
      </c>
      <c r="DM9" s="97">
        <v>32358.41000130344</v>
      </c>
      <c r="DN9" s="113">
        <v>31214.577475371731</v>
      </c>
      <c r="DO9" s="113">
        <v>30229.86965175255</v>
      </c>
      <c r="DP9" s="113">
        <v>29675.668440960573</v>
      </c>
      <c r="DQ9" s="97">
        <v>30374.9316625965</v>
      </c>
      <c r="DR9" s="97">
        <v>28170.965963332397</v>
      </c>
      <c r="DS9" s="97">
        <v>28051.885089471933</v>
      </c>
      <c r="DT9" s="97">
        <v>29528.782256995793</v>
      </c>
      <c r="DU9" s="97">
        <v>30027.745777476102</v>
      </c>
      <c r="DV9" s="97">
        <v>29191.938445236348</v>
      </c>
      <c r="DW9" s="97">
        <v>31530.685540283201</v>
      </c>
      <c r="DX9" s="97">
        <v>32697.419105590929</v>
      </c>
      <c r="DY9" s="97">
        <v>32830.788884740847</v>
      </c>
      <c r="DZ9" s="97">
        <v>32356.749725538906</v>
      </c>
      <c r="EA9" s="97">
        <v>34003.548692908851</v>
      </c>
      <c r="EB9" s="97">
        <v>35079.274737477863</v>
      </c>
      <c r="EC9" s="97">
        <v>34256.032373248861</v>
      </c>
      <c r="ED9" s="97">
        <v>34448.353234124501</v>
      </c>
      <c r="EE9" s="97">
        <v>32617.161039615075</v>
      </c>
      <c r="EF9" s="97">
        <v>32280.573508305519</v>
      </c>
      <c r="EG9" s="97">
        <v>32177.877066466688</v>
      </c>
      <c r="EH9" s="97">
        <v>32359.384636279348</v>
      </c>
      <c r="EI9" s="97">
        <v>32104.248134719091</v>
      </c>
      <c r="EJ9" s="97">
        <v>33072.321824873325</v>
      </c>
      <c r="EK9" s="97">
        <v>32965.551258151318</v>
      </c>
      <c r="EL9" s="97">
        <v>34647.309245341203</v>
      </c>
      <c r="EM9" s="97">
        <v>33581.59998227653</v>
      </c>
      <c r="EN9" s="97">
        <v>33983.51761336426</v>
      </c>
      <c r="EO9" s="97">
        <v>35077.583578840582</v>
      </c>
      <c r="EP9" s="97">
        <v>34908.809564643569</v>
      </c>
      <c r="EQ9" s="97">
        <f t="shared" si="2"/>
        <v>103969.9107568484</v>
      </c>
      <c r="ER9" s="97">
        <v>36654.53385262996</v>
      </c>
      <c r="ES9" s="97">
        <v>37375.92980992575</v>
      </c>
      <c r="ET9" s="97">
        <v>36795.816337273965</v>
      </c>
      <c r="EU9" s="97">
        <f t="shared" si="0"/>
        <v>110826.27999982967</v>
      </c>
      <c r="EV9" s="97">
        <v>34954.543747000731</v>
      </c>
      <c r="EW9" s="97">
        <v>34320.435869675894</v>
      </c>
      <c r="EX9" s="97">
        <v>34496.571591956199</v>
      </c>
      <c r="EY9" s="97">
        <f t="shared" si="1"/>
        <v>103771.55120863282</v>
      </c>
      <c r="EZ9" s="97">
        <v>34953.247725875524</v>
      </c>
      <c r="FA9" s="97">
        <v>33686.380206514375</v>
      </c>
      <c r="FB9" s="97">
        <v>34513.964167500497</v>
      </c>
      <c r="FC9" s="97">
        <v>34952.445072977047</v>
      </c>
      <c r="FD9" s="288">
        <v>34381.412577162067</v>
      </c>
      <c r="FE9" s="97">
        <v>36983.569928540463</v>
      </c>
      <c r="FF9" s="97">
        <v>37222.03404732058</v>
      </c>
      <c r="FG9" s="97">
        <v>37204.240372570093</v>
      </c>
      <c r="FH9" s="97">
        <v>37137.553456046757</v>
      </c>
      <c r="FI9" s="97">
        <v>38851.250876472732</v>
      </c>
      <c r="FJ9" s="97">
        <v>39387.240294207266</v>
      </c>
      <c r="FK9" s="97">
        <v>38787.821148632087</v>
      </c>
      <c r="FL9" s="97">
        <v>39011.172399456984</v>
      </c>
      <c r="FM9" s="97">
        <v>37632.639789507884</v>
      </c>
      <c r="FN9" s="97">
        <v>36065.618137526639</v>
      </c>
      <c r="FO9" s="97">
        <v>36602.754644201515</v>
      </c>
      <c r="FP9" s="97">
        <v>36774.627951856412</v>
      </c>
      <c r="FQ9" s="97">
        <v>36832.020604761849</v>
      </c>
      <c r="FR9" s="97">
        <v>35725.390135918504</v>
      </c>
      <c r="FS9" s="97">
        <v>36921.313086955481</v>
      </c>
      <c r="FT9" s="97">
        <v>36733.180916304933</v>
      </c>
      <c r="FU9" s="97">
        <v>36444.582989485338</v>
      </c>
      <c r="FV9" s="97">
        <v>38189.469026151557</v>
      </c>
      <c r="FW9" s="97">
        <v>39464.131845875097</v>
      </c>
      <c r="FX9" s="97">
        <v>40077.353231140529</v>
      </c>
      <c r="FY9" s="97">
        <v>39246.074230119681</v>
      </c>
      <c r="FZ9" s="97">
        <v>41571.477908362205</v>
      </c>
      <c r="GA9" s="97">
        <v>41443.535825811203</v>
      </c>
      <c r="GB9" s="97">
        <v>40950.639279371011</v>
      </c>
      <c r="GC9" s="97">
        <v>41325.919610222896</v>
      </c>
      <c r="GD9" s="97">
        <v>39642.461923295181</v>
      </c>
      <c r="GE9" s="97">
        <v>37484.863100854112</v>
      </c>
      <c r="GF9" s="97">
        <v>36734.181141102366</v>
      </c>
      <c r="GG9" s="97">
        <v>37958.932913282035</v>
      </c>
      <c r="GH9" s="97">
        <v>38755.100427827463</v>
      </c>
      <c r="GI9" s="97">
        <v>36484.457112776414</v>
      </c>
      <c r="GJ9" s="97">
        <v>37603.87103787384</v>
      </c>
      <c r="GK9" s="97">
        <v>38187.396493744178</v>
      </c>
      <c r="GL9" s="97">
        <v>37419.287231806731</v>
      </c>
      <c r="GM9" s="362"/>
      <c r="GO9" s="79"/>
    </row>
    <row r="10" spans="2:197" ht="15" customHeight="1">
      <c r="B10" s="227" t="s">
        <v>178</v>
      </c>
      <c r="C10" s="10" t="s">
        <v>342</v>
      </c>
      <c r="D10" s="97">
        <v>0</v>
      </c>
      <c r="E10" s="97">
        <v>0</v>
      </c>
      <c r="F10" s="97">
        <v>0</v>
      </c>
      <c r="G10" s="97">
        <v>0</v>
      </c>
      <c r="H10" s="97">
        <v>0</v>
      </c>
      <c r="I10" s="97">
        <v>0</v>
      </c>
      <c r="J10" s="97">
        <v>0</v>
      </c>
      <c r="K10" s="97">
        <v>0</v>
      </c>
      <c r="L10" s="97">
        <v>0</v>
      </c>
      <c r="M10" s="97">
        <v>0</v>
      </c>
      <c r="N10" s="97">
        <v>0</v>
      </c>
      <c r="O10" s="97">
        <v>0</v>
      </c>
      <c r="P10" s="97">
        <v>0</v>
      </c>
      <c r="Q10" s="97">
        <v>0</v>
      </c>
      <c r="R10" s="97">
        <v>0</v>
      </c>
      <c r="S10" s="97">
        <v>0</v>
      </c>
      <c r="T10" s="97">
        <v>0</v>
      </c>
      <c r="U10" s="97">
        <v>0</v>
      </c>
      <c r="V10" s="97">
        <v>0</v>
      </c>
      <c r="W10" s="97">
        <v>0</v>
      </c>
      <c r="X10" s="97">
        <v>0</v>
      </c>
      <c r="Y10" s="97">
        <v>0</v>
      </c>
      <c r="Z10" s="97">
        <v>0</v>
      </c>
      <c r="AA10" s="97">
        <v>0</v>
      </c>
      <c r="AB10" s="97">
        <v>0</v>
      </c>
      <c r="AC10" s="97">
        <v>0</v>
      </c>
      <c r="AD10" s="97">
        <v>0</v>
      </c>
      <c r="AE10" s="97">
        <v>0</v>
      </c>
      <c r="AF10" s="97">
        <v>0</v>
      </c>
      <c r="AG10" s="97">
        <v>0</v>
      </c>
      <c r="AH10" s="97">
        <v>0</v>
      </c>
      <c r="AI10" s="97">
        <v>0</v>
      </c>
      <c r="AJ10" s="97">
        <v>0</v>
      </c>
      <c r="AK10" s="97">
        <v>0</v>
      </c>
      <c r="AL10" s="97">
        <v>564.62216699601674</v>
      </c>
      <c r="AM10" s="97">
        <v>587.83358585246401</v>
      </c>
      <c r="AN10" s="97">
        <v>687.45640554038062</v>
      </c>
      <c r="AO10" s="97">
        <v>614.15306836108118</v>
      </c>
      <c r="AP10" s="97">
        <v>651.80122819918176</v>
      </c>
      <c r="AQ10" s="97">
        <v>751.59796514545235</v>
      </c>
      <c r="AR10" s="97">
        <v>738.72434715387362</v>
      </c>
      <c r="AS10" s="97">
        <v>714.45389208901861</v>
      </c>
      <c r="AT10" s="97">
        <v>704.07962426717302</v>
      </c>
      <c r="AU10" s="97">
        <v>692.98533817231669</v>
      </c>
      <c r="AV10" s="97">
        <v>735.61622980183665</v>
      </c>
      <c r="AW10" s="97">
        <v>710.62500793129652</v>
      </c>
      <c r="AX10" s="97">
        <v>702.93510543765251</v>
      </c>
      <c r="AY10" s="97">
        <v>679.688213134227</v>
      </c>
      <c r="AZ10" s="97">
        <v>530.66065005136386</v>
      </c>
      <c r="BA10" s="97">
        <v>637.30559580637305</v>
      </c>
      <c r="BB10" s="97">
        <v>669.31149555195509</v>
      </c>
      <c r="BC10" s="97">
        <v>616.67071776428736</v>
      </c>
      <c r="BD10" s="97">
        <v>619.41433056168341</v>
      </c>
      <c r="BE10" s="97">
        <v>648.84032997049542</v>
      </c>
      <c r="BF10" s="97">
        <v>628.60493039450455</v>
      </c>
      <c r="BG10" s="97">
        <v>727.94021117333193</v>
      </c>
      <c r="BH10" s="97">
        <v>737.38112796483529</v>
      </c>
      <c r="BI10" s="97">
        <v>747.50085940004146</v>
      </c>
      <c r="BJ10" s="97">
        <v>737.60491301220986</v>
      </c>
      <c r="BK10" s="97">
        <v>710.32634344739267</v>
      </c>
      <c r="BL10" s="97">
        <v>685.54639238462255</v>
      </c>
      <c r="BM10" s="97">
        <v>701.6884231762732</v>
      </c>
      <c r="BN10" s="97">
        <v>699.15986419652904</v>
      </c>
      <c r="BO10" s="97">
        <v>726.21092165116636</v>
      </c>
      <c r="BP10" s="97">
        <v>669.30767124837382</v>
      </c>
      <c r="BQ10" s="97">
        <v>557.93706000740804</v>
      </c>
      <c r="BR10" s="97">
        <v>650.95453879203274</v>
      </c>
      <c r="BS10" s="97">
        <v>679.19730382072373</v>
      </c>
      <c r="BT10" s="97">
        <v>633.57641926178144</v>
      </c>
      <c r="BU10" s="97">
        <v>678.27388305738054</v>
      </c>
      <c r="BV10" s="97">
        <v>691.41256748940339</v>
      </c>
      <c r="BW10" s="97">
        <v>667.40363683214866</v>
      </c>
      <c r="BX10" s="97">
        <v>718.81512453570167</v>
      </c>
      <c r="BY10" s="97">
        <v>809.87929473459496</v>
      </c>
      <c r="BZ10" s="97">
        <v>752.53212700567531</v>
      </c>
      <c r="CA10" s="97">
        <v>760.95248003311804</v>
      </c>
      <c r="CB10" s="97">
        <v>767.40992320029784</v>
      </c>
      <c r="CC10" s="97">
        <v>752.87567097102624</v>
      </c>
      <c r="CD10" s="97">
        <v>757.41255274619596</v>
      </c>
      <c r="CE10" s="97">
        <v>759.25250001844483</v>
      </c>
      <c r="CF10" s="113">
        <v>778.00706214225363</v>
      </c>
      <c r="CG10" s="113">
        <v>716.04865584403342</v>
      </c>
      <c r="CH10" s="113">
        <v>600.20496342480328</v>
      </c>
      <c r="CI10" s="97">
        <v>697.89165725978</v>
      </c>
      <c r="CJ10" s="97">
        <v>721.56237114384601</v>
      </c>
      <c r="CK10" s="97">
        <v>687.44324649803195</v>
      </c>
      <c r="CL10" s="97">
        <v>716.66872170566694</v>
      </c>
      <c r="CM10" s="97">
        <v>641.08817386766509</v>
      </c>
      <c r="CN10" s="97">
        <v>680.96557099781262</v>
      </c>
      <c r="CO10" s="97">
        <v>338.73988800271513</v>
      </c>
      <c r="CP10" s="97">
        <v>455.42709502252546</v>
      </c>
      <c r="CQ10" s="97">
        <v>503.04357184606977</v>
      </c>
      <c r="CR10" s="97">
        <v>432.65652462815206</v>
      </c>
      <c r="CS10" s="97">
        <v>563.76026340710405</v>
      </c>
      <c r="CT10" s="97">
        <v>552.12111800222249</v>
      </c>
      <c r="CU10" s="97">
        <v>615.67953013933663</v>
      </c>
      <c r="CV10" s="97">
        <v>576.76857312901325</v>
      </c>
      <c r="CW10" s="113">
        <v>592.77315240060659</v>
      </c>
      <c r="CX10" s="113">
        <v>577.18831080189307</v>
      </c>
      <c r="CY10" s="113">
        <v>510.40065359119347</v>
      </c>
      <c r="CZ10" s="97">
        <v>559.93518815002824</v>
      </c>
      <c r="DA10" s="97">
        <v>562.61299655637868</v>
      </c>
      <c r="DB10" s="97">
        <v>482.76581947964524</v>
      </c>
      <c r="DC10" s="97">
        <v>548.08851664202086</v>
      </c>
      <c r="DD10" s="97">
        <v>585.17670354293136</v>
      </c>
      <c r="DE10" s="97">
        <v>538.36329644084958</v>
      </c>
      <c r="DF10" s="97">
        <v>620.5719196032959</v>
      </c>
      <c r="DG10" s="97">
        <v>691.86059348707875</v>
      </c>
      <c r="DH10" s="97">
        <v>725.85023097083149</v>
      </c>
      <c r="DI10" s="97">
        <v>679.56420786069521</v>
      </c>
      <c r="DJ10" s="97">
        <v>810.87035867230838</v>
      </c>
      <c r="DK10" s="97">
        <v>893.27399885776629</v>
      </c>
      <c r="DL10" s="97">
        <v>953.01590286026737</v>
      </c>
      <c r="DM10" s="97">
        <v>884.98861053522103</v>
      </c>
      <c r="DN10" s="113">
        <v>877.88861397429821</v>
      </c>
      <c r="DO10" s="113">
        <v>886.45256104229122</v>
      </c>
      <c r="DP10" s="113">
        <v>691.07377880445006</v>
      </c>
      <c r="DQ10" s="97">
        <v>817.73272834141244</v>
      </c>
      <c r="DR10" s="97">
        <v>731.3517884154794</v>
      </c>
      <c r="DS10" s="97">
        <v>730.20865689016864</v>
      </c>
      <c r="DT10" s="97">
        <v>768.47060071270994</v>
      </c>
      <c r="DU10" s="97">
        <v>843.52963475893603</v>
      </c>
      <c r="DV10" s="97">
        <v>781.14515401197923</v>
      </c>
      <c r="DW10" s="97">
        <v>804.23268246695693</v>
      </c>
      <c r="DX10" s="97">
        <v>919.83341562524538</v>
      </c>
      <c r="DY10" s="97">
        <v>854.01435488432617</v>
      </c>
      <c r="DZ10" s="97">
        <v>860.02469236177035</v>
      </c>
      <c r="EA10" s="97">
        <v>819.5645422215897</v>
      </c>
      <c r="EB10" s="97">
        <v>846.77357572041944</v>
      </c>
      <c r="EC10" s="97">
        <v>840.40510172143979</v>
      </c>
      <c r="ED10" s="97">
        <v>835.52863812875512</v>
      </c>
      <c r="EE10" s="97">
        <v>778.66054495127241</v>
      </c>
      <c r="EF10" s="97">
        <v>830.56389727925784</v>
      </c>
      <c r="EG10" s="97">
        <v>626.86192986393553</v>
      </c>
      <c r="EH10" s="97">
        <v>744.4360178005345</v>
      </c>
      <c r="EI10" s="97">
        <v>805.26591564792841</v>
      </c>
      <c r="EJ10" s="97">
        <v>760.61897640539462</v>
      </c>
      <c r="EK10" s="97">
        <v>763.94648735788212</v>
      </c>
      <c r="EL10" s="97">
        <v>896.11357305642366</v>
      </c>
      <c r="EM10" s="97">
        <v>808.32456310374516</v>
      </c>
      <c r="EN10" s="97">
        <v>791.44724852461491</v>
      </c>
      <c r="EO10" s="97">
        <v>927.54897463547991</v>
      </c>
      <c r="EP10" s="97">
        <v>898.64643324471592</v>
      </c>
      <c r="EQ10" s="97">
        <f t="shared" si="2"/>
        <v>2617.6426564048106</v>
      </c>
      <c r="ER10" s="97">
        <v>858.7586029716324</v>
      </c>
      <c r="ES10" s="97">
        <v>861.81680835107818</v>
      </c>
      <c r="ET10" s="97">
        <v>884.99250749476755</v>
      </c>
      <c r="EU10" s="97">
        <f t="shared" si="0"/>
        <v>2605.5679188174781</v>
      </c>
      <c r="EV10" s="97">
        <v>850.80606551603944</v>
      </c>
      <c r="EW10" s="97">
        <v>839.86757207232699</v>
      </c>
      <c r="EX10" s="97">
        <v>638.20022917658821</v>
      </c>
      <c r="EY10" s="97">
        <f t="shared" si="1"/>
        <v>2328.873866764955</v>
      </c>
      <c r="EZ10" s="97">
        <v>831.36677977974023</v>
      </c>
      <c r="FA10" s="97">
        <v>746.15156965891731</v>
      </c>
      <c r="FB10" s="97">
        <v>792.56205316652733</v>
      </c>
      <c r="FC10" s="97">
        <v>799.97813370702283</v>
      </c>
      <c r="FD10" s="288">
        <v>779.27824556234543</v>
      </c>
      <c r="FE10" s="97">
        <v>903.86422158116022</v>
      </c>
      <c r="FF10" s="97">
        <v>898.7070094097428</v>
      </c>
      <c r="FG10" s="97">
        <v>860.19488394894108</v>
      </c>
      <c r="FH10" s="97">
        <v>887.71088414950611</v>
      </c>
      <c r="FI10" s="97">
        <v>876.59389726101165</v>
      </c>
      <c r="FJ10" s="97">
        <v>832.55497847820186</v>
      </c>
      <c r="FK10" s="97">
        <v>893.21489337632238</v>
      </c>
      <c r="FL10" s="97">
        <v>867.17458640440532</v>
      </c>
      <c r="FM10" s="97">
        <v>940.25081662406103</v>
      </c>
      <c r="FN10" s="97">
        <v>876.69220732696044</v>
      </c>
      <c r="FO10" s="97">
        <v>730.51924590684428</v>
      </c>
      <c r="FP10" s="97">
        <v>848.85476258985727</v>
      </c>
      <c r="FQ10" s="97">
        <v>845.82161451161392</v>
      </c>
      <c r="FR10" s="97">
        <v>787.96935857925109</v>
      </c>
      <c r="FS10" s="97">
        <v>862.86808562216686</v>
      </c>
      <c r="FT10" s="97">
        <v>848.52085452213225</v>
      </c>
      <c r="FU10" s="97">
        <v>832.12781115070618</v>
      </c>
      <c r="FV10" s="97">
        <v>877.75838339272593</v>
      </c>
      <c r="FW10" s="97">
        <v>956.75852341670213</v>
      </c>
      <c r="FX10" s="97">
        <v>898.01415049870832</v>
      </c>
      <c r="FY10" s="97">
        <v>911.34824442484398</v>
      </c>
      <c r="FZ10" s="97">
        <v>921.15335709033286</v>
      </c>
      <c r="GA10" s="97">
        <v>858.85414479362248</v>
      </c>
      <c r="GB10" s="97">
        <v>971.40124818522906</v>
      </c>
      <c r="GC10" s="97">
        <v>916.54641308651605</v>
      </c>
      <c r="GD10" s="97">
        <v>987.90557413661929</v>
      </c>
      <c r="GE10" s="97">
        <v>901.99382732809181</v>
      </c>
      <c r="GF10" s="97">
        <v>730.45663216245271</v>
      </c>
      <c r="GG10" s="97">
        <v>873.14177407732586</v>
      </c>
      <c r="GH10" s="97">
        <v>883.49453826108993</v>
      </c>
      <c r="GI10" s="97">
        <v>786.48084605573604</v>
      </c>
      <c r="GJ10" s="97">
        <v>877.8143729848972</v>
      </c>
      <c r="GK10" s="97">
        <v>926.58045101806579</v>
      </c>
      <c r="GL10" s="97">
        <v>863.15225169849975</v>
      </c>
      <c r="GM10" s="362"/>
      <c r="GO10" s="79"/>
    </row>
    <row r="11" spans="2:197" ht="19.5" customHeight="1">
      <c r="B11" s="228" t="s">
        <v>343</v>
      </c>
      <c r="C11" s="10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113"/>
      <c r="CG11" s="113"/>
      <c r="CH11" s="113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113"/>
      <c r="CX11" s="113"/>
      <c r="CY11" s="113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113"/>
      <c r="DO11" s="113"/>
      <c r="DP11" s="113"/>
      <c r="DQ11" s="97"/>
      <c r="DR11" s="97"/>
      <c r="DS11" s="97"/>
      <c r="DT11" s="97"/>
      <c r="DU11" s="97"/>
      <c r="DV11" s="97"/>
      <c r="DW11" s="97"/>
      <c r="DX11" s="97"/>
      <c r="DY11" s="97"/>
      <c r="DZ11" s="97"/>
      <c r="EA11" s="97"/>
      <c r="EB11" s="97"/>
      <c r="EC11" s="97"/>
      <c r="ED11" s="97"/>
      <c r="EE11" s="97"/>
      <c r="EF11" s="97"/>
      <c r="EG11" s="97"/>
      <c r="EH11" s="97"/>
      <c r="EI11" s="97"/>
      <c r="EJ11" s="97"/>
      <c r="EK11" s="97"/>
      <c r="EL11" s="97"/>
      <c r="EM11" s="97"/>
      <c r="EN11" s="97"/>
      <c r="EO11" s="97"/>
      <c r="EP11" s="97"/>
      <c r="EQ11" s="97">
        <f t="shared" si="2"/>
        <v>0</v>
      </c>
      <c r="ER11" s="97"/>
      <c r="ES11" s="97"/>
      <c r="ET11" s="97"/>
      <c r="EU11" s="97">
        <f t="shared" si="0"/>
        <v>0</v>
      </c>
      <c r="EV11" s="97"/>
      <c r="EW11" s="97"/>
      <c r="EX11" s="97"/>
      <c r="EY11" s="97">
        <f t="shared" si="1"/>
        <v>0</v>
      </c>
      <c r="EZ11" s="97"/>
      <c r="FA11" s="97"/>
      <c r="FB11" s="97"/>
      <c r="FC11" s="97"/>
      <c r="FD11" s="97">
        <f t="shared" si="3"/>
        <v>0</v>
      </c>
      <c r="FE11" s="97"/>
      <c r="FF11" s="97"/>
      <c r="FG11" s="97"/>
      <c r="FH11" s="97"/>
      <c r="FI11" s="97"/>
      <c r="FJ11" s="97"/>
      <c r="FK11" s="97"/>
      <c r="FL11" s="97"/>
      <c r="FM11" s="97"/>
      <c r="FN11" s="97"/>
      <c r="FO11" s="97"/>
      <c r="FP11" s="97"/>
      <c r="FQ11" s="97"/>
      <c r="FR11" s="97"/>
      <c r="FS11" s="97"/>
      <c r="FT11" s="97"/>
      <c r="FU11" s="97"/>
      <c r="FV11" s="97"/>
      <c r="FW11" s="97"/>
      <c r="FX11" s="97"/>
      <c r="FY11" s="97"/>
      <c r="FZ11" s="97"/>
      <c r="GA11" s="97"/>
      <c r="GB11" s="97"/>
      <c r="GC11" s="97"/>
      <c r="GD11" s="97"/>
      <c r="GE11" s="97"/>
      <c r="GF11" s="97"/>
      <c r="GG11" s="97"/>
      <c r="GH11" s="97"/>
      <c r="GI11" s="97"/>
      <c r="GJ11" s="97"/>
      <c r="GK11" s="97"/>
      <c r="GL11" s="97"/>
      <c r="GM11" s="362"/>
      <c r="GO11" s="79"/>
    </row>
    <row r="12" spans="2:197" ht="15" customHeight="1">
      <c r="B12" s="226" t="s">
        <v>339</v>
      </c>
      <c r="C12" s="10" t="s">
        <v>340</v>
      </c>
      <c r="D12" s="97">
        <v>2323845</v>
      </c>
      <c r="E12" s="97">
        <v>2096046</v>
      </c>
      <c r="F12" s="97">
        <v>2405078</v>
      </c>
      <c r="G12" s="97">
        <v>6824969</v>
      </c>
      <c r="H12" s="97">
        <v>2390550</v>
      </c>
      <c r="I12" s="97">
        <v>2544267</v>
      </c>
      <c r="J12" s="97">
        <v>2547012</v>
      </c>
      <c r="K12" s="97">
        <v>7481829</v>
      </c>
      <c r="L12" s="97">
        <v>2959990</v>
      </c>
      <c r="M12" s="97">
        <v>3213866</v>
      </c>
      <c r="N12" s="97">
        <v>2631891</v>
      </c>
      <c r="O12" s="97">
        <v>8805747</v>
      </c>
      <c r="P12" s="97">
        <v>2437303</v>
      </c>
      <c r="Q12" s="97">
        <v>2312874</v>
      </c>
      <c r="R12" s="97">
        <v>2419369</v>
      </c>
      <c r="S12" s="97">
        <v>7169546</v>
      </c>
      <c r="T12" s="97">
        <v>30282091</v>
      </c>
      <c r="U12" s="97">
        <v>2635501</v>
      </c>
      <c r="V12" s="97">
        <v>2469675</v>
      </c>
      <c r="W12" s="97">
        <v>2736602</v>
      </c>
      <c r="X12" s="97">
        <v>7841778</v>
      </c>
      <c r="Y12" s="97">
        <v>2714509</v>
      </c>
      <c r="Z12" s="97">
        <v>2902123</v>
      </c>
      <c r="AA12" s="97">
        <v>2957111</v>
      </c>
      <c r="AB12" s="97">
        <v>8573743</v>
      </c>
      <c r="AC12" s="97">
        <v>3418230</v>
      </c>
      <c r="AD12" s="97">
        <v>3549732</v>
      </c>
      <c r="AE12" s="97">
        <v>3061774</v>
      </c>
      <c r="AF12" s="97">
        <v>10029736</v>
      </c>
      <c r="AG12" s="97">
        <v>2863547</v>
      </c>
      <c r="AH12" s="97">
        <v>2620053</v>
      </c>
      <c r="AI12" s="97">
        <v>2698481</v>
      </c>
      <c r="AJ12" s="97">
        <v>8182081</v>
      </c>
      <c r="AK12" s="97">
        <v>34627338</v>
      </c>
      <c r="AL12" s="97">
        <v>2773679</v>
      </c>
      <c r="AM12" s="97">
        <v>2530429</v>
      </c>
      <c r="AN12" s="97">
        <v>2912301</v>
      </c>
      <c r="AO12" s="97">
        <v>8216409</v>
      </c>
      <c r="AP12" s="97">
        <v>2961158</v>
      </c>
      <c r="AQ12" s="97">
        <v>3077021</v>
      </c>
      <c r="AR12" s="97">
        <v>3121697</v>
      </c>
      <c r="AS12" s="97">
        <v>9159876</v>
      </c>
      <c r="AT12" s="97">
        <v>3598320</v>
      </c>
      <c r="AU12" s="97">
        <v>3775650</v>
      </c>
      <c r="AV12" s="97">
        <v>3289199</v>
      </c>
      <c r="AW12" s="97">
        <v>10663169</v>
      </c>
      <c r="AX12" s="97">
        <v>3107659</v>
      </c>
      <c r="AY12" s="97">
        <v>2839986</v>
      </c>
      <c r="AZ12" s="97">
        <v>2912873</v>
      </c>
      <c r="BA12" s="97">
        <v>8860518</v>
      </c>
      <c r="BB12" s="97">
        <v>36899972</v>
      </c>
      <c r="BC12" s="97">
        <v>2959864</v>
      </c>
      <c r="BD12" s="97">
        <v>2562720</v>
      </c>
      <c r="BE12" s="97">
        <v>3005803</v>
      </c>
      <c r="BF12" s="97">
        <v>8528387</v>
      </c>
      <c r="BG12" s="97">
        <v>3038451</v>
      </c>
      <c r="BH12" s="97">
        <v>3311973</v>
      </c>
      <c r="BI12" s="97">
        <v>3232404</v>
      </c>
      <c r="BJ12" s="97">
        <v>9582828</v>
      </c>
      <c r="BK12" s="97">
        <v>3687329</v>
      </c>
      <c r="BL12" s="97">
        <v>3958987</v>
      </c>
      <c r="BM12" s="97">
        <v>3343916</v>
      </c>
      <c r="BN12" s="97">
        <v>10990232</v>
      </c>
      <c r="BO12" s="97">
        <v>3139857</v>
      </c>
      <c r="BP12" s="97">
        <v>2901714</v>
      </c>
      <c r="BQ12" s="97">
        <v>3076306</v>
      </c>
      <c r="BR12" s="97">
        <v>9117877</v>
      </c>
      <c r="BS12" s="287">
        <v>38219324</v>
      </c>
      <c r="BT12" s="97">
        <v>3114892</v>
      </c>
      <c r="BU12" s="97">
        <v>2852970</v>
      </c>
      <c r="BV12" s="97">
        <v>3214629</v>
      </c>
      <c r="BW12" s="97">
        <v>9182491</v>
      </c>
      <c r="BX12" s="97">
        <v>3194092</v>
      </c>
      <c r="BY12" s="97">
        <v>3401735</v>
      </c>
      <c r="BZ12" s="97">
        <v>3387883</v>
      </c>
      <c r="CA12" s="97">
        <v>9983710</v>
      </c>
      <c r="CB12" s="97">
        <v>3833578</v>
      </c>
      <c r="CC12" s="97">
        <v>4120880</v>
      </c>
      <c r="CD12" s="97">
        <v>3519343</v>
      </c>
      <c r="CE12" s="97">
        <v>11473801</v>
      </c>
      <c r="CF12" s="97">
        <v>3373929</v>
      </c>
      <c r="CG12" s="97">
        <v>3103354</v>
      </c>
      <c r="CH12" s="97">
        <v>3227751</v>
      </c>
      <c r="CI12" s="97">
        <v>9705034</v>
      </c>
      <c r="CJ12" s="97">
        <v>40345036</v>
      </c>
      <c r="CK12" s="97">
        <v>3195590</v>
      </c>
      <c r="CL12" s="97">
        <v>3070954</v>
      </c>
      <c r="CM12" s="97">
        <v>2260036</v>
      </c>
      <c r="CN12" s="97">
        <v>8526580</v>
      </c>
      <c r="CO12" s="97">
        <v>1072476</v>
      </c>
      <c r="CP12" s="97">
        <v>2084441</v>
      </c>
      <c r="CQ12" s="97">
        <v>2562530</v>
      </c>
      <c r="CR12" s="97">
        <v>5719447</v>
      </c>
      <c r="CS12" s="97">
        <v>3173222</v>
      </c>
      <c r="CT12" s="97">
        <v>3593896</v>
      </c>
      <c r="CU12" s="97">
        <v>3179815</v>
      </c>
      <c r="CV12" s="97">
        <v>9946933</v>
      </c>
      <c r="CW12" s="97">
        <v>2981195</v>
      </c>
      <c r="CX12" s="97">
        <v>2697408</v>
      </c>
      <c r="CY12" s="97">
        <v>2831455</v>
      </c>
      <c r="CZ12" s="97">
        <v>8510058</v>
      </c>
      <c r="DA12" s="97">
        <v>32703018</v>
      </c>
      <c r="DB12" s="97">
        <v>2432506</v>
      </c>
      <c r="DC12" s="97">
        <v>2248572</v>
      </c>
      <c r="DD12" s="97">
        <v>2626158</v>
      </c>
      <c r="DE12" s="97">
        <v>7307236</v>
      </c>
      <c r="DF12" s="97">
        <v>2716434</v>
      </c>
      <c r="DG12" s="97">
        <v>3288082</v>
      </c>
      <c r="DH12" s="97">
        <v>3385998</v>
      </c>
      <c r="DI12" s="97">
        <v>9390514</v>
      </c>
      <c r="DJ12" s="97">
        <v>3834497</v>
      </c>
      <c r="DK12" s="97">
        <v>4211865</v>
      </c>
      <c r="DL12" s="97">
        <v>3777829</v>
      </c>
      <c r="DM12" s="97">
        <v>11824191</v>
      </c>
      <c r="DN12" s="97">
        <v>3668591</v>
      </c>
      <c r="DO12" s="97">
        <v>3332792</v>
      </c>
      <c r="DP12" s="97">
        <v>3293781</v>
      </c>
      <c r="DQ12" s="97">
        <v>10295164</v>
      </c>
      <c r="DR12" s="97">
        <v>38817105</v>
      </c>
      <c r="DS12" s="97">
        <v>3194792</v>
      </c>
      <c r="DT12" s="97">
        <v>3047913</v>
      </c>
      <c r="DU12" s="97">
        <v>3470204</v>
      </c>
      <c r="DV12" s="97">
        <v>9712909</v>
      </c>
      <c r="DW12" s="97">
        <v>3616859</v>
      </c>
      <c r="DX12" s="97">
        <v>3888930</v>
      </c>
      <c r="DY12" s="97">
        <v>3806549</v>
      </c>
      <c r="DZ12" s="97">
        <v>11312338</v>
      </c>
      <c r="EA12" s="97">
        <v>4279600</v>
      </c>
      <c r="EB12" s="97">
        <v>4540968</v>
      </c>
      <c r="EC12" s="97">
        <v>3961728</v>
      </c>
      <c r="ED12" s="97">
        <v>12782296</v>
      </c>
      <c r="EE12" s="97">
        <v>3812210</v>
      </c>
      <c r="EF12" s="97">
        <v>3546369</v>
      </c>
      <c r="EG12" s="97">
        <v>3576503</v>
      </c>
      <c r="EH12" s="97">
        <v>10935082</v>
      </c>
      <c r="EI12" s="97">
        <v>44742625</v>
      </c>
      <c r="EJ12" s="97">
        <v>3811073</v>
      </c>
      <c r="EK12" s="97">
        <v>3495102</v>
      </c>
      <c r="EL12" s="97">
        <v>4144756</v>
      </c>
      <c r="EM12" s="97">
        <v>11450931</v>
      </c>
      <c r="EN12" s="97">
        <v>4120312</v>
      </c>
      <c r="EO12" s="97">
        <v>4274434</v>
      </c>
      <c r="EP12" s="97">
        <v>4116643</v>
      </c>
      <c r="EQ12" s="97">
        <f t="shared" si="2"/>
        <v>12511389</v>
      </c>
      <c r="ER12" s="97">
        <v>4738940</v>
      </c>
      <c r="ES12" s="97">
        <v>5048480</v>
      </c>
      <c r="ET12" s="97">
        <v>4501822</v>
      </c>
      <c r="EU12" s="97">
        <f t="shared" si="0"/>
        <v>14289242</v>
      </c>
      <c r="EV12" s="97">
        <v>4314475</v>
      </c>
      <c r="EW12" s="97">
        <v>3934481</v>
      </c>
      <c r="EX12" s="97">
        <v>3937352</v>
      </c>
      <c r="EY12" s="97">
        <f t="shared" si="1"/>
        <v>12186308</v>
      </c>
      <c r="EZ12" s="97">
        <v>50437870</v>
      </c>
      <c r="FA12" s="97">
        <v>3963074</v>
      </c>
      <c r="FB12" s="97">
        <v>3930718</v>
      </c>
      <c r="FC12" s="97">
        <v>4307236</v>
      </c>
      <c r="FD12" s="97">
        <f t="shared" si="3"/>
        <v>12201028</v>
      </c>
      <c r="FE12" s="97">
        <v>4542211</v>
      </c>
      <c r="FF12" s="97">
        <v>4760330</v>
      </c>
      <c r="FG12" s="97">
        <v>4632565</v>
      </c>
      <c r="FH12" s="97">
        <f t="shared" ref="FH12:FH14" si="5">+SUM(FE12:FG12)</f>
        <v>13935106</v>
      </c>
      <c r="FI12" s="97">
        <v>5135173</v>
      </c>
      <c r="FJ12" s="97">
        <v>5358005</v>
      </c>
      <c r="FK12" s="97">
        <v>4895644</v>
      </c>
      <c r="FL12" s="97">
        <v>15388822</v>
      </c>
      <c r="FM12" s="97">
        <v>4706076</v>
      </c>
      <c r="FN12" s="97">
        <v>4177951</v>
      </c>
      <c r="FO12" s="97">
        <v>4250853</v>
      </c>
      <c r="FP12" s="97">
        <v>13134880</v>
      </c>
      <c r="FQ12" s="97">
        <v>54659836</v>
      </c>
      <c r="FR12" s="97">
        <v>4241547</v>
      </c>
      <c r="FS12" s="97">
        <v>4055524</v>
      </c>
      <c r="FT12" s="97">
        <v>4535929</v>
      </c>
      <c r="FU12" s="97">
        <v>12833000</v>
      </c>
      <c r="FV12" s="97">
        <v>4776780</v>
      </c>
      <c r="FW12" s="97">
        <v>5043789</v>
      </c>
      <c r="FX12" s="97">
        <v>5020193</v>
      </c>
      <c r="FY12" s="97">
        <v>14840762</v>
      </c>
      <c r="FZ12" s="97">
        <v>5494335</v>
      </c>
      <c r="GA12" s="97">
        <v>5776547</v>
      </c>
      <c r="GB12" s="97">
        <v>5307297</v>
      </c>
      <c r="GC12" s="97">
        <v>16578179</v>
      </c>
      <c r="GD12" s="97">
        <v>5146274</v>
      </c>
      <c r="GE12" s="97">
        <v>4561622</v>
      </c>
      <c r="GF12" s="97">
        <v>4372037</v>
      </c>
      <c r="GG12" s="97">
        <v>14079933</v>
      </c>
      <c r="GH12" s="97">
        <v>58332015</v>
      </c>
      <c r="GI12" s="97">
        <v>4346878</v>
      </c>
      <c r="GJ12" s="97">
        <v>4217757</v>
      </c>
      <c r="GK12" s="97">
        <v>4830502</v>
      </c>
      <c r="GL12" s="97">
        <v>13395137</v>
      </c>
      <c r="GM12" s="362"/>
      <c r="GO12" s="79"/>
    </row>
    <row r="13" spans="2:197" ht="15" customHeight="1">
      <c r="B13" s="227" t="s">
        <v>174</v>
      </c>
      <c r="C13" s="10" t="s">
        <v>340</v>
      </c>
      <c r="D13" s="97">
        <v>2269253</v>
      </c>
      <c r="E13" s="97">
        <v>2045164</v>
      </c>
      <c r="F13" s="97">
        <v>2339305</v>
      </c>
      <c r="G13" s="97">
        <v>6653722</v>
      </c>
      <c r="H13" s="97">
        <v>2327986</v>
      </c>
      <c r="I13" s="97">
        <v>2481573</v>
      </c>
      <c r="J13" s="97">
        <v>2485160</v>
      </c>
      <c r="K13" s="97">
        <v>7294719</v>
      </c>
      <c r="L13" s="97">
        <v>2900030</v>
      </c>
      <c r="M13" s="97">
        <v>3155827</v>
      </c>
      <c r="N13" s="97">
        <v>2570134</v>
      </c>
      <c r="O13" s="97">
        <v>8625991</v>
      </c>
      <c r="P13" s="97">
        <v>2373159</v>
      </c>
      <c r="Q13" s="97">
        <v>2252427</v>
      </c>
      <c r="R13" s="97">
        <v>2370798</v>
      </c>
      <c r="S13" s="97">
        <v>6996384</v>
      </c>
      <c r="T13" s="97">
        <v>29570816</v>
      </c>
      <c r="U13" s="97">
        <v>2579971</v>
      </c>
      <c r="V13" s="97">
        <v>2406125</v>
      </c>
      <c r="W13" s="97">
        <v>2669002</v>
      </c>
      <c r="X13" s="97">
        <v>7655098</v>
      </c>
      <c r="Y13" s="97">
        <v>2642971</v>
      </c>
      <c r="Z13" s="97">
        <v>2823697</v>
      </c>
      <c r="AA13" s="97">
        <v>2882591</v>
      </c>
      <c r="AB13" s="97">
        <v>8349259</v>
      </c>
      <c r="AC13" s="97">
        <v>3345018</v>
      </c>
      <c r="AD13" s="97">
        <v>3481038</v>
      </c>
      <c r="AE13" s="97">
        <v>2990402</v>
      </c>
      <c r="AF13" s="97">
        <v>9816458</v>
      </c>
      <c r="AG13" s="97">
        <v>2796584</v>
      </c>
      <c r="AH13" s="97">
        <v>2555543</v>
      </c>
      <c r="AI13" s="97">
        <v>2650086</v>
      </c>
      <c r="AJ13" s="97">
        <v>8002213</v>
      </c>
      <c r="AK13" s="97">
        <v>33823028</v>
      </c>
      <c r="AL13" s="97">
        <v>2714883</v>
      </c>
      <c r="AM13" s="97">
        <v>2474276</v>
      </c>
      <c r="AN13" s="97">
        <v>2839062</v>
      </c>
      <c r="AO13" s="97">
        <v>8028221</v>
      </c>
      <c r="AP13" s="97">
        <v>2894863</v>
      </c>
      <c r="AQ13" s="97">
        <v>2997803</v>
      </c>
      <c r="AR13" s="97">
        <v>3046516</v>
      </c>
      <c r="AS13" s="97">
        <v>8939182</v>
      </c>
      <c r="AT13" s="97">
        <v>3519011</v>
      </c>
      <c r="AU13" s="97">
        <v>3701322</v>
      </c>
      <c r="AV13" s="97">
        <v>3206736</v>
      </c>
      <c r="AW13" s="97">
        <v>10427069</v>
      </c>
      <c r="AX13" s="97">
        <v>3025440</v>
      </c>
      <c r="AY13" s="97">
        <v>2764045</v>
      </c>
      <c r="AZ13" s="97">
        <v>2861191</v>
      </c>
      <c r="BA13" s="97">
        <v>8650676</v>
      </c>
      <c r="BB13" s="97">
        <v>36045148</v>
      </c>
      <c r="BC13" s="97">
        <v>2893252</v>
      </c>
      <c r="BD13" s="97">
        <v>2504353</v>
      </c>
      <c r="BE13" s="97">
        <v>2933011</v>
      </c>
      <c r="BF13" s="97">
        <v>8330616</v>
      </c>
      <c r="BG13" s="97">
        <v>2956690</v>
      </c>
      <c r="BH13" s="97">
        <v>3223275</v>
      </c>
      <c r="BI13" s="97">
        <v>3149800</v>
      </c>
      <c r="BJ13" s="97">
        <v>9329765</v>
      </c>
      <c r="BK13" s="97">
        <v>3605292</v>
      </c>
      <c r="BL13" s="97">
        <v>3882884</v>
      </c>
      <c r="BM13" s="97">
        <v>3270677</v>
      </c>
      <c r="BN13" s="97">
        <v>10758853</v>
      </c>
      <c r="BO13" s="97">
        <v>3061252</v>
      </c>
      <c r="BP13" s="97">
        <v>2829166</v>
      </c>
      <c r="BQ13" s="97">
        <v>3019795</v>
      </c>
      <c r="BR13" s="97">
        <v>8910213</v>
      </c>
      <c r="BS13" s="287">
        <v>37329447</v>
      </c>
      <c r="BT13" s="97">
        <v>3043384</v>
      </c>
      <c r="BU13" s="97">
        <v>2784207</v>
      </c>
      <c r="BV13" s="97">
        <v>3138662</v>
      </c>
      <c r="BW13" s="97">
        <v>8966253</v>
      </c>
      <c r="BX13" s="97">
        <v>3118565</v>
      </c>
      <c r="BY13" s="97">
        <v>3310625</v>
      </c>
      <c r="BZ13" s="97">
        <v>3306776</v>
      </c>
      <c r="CA13" s="97">
        <v>9735966</v>
      </c>
      <c r="CB13" s="97">
        <v>3746425</v>
      </c>
      <c r="CC13" s="97">
        <v>4038915</v>
      </c>
      <c r="CD13" s="97">
        <v>3438956</v>
      </c>
      <c r="CE13" s="97">
        <v>11224296</v>
      </c>
      <c r="CF13" s="97">
        <v>3286312</v>
      </c>
      <c r="CG13" s="97">
        <v>3023676</v>
      </c>
      <c r="CH13" s="97">
        <v>3163564</v>
      </c>
      <c r="CI13" s="97">
        <v>9473552</v>
      </c>
      <c r="CJ13" s="97">
        <v>39400067</v>
      </c>
      <c r="CK13" s="97">
        <v>3119049</v>
      </c>
      <c r="CL13" s="97">
        <v>2992398</v>
      </c>
      <c r="CM13" s="97">
        <v>2193278</v>
      </c>
      <c r="CN13" s="97">
        <v>8304725</v>
      </c>
      <c r="CO13" s="97">
        <v>1040623</v>
      </c>
      <c r="CP13" s="97">
        <v>2031254</v>
      </c>
      <c r="CQ13" s="97">
        <v>2509290</v>
      </c>
      <c r="CR13" s="97">
        <v>5581167</v>
      </c>
      <c r="CS13" s="97">
        <v>3109570</v>
      </c>
      <c r="CT13" s="97">
        <v>3530034</v>
      </c>
      <c r="CU13" s="97">
        <v>3109413</v>
      </c>
      <c r="CV13" s="97">
        <v>9749017</v>
      </c>
      <c r="CW13" s="97">
        <v>3028000</v>
      </c>
      <c r="CX13" s="97">
        <v>2634668</v>
      </c>
      <c r="CY13" s="97">
        <v>2778285</v>
      </c>
      <c r="CZ13" s="97">
        <v>8440953</v>
      </c>
      <c r="DA13" s="97">
        <v>32075862</v>
      </c>
      <c r="DB13" s="97">
        <v>2372229</v>
      </c>
      <c r="DC13" s="97">
        <v>2183813</v>
      </c>
      <c r="DD13" s="97">
        <v>2552122</v>
      </c>
      <c r="DE13" s="97">
        <v>7108164</v>
      </c>
      <c r="DF13" s="97">
        <v>2640443</v>
      </c>
      <c r="DG13" s="97">
        <v>3200876</v>
      </c>
      <c r="DH13" s="97">
        <v>3302736</v>
      </c>
      <c r="DI13" s="97">
        <v>9144055</v>
      </c>
      <c r="DJ13" s="97">
        <v>3737767</v>
      </c>
      <c r="DK13" s="97">
        <v>4116537</v>
      </c>
      <c r="DL13" s="97">
        <v>3682344</v>
      </c>
      <c r="DM13" s="97">
        <v>11536648</v>
      </c>
      <c r="DN13" s="97">
        <v>3577636</v>
      </c>
      <c r="DO13" s="97">
        <v>3240638</v>
      </c>
      <c r="DP13" s="97">
        <v>3224245</v>
      </c>
      <c r="DQ13" s="97">
        <v>10042519</v>
      </c>
      <c r="DR13" s="97">
        <v>37831386</v>
      </c>
      <c r="DS13" s="97">
        <v>3110449</v>
      </c>
      <c r="DT13" s="97">
        <v>2950015</v>
      </c>
      <c r="DU13" s="97">
        <v>3368819</v>
      </c>
      <c r="DV13" s="97">
        <v>9429283</v>
      </c>
      <c r="DW13" s="97">
        <v>3523189</v>
      </c>
      <c r="DX13" s="97">
        <v>3784043</v>
      </c>
      <c r="DY13" s="97">
        <v>3707476</v>
      </c>
      <c r="DZ13" s="97">
        <v>11014708</v>
      </c>
      <c r="EA13" s="97">
        <v>4184232</v>
      </c>
      <c r="EB13" s="97">
        <v>4440227</v>
      </c>
      <c r="EC13" s="97">
        <v>3862768</v>
      </c>
      <c r="ED13" s="97">
        <v>12487227</v>
      </c>
      <c r="EE13" s="97">
        <v>3721702</v>
      </c>
      <c r="EF13" s="97">
        <v>3454591</v>
      </c>
      <c r="EG13" s="97">
        <v>3512624</v>
      </c>
      <c r="EH13" s="97">
        <v>10688917</v>
      </c>
      <c r="EI13" s="97">
        <v>43620135</v>
      </c>
      <c r="EJ13" s="97">
        <v>3730366</v>
      </c>
      <c r="EK13" s="97">
        <v>3421321</v>
      </c>
      <c r="EL13" s="97">
        <v>4047569</v>
      </c>
      <c r="EM13" s="97">
        <v>11199256</v>
      </c>
      <c r="EN13" s="97">
        <v>4036162</v>
      </c>
      <c r="EO13" s="97">
        <v>4168400</v>
      </c>
      <c r="EP13" s="97">
        <v>4025778</v>
      </c>
      <c r="EQ13" s="97">
        <f t="shared" si="2"/>
        <v>12230340</v>
      </c>
      <c r="ER13" s="97">
        <v>4641927</v>
      </c>
      <c r="ES13" s="97">
        <v>4955352</v>
      </c>
      <c r="ET13" s="97">
        <v>4409463</v>
      </c>
      <c r="EU13" s="97">
        <f t="shared" si="0"/>
        <v>14006742</v>
      </c>
      <c r="EV13" s="97">
        <v>4221153</v>
      </c>
      <c r="EW13" s="97">
        <v>3844689</v>
      </c>
      <c r="EX13" s="97">
        <v>3872581</v>
      </c>
      <c r="EY13" s="97">
        <f t="shared" si="1"/>
        <v>11938423</v>
      </c>
      <c r="EZ13" s="97">
        <v>49374761</v>
      </c>
      <c r="FA13" s="97">
        <v>3883394</v>
      </c>
      <c r="FB13" s="97">
        <v>3845868</v>
      </c>
      <c r="FC13" s="97">
        <v>4220971</v>
      </c>
      <c r="FD13" s="97">
        <f t="shared" si="3"/>
        <v>11950233</v>
      </c>
      <c r="FE13" s="97">
        <v>4445836</v>
      </c>
      <c r="FF13" s="97">
        <v>4658550</v>
      </c>
      <c r="FG13" s="97">
        <v>4542458</v>
      </c>
      <c r="FH13" s="97">
        <f t="shared" si="5"/>
        <v>13646844</v>
      </c>
      <c r="FI13" s="97">
        <v>5039529</v>
      </c>
      <c r="FJ13" s="97">
        <v>5272294</v>
      </c>
      <c r="FK13" s="97">
        <v>4804951</v>
      </c>
      <c r="FL13" s="97">
        <v>15116774</v>
      </c>
      <c r="FM13" s="97">
        <v>4606062</v>
      </c>
      <c r="FN13" s="97">
        <v>4086500</v>
      </c>
      <c r="FO13" s="97">
        <v>4176545</v>
      </c>
      <c r="FP13" s="97">
        <v>12869107</v>
      </c>
      <c r="FQ13" s="97">
        <v>53582958</v>
      </c>
      <c r="FR13" s="97">
        <v>4157842</v>
      </c>
      <c r="FS13" s="97">
        <v>3966366</v>
      </c>
      <c r="FT13" s="97">
        <v>4438036</v>
      </c>
      <c r="FU13" s="97">
        <v>12562244</v>
      </c>
      <c r="FV13" s="97">
        <v>4677497</v>
      </c>
      <c r="FW13" s="97">
        <v>4932708</v>
      </c>
      <c r="FX13" s="97">
        <v>4919397</v>
      </c>
      <c r="FY13" s="97">
        <v>14529602</v>
      </c>
      <c r="FZ13" s="97">
        <v>5384762</v>
      </c>
      <c r="GA13" s="97">
        <v>5676407</v>
      </c>
      <c r="GB13" s="97">
        <v>5190474</v>
      </c>
      <c r="GC13" s="97">
        <v>16251643</v>
      </c>
      <c r="GD13" s="97">
        <v>5027900</v>
      </c>
      <c r="GE13" s="97">
        <v>4458293</v>
      </c>
      <c r="GF13" s="97">
        <v>4297900</v>
      </c>
      <c r="GG13" s="97">
        <v>13784093</v>
      </c>
      <c r="GH13" s="97">
        <v>57127705</v>
      </c>
      <c r="GI13" s="97">
        <v>4257181</v>
      </c>
      <c r="GJ13" s="97">
        <v>4127053</v>
      </c>
      <c r="GK13" s="97">
        <v>4726001</v>
      </c>
      <c r="GL13" s="97">
        <v>13110235</v>
      </c>
      <c r="GM13" s="362"/>
      <c r="GO13" s="79"/>
    </row>
    <row r="14" spans="2:197" ht="15" customHeight="1">
      <c r="B14" s="227" t="s">
        <v>178</v>
      </c>
      <c r="C14" s="10" t="s">
        <v>340</v>
      </c>
      <c r="D14" s="288">
        <v>54592</v>
      </c>
      <c r="E14" s="97">
        <v>50882</v>
      </c>
      <c r="F14" s="97">
        <v>65773</v>
      </c>
      <c r="G14" s="97">
        <v>171247</v>
      </c>
      <c r="H14" s="97">
        <v>62564</v>
      </c>
      <c r="I14" s="97">
        <v>62694</v>
      </c>
      <c r="J14" s="97">
        <v>61852</v>
      </c>
      <c r="K14" s="97">
        <v>187110</v>
      </c>
      <c r="L14" s="97">
        <v>59960</v>
      </c>
      <c r="M14" s="97">
        <v>58039</v>
      </c>
      <c r="N14" s="97">
        <v>61757</v>
      </c>
      <c r="O14" s="97">
        <v>179756</v>
      </c>
      <c r="P14" s="97">
        <v>64144</v>
      </c>
      <c r="Q14" s="97">
        <v>60447</v>
      </c>
      <c r="R14" s="97">
        <v>48571</v>
      </c>
      <c r="S14" s="97">
        <v>173162</v>
      </c>
      <c r="T14" s="97">
        <v>711275</v>
      </c>
      <c r="U14" s="97">
        <v>55530</v>
      </c>
      <c r="V14" s="97">
        <v>63550</v>
      </c>
      <c r="W14" s="97">
        <v>67600</v>
      </c>
      <c r="X14" s="97">
        <v>186680</v>
      </c>
      <c r="Y14" s="97">
        <v>71538</v>
      </c>
      <c r="Z14" s="97">
        <v>78426</v>
      </c>
      <c r="AA14" s="97">
        <v>74520</v>
      </c>
      <c r="AB14" s="97">
        <v>224484</v>
      </c>
      <c r="AC14" s="97">
        <v>73212</v>
      </c>
      <c r="AD14" s="97">
        <v>68694</v>
      </c>
      <c r="AE14" s="97">
        <v>71372</v>
      </c>
      <c r="AF14" s="97">
        <v>213278</v>
      </c>
      <c r="AG14" s="97">
        <v>66963</v>
      </c>
      <c r="AH14" s="97">
        <v>64510</v>
      </c>
      <c r="AI14" s="97">
        <v>48395</v>
      </c>
      <c r="AJ14" s="97">
        <v>179868</v>
      </c>
      <c r="AK14" s="97">
        <v>804310</v>
      </c>
      <c r="AL14" s="97">
        <v>58796</v>
      </c>
      <c r="AM14" s="97">
        <v>56153</v>
      </c>
      <c r="AN14" s="97">
        <v>73239</v>
      </c>
      <c r="AO14" s="97">
        <v>188188</v>
      </c>
      <c r="AP14" s="97">
        <v>66295</v>
      </c>
      <c r="AQ14" s="97">
        <v>79218</v>
      </c>
      <c r="AR14" s="97">
        <v>75181</v>
      </c>
      <c r="AS14" s="97">
        <v>220694</v>
      </c>
      <c r="AT14" s="97">
        <v>79309</v>
      </c>
      <c r="AU14" s="97">
        <v>74328</v>
      </c>
      <c r="AV14" s="97">
        <v>82463</v>
      </c>
      <c r="AW14" s="97">
        <v>236100</v>
      </c>
      <c r="AX14" s="97">
        <v>82219</v>
      </c>
      <c r="AY14" s="97">
        <v>75941</v>
      </c>
      <c r="AZ14" s="97">
        <v>51682</v>
      </c>
      <c r="BA14" s="97">
        <v>209842</v>
      </c>
      <c r="BB14" s="97">
        <v>854824</v>
      </c>
      <c r="BC14" s="97">
        <v>66612</v>
      </c>
      <c r="BD14" s="97">
        <v>58367</v>
      </c>
      <c r="BE14" s="97">
        <v>72792</v>
      </c>
      <c r="BF14" s="97">
        <v>197771</v>
      </c>
      <c r="BG14" s="97">
        <v>81761</v>
      </c>
      <c r="BH14" s="97">
        <v>88698</v>
      </c>
      <c r="BI14" s="97">
        <v>82604</v>
      </c>
      <c r="BJ14" s="97">
        <v>253063</v>
      </c>
      <c r="BK14" s="97">
        <v>82037</v>
      </c>
      <c r="BL14" s="97">
        <v>76103</v>
      </c>
      <c r="BM14" s="97">
        <v>73239</v>
      </c>
      <c r="BN14" s="97">
        <v>231379</v>
      </c>
      <c r="BO14" s="97">
        <v>78605</v>
      </c>
      <c r="BP14" s="97">
        <v>72548</v>
      </c>
      <c r="BQ14" s="97">
        <v>56511</v>
      </c>
      <c r="BR14" s="97">
        <v>207664</v>
      </c>
      <c r="BS14" s="97">
        <v>889877</v>
      </c>
      <c r="BT14" s="97">
        <v>71508</v>
      </c>
      <c r="BU14" s="289">
        <v>68763</v>
      </c>
      <c r="BV14" s="97">
        <v>75967</v>
      </c>
      <c r="BW14" s="97">
        <v>216238</v>
      </c>
      <c r="BX14" s="97">
        <v>75527</v>
      </c>
      <c r="BY14" s="97">
        <v>91110</v>
      </c>
      <c r="BZ14" s="97">
        <v>81107</v>
      </c>
      <c r="CA14" s="97">
        <v>247744</v>
      </c>
      <c r="CB14" s="97">
        <v>87153</v>
      </c>
      <c r="CC14" s="97">
        <v>81965</v>
      </c>
      <c r="CD14" s="97">
        <v>80387</v>
      </c>
      <c r="CE14" s="97">
        <v>249505</v>
      </c>
      <c r="CF14" s="113">
        <v>87617</v>
      </c>
      <c r="CG14" s="113">
        <v>79678</v>
      </c>
      <c r="CH14" s="113">
        <v>64187</v>
      </c>
      <c r="CI14" s="97">
        <v>231482</v>
      </c>
      <c r="CJ14" s="97">
        <v>944969</v>
      </c>
      <c r="CK14" s="97">
        <v>76541</v>
      </c>
      <c r="CL14" s="289">
        <v>78556</v>
      </c>
      <c r="CM14" s="97">
        <v>66758</v>
      </c>
      <c r="CN14" s="97">
        <v>221855</v>
      </c>
      <c r="CO14" s="97">
        <v>31853</v>
      </c>
      <c r="CP14" s="97">
        <v>53187</v>
      </c>
      <c r="CQ14" s="97">
        <v>53240</v>
      </c>
      <c r="CR14" s="97">
        <v>138280</v>
      </c>
      <c r="CS14" s="97">
        <v>63652</v>
      </c>
      <c r="CT14" s="97">
        <v>63862</v>
      </c>
      <c r="CU14" s="97">
        <v>70402</v>
      </c>
      <c r="CV14" s="97">
        <v>197916</v>
      </c>
      <c r="CW14" s="113">
        <v>69881</v>
      </c>
      <c r="CX14" s="113">
        <v>62740</v>
      </c>
      <c r="CY14" s="113">
        <v>53170</v>
      </c>
      <c r="CZ14" s="97">
        <v>185791</v>
      </c>
      <c r="DA14" s="97">
        <v>743842</v>
      </c>
      <c r="DB14" s="97">
        <v>60277</v>
      </c>
      <c r="DC14" s="289">
        <v>64759</v>
      </c>
      <c r="DD14" s="97">
        <v>74036</v>
      </c>
      <c r="DE14" s="97">
        <v>199072</v>
      </c>
      <c r="DF14" s="97">
        <v>75991</v>
      </c>
      <c r="DG14" s="289">
        <v>87206</v>
      </c>
      <c r="DH14" s="97">
        <v>83262</v>
      </c>
      <c r="DI14" s="97">
        <v>246459</v>
      </c>
      <c r="DJ14" s="97">
        <v>96730</v>
      </c>
      <c r="DK14" s="97">
        <v>95328</v>
      </c>
      <c r="DL14" s="97">
        <v>95485</v>
      </c>
      <c r="DM14" s="97">
        <v>287543</v>
      </c>
      <c r="DN14" s="113">
        <v>90955</v>
      </c>
      <c r="DO14" s="113">
        <v>92154</v>
      </c>
      <c r="DP14" s="113">
        <v>69536</v>
      </c>
      <c r="DQ14" s="97">
        <v>252645</v>
      </c>
      <c r="DR14" s="97">
        <v>985719</v>
      </c>
      <c r="DS14" s="97">
        <v>84343</v>
      </c>
      <c r="DT14" s="97">
        <v>97898</v>
      </c>
      <c r="DU14" s="97">
        <v>101385</v>
      </c>
      <c r="DV14" s="97">
        <v>283626</v>
      </c>
      <c r="DW14" s="97">
        <v>93670</v>
      </c>
      <c r="DX14" s="97">
        <v>104887</v>
      </c>
      <c r="DY14" s="97">
        <v>99073</v>
      </c>
      <c r="DZ14" s="97">
        <v>297630</v>
      </c>
      <c r="EA14" s="97">
        <v>95368</v>
      </c>
      <c r="EB14" s="97">
        <v>100741</v>
      </c>
      <c r="EC14" s="97">
        <v>98960</v>
      </c>
      <c r="ED14" s="97">
        <v>295069</v>
      </c>
      <c r="EE14" s="97">
        <v>90508</v>
      </c>
      <c r="EF14" s="97">
        <v>91778</v>
      </c>
      <c r="EG14" s="97">
        <v>63879</v>
      </c>
      <c r="EH14" s="97">
        <v>246165</v>
      </c>
      <c r="EI14" s="97">
        <v>1122490</v>
      </c>
      <c r="EJ14" s="97">
        <v>80707</v>
      </c>
      <c r="EK14" s="97">
        <v>73781</v>
      </c>
      <c r="EL14" s="97">
        <v>97187</v>
      </c>
      <c r="EM14" s="97">
        <v>251675</v>
      </c>
      <c r="EN14" s="97">
        <v>84150</v>
      </c>
      <c r="EO14" s="97">
        <v>106034</v>
      </c>
      <c r="EP14" s="97">
        <v>90865</v>
      </c>
      <c r="EQ14" s="97">
        <f t="shared" si="2"/>
        <v>281049</v>
      </c>
      <c r="ER14" s="97">
        <v>97013</v>
      </c>
      <c r="ES14" s="97">
        <v>93128</v>
      </c>
      <c r="ET14" s="97">
        <v>92359</v>
      </c>
      <c r="EU14" s="97">
        <f t="shared" si="0"/>
        <v>282500</v>
      </c>
      <c r="EV14" s="97">
        <v>93322</v>
      </c>
      <c r="EW14" s="97">
        <v>89792</v>
      </c>
      <c r="EX14" s="97">
        <v>64771</v>
      </c>
      <c r="EY14" s="97">
        <f t="shared" si="1"/>
        <v>247885</v>
      </c>
      <c r="EZ14" s="97">
        <v>1063109</v>
      </c>
      <c r="FA14" s="97">
        <v>79680</v>
      </c>
      <c r="FB14" s="97">
        <v>84850</v>
      </c>
      <c r="FC14" s="97">
        <v>86265</v>
      </c>
      <c r="FD14" s="97">
        <f t="shared" si="3"/>
        <v>250795</v>
      </c>
      <c r="FE14" s="97">
        <v>96375</v>
      </c>
      <c r="FF14" s="97">
        <v>101780</v>
      </c>
      <c r="FG14" s="97">
        <v>90107</v>
      </c>
      <c r="FH14" s="97">
        <f t="shared" si="5"/>
        <v>288262</v>
      </c>
      <c r="FI14" s="97">
        <v>95644</v>
      </c>
      <c r="FJ14" s="97">
        <v>85711</v>
      </c>
      <c r="FK14" s="97">
        <v>90693</v>
      </c>
      <c r="FL14" s="97">
        <v>272048</v>
      </c>
      <c r="FM14" s="97">
        <v>100014</v>
      </c>
      <c r="FN14" s="97">
        <v>91451</v>
      </c>
      <c r="FO14" s="97">
        <v>74308</v>
      </c>
      <c r="FP14" s="97">
        <v>265773</v>
      </c>
      <c r="FQ14" s="97">
        <v>1076878</v>
      </c>
      <c r="FR14" s="97">
        <v>83705</v>
      </c>
      <c r="FS14" s="97">
        <v>89158</v>
      </c>
      <c r="FT14" s="97">
        <v>97893</v>
      </c>
      <c r="FU14" s="97">
        <v>270756</v>
      </c>
      <c r="FV14" s="97">
        <v>99283</v>
      </c>
      <c r="FW14" s="97">
        <v>111081</v>
      </c>
      <c r="FX14" s="97">
        <v>100796</v>
      </c>
      <c r="FY14" s="97">
        <v>311160</v>
      </c>
      <c r="FZ14" s="97">
        <v>109573</v>
      </c>
      <c r="GA14" s="97">
        <v>100140</v>
      </c>
      <c r="GB14" s="97">
        <v>116823</v>
      </c>
      <c r="GC14" s="97">
        <v>326536</v>
      </c>
      <c r="GD14" s="97">
        <v>118374</v>
      </c>
      <c r="GE14" s="97">
        <v>103329</v>
      </c>
      <c r="GF14" s="97">
        <v>74137</v>
      </c>
      <c r="GG14" s="97">
        <v>295840</v>
      </c>
      <c r="GH14" s="97">
        <v>1204310</v>
      </c>
      <c r="GI14" s="97">
        <v>89697</v>
      </c>
      <c r="GJ14" s="97">
        <v>90704</v>
      </c>
      <c r="GK14" s="97">
        <v>104501</v>
      </c>
      <c r="GL14" s="97">
        <v>284902</v>
      </c>
      <c r="GM14" s="362"/>
      <c r="GO14" s="79"/>
    </row>
    <row r="15" spans="2:197" ht="15" customHeight="1">
      <c r="B15" s="226" t="s">
        <v>341</v>
      </c>
      <c r="C15" s="10" t="s">
        <v>342</v>
      </c>
      <c r="D15" s="288">
        <v>3606.1471258546467</v>
      </c>
      <c r="E15" s="97">
        <v>3610.1661270484396</v>
      </c>
      <c r="F15" s="97">
        <v>3765.7298907849272</v>
      </c>
      <c r="G15" s="97">
        <v>3662.3648785909231</v>
      </c>
      <c r="H15" s="97">
        <v>3910.9005022368528</v>
      </c>
      <c r="I15" s="97">
        <v>3994.7192960243092</v>
      </c>
      <c r="J15" s="97">
        <v>4112.6392166793275</v>
      </c>
      <c r="K15" s="97">
        <v>4005.9614257608678</v>
      </c>
      <c r="L15" s="97">
        <v>4731.7894362803163</v>
      </c>
      <c r="M15" s="97">
        <v>5321.9626651091739</v>
      </c>
      <c r="N15" s="97">
        <v>4320.7925888410555</v>
      </c>
      <c r="O15" s="97">
        <v>4796.6314435685417</v>
      </c>
      <c r="P15" s="97">
        <v>3832.0638013707021</v>
      </c>
      <c r="Q15" s="97">
        <v>3704.3424664472013</v>
      </c>
      <c r="R15" s="97">
        <v>3772.2591019367919</v>
      </c>
      <c r="S15" s="97">
        <v>3770.2639564776996</v>
      </c>
      <c r="T15" s="97">
        <v>4061.122481155277</v>
      </c>
      <c r="U15" s="97">
        <v>4051.719063217311</v>
      </c>
      <c r="V15" s="97">
        <v>4036.0018642868995</v>
      </c>
      <c r="W15" s="97">
        <v>4219.1388755013522</v>
      </c>
      <c r="X15" s="97">
        <v>4103.7434084021834</v>
      </c>
      <c r="Y15" s="97">
        <v>4346.8483751160629</v>
      </c>
      <c r="Z15" s="97">
        <v>4481.3397838570809</v>
      </c>
      <c r="AA15" s="97">
        <v>4705.0607326749387</v>
      </c>
      <c r="AB15" s="97">
        <v>4510.7561157505443</v>
      </c>
      <c r="AC15" s="97">
        <v>5358.7694107940761</v>
      </c>
      <c r="AD15" s="97">
        <v>5725.8521757243561</v>
      </c>
      <c r="AE15" s="97">
        <v>4955.5113404237354</v>
      </c>
      <c r="AF15" s="97">
        <v>5350.9631455954732</v>
      </c>
      <c r="AG15" s="97">
        <v>4464.6264550437427</v>
      </c>
      <c r="AH15" s="97">
        <v>4137.5385329619294</v>
      </c>
      <c r="AI15" s="97">
        <v>4142.2846085983383</v>
      </c>
      <c r="AJ15" s="97">
        <v>4249.3521626278516</v>
      </c>
      <c r="AK15" s="97">
        <v>4555.050450968426</v>
      </c>
      <c r="AL15" s="97">
        <v>4259.5501474444327</v>
      </c>
      <c r="AM15" s="97">
        <v>4319.9651267952113</v>
      </c>
      <c r="AN15" s="97">
        <v>4494.2651222440973</v>
      </c>
      <c r="AO15" s="97">
        <v>4359.19218789567</v>
      </c>
      <c r="AP15" s="97">
        <v>4790.9339453026078</v>
      </c>
      <c r="AQ15" s="97">
        <v>4755.2199985296393</v>
      </c>
      <c r="AR15" s="97">
        <v>4978.98974001857</v>
      </c>
      <c r="AS15" s="97">
        <v>4840.7640715830121</v>
      </c>
      <c r="AT15" s="97">
        <v>5659.4253955676804</v>
      </c>
      <c r="AU15" s="97">
        <v>6014.9047696844436</v>
      </c>
      <c r="AV15" s="97">
        <v>5316.1055203849082</v>
      </c>
      <c r="AW15" s="97">
        <v>5667.2543558082943</v>
      </c>
      <c r="AX15" s="97">
        <v>4830.8021263039227</v>
      </c>
      <c r="AY15" s="97">
        <v>4510.6743605976189</v>
      </c>
      <c r="AZ15" s="97">
        <v>4475.1367639010296</v>
      </c>
      <c r="BA15" s="97">
        <v>4606.5688740682835</v>
      </c>
      <c r="BB15" s="97">
        <v>4871.3111358172873</v>
      </c>
      <c r="BC15" s="97">
        <v>4547.3981163054759</v>
      </c>
      <c r="BD15" s="97">
        <v>4370.9900879065217</v>
      </c>
      <c r="BE15" s="97">
        <v>4669.4974758820108</v>
      </c>
      <c r="BF15" s="97">
        <v>4534.5720646577192</v>
      </c>
      <c r="BG15" s="97">
        <v>4875.7461678061954</v>
      </c>
      <c r="BH15" s="97">
        <v>5135.0770468636401</v>
      </c>
      <c r="BI15" s="97">
        <v>5174.2253735122813</v>
      </c>
      <c r="BJ15" s="97">
        <v>5062.489392223375</v>
      </c>
      <c r="BK15" s="97">
        <v>5851.7524199674881</v>
      </c>
      <c r="BL15" s="97">
        <v>6322.5180527532493</v>
      </c>
      <c r="BM15" s="97">
        <v>5405.683860893053</v>
      </c>
      <c r="BN15" s="97">
        <v>5864.9228313166786</v>
      </c>
      <c r="BO15" s="97">
        <v>4886.0967496875483</v>
      </c>
      <c r="BP15" s="97">
        <v>4593.6673250611966</v>
      </c>
      <c r="BQ15" s="97">
        <v>4724.351019858027</v>
      </c>
      <c r="BR15" s="97">
        <v>4736.2380500842255</v>
      </c>
      <c r="BS15" s="97">
        <v>5052.3419769874108</v>
      </c>
      <c r="BT15" s="97">
        <v>4779.2249405729499</v>
      </c>
      <c r="BU15" s="289">
        <v>4894.6468590601589</v>
      </c>
      <c r="BV15" s="97">
        <v>4990.3770819889078</v>
      </c>
      <c r="BW15" s="97">
        <v>4887.8641639233565</v>
      </c>
      <c r="BX15" s="97">
        <v>5167.3462479952732</v>
      </c>
      <c r="BY15" s="97">
        <v>5288.2640439801007</v>
      </c>
      <c r="BZ15" s="97">
        <v>5453.6437199290958</v>
      </c>
      <c r="CA15" s="97">
        <v>5302.9218066056501</v>
      </c>
      <c r="CB15" s="97">
        <v>6087.6359511186984</v>
      </c>
      <c r="CC15" s="97">
        <v>6611.1372540210259</v>
      </c>
      <c r="CD15" s="97">
        <v>5716.0318266227732</v>
      </c>
      <c r="CE15" s="97">
        <v>6142.8578712827684</v>
      </c>
      <c r="CF15" s="113">
        <v>5243.7847107066709</v>
      </c>
      <c r="CG15" s="113">
        <v>4945.4139106946905</v>
      </c>
      <c r="CH15" s="113">
        <v>4951.6516063682921</v>
      </c>
      <c r="CI15" s="97">
        <v>5048.0537298930931</v>
      </c>
      <c r="CJ15" s="97">
        <v>5348.0480177051941</v>
      </c>
      <c r="CK15" s="97">
        <v>4956.3915854565048</v>
      </c>
      <c r="CL15" s="289">
        <v>5102.6345299115446</v>
      </c>
      <c r="CM15" s="97">
        <v>3499.321784200165</v>
      </c>
      <c r="CN15" s="97">
        <v>4506.6320420526545</v>
      </c>
      <c r="CO15" s="97">
        <v>1738.8604456824514</v>
      </c>
      <c r="CP15" s="97">
        <v>3208.4017962897915</v>
      </c>
      <c r="CQ15" s="97">
        <v>4072.9285810753777</v>
      </c>
      <c r="CR15" s="97">
        <v>3008.9464449199827</v>
      </c>
      <c r="CS15" s="97">
        <v>4860.5759726839788</v>
      </c>
      <c r="CT15" s="97">
        <v>5611.189868402781</v>
      </c>
      <c r="CU15" s="97">
        <v>5031.7245251962513</v>
      </c>
      <c r="CV15" s="97">
        <v>5169.3095307562735</v>
      </c>
      <c r="CW15" s="113">
        <v>4606.1842565288071</v>
      </c>
      <c r="CX15" s="113">
        <v>4292.6236009116228</v>
      </c>
      <c r="CY15" s="113">
        <v>4325.9615582548458</v>
      </c>
      <c r="CZ15" s="97">
        <v>4409.5133509308898</v>
      </c>
      <c r="DA15" s="97">
        <v>4276.4189820484398</v>
      </c>
      <c r="DB15" s="97">
        <v>3742.0855831202675</v>
      </c>
      <c r="DC15" s="289">
        <v>3850.7785560539737</v>
      </c>
      <c r="DD15" s="97">
        <v>4042.7302951339257</v>
      </c>
      <c r="DE15" s="97">
        <v>3879.4565755043468</v>
      </c>
      <c r="DF15" s="97">
        <v>4355.7893643960497</v>
      </c>
      <c r="DG15" s="289">
        <v>5077.7574967937999</v>
      </c>
      <c r="DH15" s="97">
        <v>5414.611787794378</v>
      </c>
      <c r="DI15" s="97">
        <v>4950.7968897397868</v>
      </c>
      <c r="DJ15" s="97">
        <v>6009.8448892737233</v>
      </c>
      <c r="DK15" s="97">
        <v>6714.1713500355336</v>
      </c>
      <c r="DL15" s="97">
        <v>6194.8070566388105</v>
      </c>
      <c r="DM15" s="97">
        <v>6307.486033888601</v>
      </c>
      <c r="DN15" s="113">
        <v>5788.5297829585279</v>
      </c>
      <c r="DO15" s="113">
        <v>5354.8736684392679</v>
      </c>
      <c r="DP15" s="113">
        <v>5102.3955145851551</v>
      </c>
      <c r="DQ15" s="97">
        <v>5415.9227638807843</v>
      </c>
      <c r="DR15" s="97">
        <v>5145.8279949493026</v>
      </c>
      <c r="DS15" s="97">
        <v>4949.6172081131199</v>
      </c>
      <c r="DT15" s="97">
        <v>5217.4663431971921</v>
      </c>
      <c r="DU15" s="97">
        <v>5405.3356300900996</v>
      </c>
      <c r="DV15" s="97">
        <v>5189.9177288202354</v>
      </c>
      <c r="DW15" s="97">
        <v>5913.0887102219976</v>
      </c>
      <c r="DX15" s="97">
        <v>6098.6237471307559</v>
      </c>
      <c r="DY15" s="97">
        <v>6193.3673335021513</v>
      </c>
      <c r="DZ15" s="97">
        <v>6068.6924997008555</v>
      </c>
      <c r="EA15" s="97">
        <v>6909.8411398557419</v>
      </c>
      <c r="EB15" s="97">
        <v>7321.6234203840913</v>
      </c>
      <c r="EC15" s="97">
        <v>6526.8979868321094</v>
      </c>
      <c r="ED15" s="97">
        <v>6923.7210975260668</v>
      </c>
      <c r="EE15" s="97">
        <v>6038.7002344407329</v>
      </c>
      <c r="EF15" s="97">
        <v>5735.4514771672139</v>
      </c>
      <c r="EG15" s="97">
        <v>5570.4134815674042</v>
      </c>
      <c r="EH15" s="97">
        <v>5782.0224946877024</v>
      </c>
      <c r="EI15" s="97">
        <v>5995.265817945934</v>
      </c>
      <c r="EJ15" s="97">
        <v>5876.2679690244167</v>
      </c>
      <c r="EK15" s="97">
        <v>6014.2996011648511</v>
      </c>
      <c r="EL15" s="97">
        <v>6520.2753289930488</v>
      </c>
      <c r="EM15" s="97">
        <v>6141.0359007906363</v>
      </c>
      <c r="EN15" s="97">
        <v>6726.5929391407099</v>
      </c>
      <c r="EO15" s="97">
        <v>6708.0501392757651</v>
      </c>
      <c r="EP15" s="97">
        <v>6718.517194226386</v>
      </c>
      <c r="EQ15" s="97">
        <f t="shared" si="2"/>
        <v>20153.160272642861</v>
      </c>
      <c r="ER15" s="97">
        <v>7601.3316070217861</v>
      </c>
      <c r="ES15" s="97">
        <v>8144.9100507274197</v>
      </c>
      <c r="ET15" s="97">
        <v>7404.4989533215157</v>
      </c>
      <c r="EU15" s="97">
        <f t="shared" si="0"/>
        <v>23150.740611070723</v>
      </c>
      <c r="EV15" s="97">
        <v>6820.1786119801664</v>
      </c>
      <c r="EW15" s="97">
        <v>6343.568430826369</v>
      </c>
      <c r="EX15" s="97">
        <v>6149.818835311512</v>
      </c>
      <c r="EY15" s="97">
        <f t="shared" si="1"/>
        <v>19313.565878118046</v>
      </c>
      <c r="EZ15" s="97">
        <v>6757.9219812888305</v>
      </c>
      <c r="FA15" s="97">
        <v>6180.0823238222829</v>
      </c>
      <c r="FB15" s="97">
        <v>6567.0611721867617</v>
      </c>
      <c r="FC15" s="97">
        <v>6793.7137249936686</v>
      </c>
      <c r="FD15" s="288">
        <v>6512.4445220517646</v>
      </c>
      <c r="FE15" s="97">
        <v>7468.9611125179354</v>
      </c>
      <c r="FF15" s="97">
        <v>7582.181711989153</v>
      </c>
      <c r="FG15" s="97">
        <v>7584.6782012323802</v>
      </c>
      <c r="FH15" s="97">
        <v>7545.6792580678375</v>
      </c>
      <c r="FI15" s="97">
        <v>8282.2007572353959</v>
      </c>
      <c r="FJ15" s="97">
        <v>8664.1040361381802</v>
      </c>
      <c r="FK15" s="97">
        <v>8062.6176500379843</v>
      </c>
      <c r="FL15" s="97">
        <v>8339.282370605657</v>
      </c>
      <c r="FM15" s="97">
        <v>7454.5721497479981</v>
      </c>
      <c r="FN15" s="97">
        <v>6827.3830885456227</v>
      </c>
      <c r="FO15" s="97">
        <v>6648.7850864653356</v>
      </c>
      <c r="FP15" s="97">
        <v>6978.5387715106735</v>
      </c>
      <c r="FQ15" s="97">
        <v>7345.7071285944976</v>
      </c>
      <c r="FR15" s="97">
        <v>6663.1313562437199</v>
      </c>
      <c r="FS15" s="97">
        <v>7085.1926889266733</v>
      </c>
      <c r="FT15" s="97">
        <v>7152.8641428209676</v>
      </c>
      <c r="FU15" s="97">
        <v>6963.1250640105791</v>
      </c>
      <c r="FV15" s="97">
        <v>7891.6941293154387</v>
      </c>
      <c r="FW15" s="97">
        <v>8043.2057932183725</v>
      </c>
      <c r="FX15" s="97">
        <v>8256.4624166455633</v>
      </c>
      <c r="FY15" s="97">
        <v>8063.5612743802158</v>
      </c>
      <c r="FZ15" s="97">
        <v>8863.3569911533341</v>
      </c>
      <c r="GA15" s="97">
        <v>9439.4820125960832</v>
      </c>
      <c r="GB15" s="97">
        <v>8799.5210264201905</v>
      </c>
      <c r="GC15" s="97">
        <v>9036.6699990091038</v>
      </c>
      <c r="GD15" s="97">
        <v>8202.4472630882465</v>
      </c>
      <c r="GE15" s="97">
        <v>7440.261846881066</v>
      </c>
      <c r="GF15" s="97">
        <v>6808.2058258930383</v>
      </c>
      <c r="GG15" s="97">
        <v>7484.1097952701284</v>
      </c>
      <c r="GH15" s="97">
        <v>7891.4809631014614</v>
      </c>
      <c r="GI15" s="97">
        <v>6760.8324443101146</v>
      </c>
      <c r="GJ15" s="97">
        <v>7326.964516333248</v>
      </c>
      <c r="GK15" s="97">
        <v>7550.5894754899145</v>
      </c>
      <c r="GL15" s="97">
        <v>7208.9898441236883</v>
      </c>
      <c r="GM15" s="362"/>
      <c r="GO15" s="79"/>
    </row>
    <row r="16" spans="2:197" ht="15" customHeight="1">
      <c r="B16" s="227" t="s">
        <v>174</v>
      </c>
      <c r="C16" s="10" t="s">
        <v>342</v>
      </c>
      <c r="D16" s="288">
        <v>3528.0179792352492</v>
      </c>
      <c r="E16" s="97">
        <v>3527.7382791303403</v>
      </c>
      <c r="F16" s="97">
        <v>3669.7896976776478</v>
      </c>
      <c r="G16" s="97">
        <v>3576.7634422216597</v>
      </c>
      <c r="H16" s="97">
        <v>3810.9012070566387</v>
      </c>
      <c r="I16" s="97">
        <v>3899.4967161960149</v>
      </c>
      <c r="J16" s="97">
        <v>4014.9492445344813</v>
      </c>
      <c r="K16" s="97">
        <v>3908.3506785693417</v>
      </c>
      <c r="L16" s="97">
        <v>4639.4234269190256</v>
      </c>
      <c r="M16" s="97">
        <v>5232.1499277072999</v>
      </c>
      <c r="N16" s="97">
        <v>4224.5388115134629</v>
      </c>
      <c r="O16" s="97">
        <v>4703.8580254219569</v>
      </c>
      <c r="P16" s="97">
        <v>3736.6263856100768</v>
      </c>
      <c r="Q16" s="97">
        <v>3613.874385920486</v>
      </c>
      <c r="R16" s="97">
        <v>3701.2074473733655</v>
      </c>
      <c r="S16" s="97">
        <v>3684.663917392405</v>
      </c>
      <c r="T16" s="97">
        <v>3970.7195624347419</v>
      </c>
      <c r="U16" s="97">
        <v>3972.2311324222528</v>
      </c>
      <c r="V16" s="97">
        <v>3941.6485317103416</v>
      </c>
      <c r="W16" s="97">
        <v>4120.9464380529153</v>
      </c>
      <c r="X16" s="97">
        <v>4013.1462868607705</v>
      </c>
      <c r="Y16" s="97">
        <v>4237.3188570946231</v>
      </c>
      <c r="Z16" s="97">
        <v>4366.2943987452918</v>
      </c>
      <c r="AA16" s="97">
        <v>4591.8443698826704</v>
      </c>
      <c r="AB16" s="97">
        <v>4398.1321227519002</v>
      </c>
      <c r="AC16" s="97">
        <v>5248.41215824341</v>
      </c>
      <c r="AD16" s="97">
        <v>5617.8257745938126</v>
      </c>
      <c r="AE16" s="97">
        <v>4841.2250527559718</v>
      </c>
      <c r="AF16" s="97">
        <v>5240.11008152862</v>
      </c>
      <c r="AG16" s="97">
        <v>4359.6918819791053</v>
      </c>
      <c r="AH16" s="97">
        <v>4035.0660800202581</v>
      </c>
      <c r="AI16" s="97">
        <v>4066.9404994322781</v>
      </c>
      <c r="AJ16" s="97">
        <v>4155.1911546126157</v>
      </c>
      <c r="AK16" s="97">
        <v>4452.9892049173404</v>
      </c>
      <c r="AL16" s="97">
        <v>4170.8158823385265</v>
      </c>
      <c r="AM16" s="97">
        <v>4224.9693186340128</v>
      </c>
      <c r="AN16" s="97">
        <v>4384.1185232684466</v>
      </c>
      <c r="AO16" s="97">
        <v>4261.13452772854</v>
      </c>
      <c r="AP16" s="97">
        <v>4687.2858191947316</v>
      </c>
      <c r="AQ16" s="97">
        <v>4630.774307909719</v>
      </c>
      <c r="AR16" s="97">
        <v>4859.3371064404491</v>
      </c>
      <c r="AS16" s="97">
        <v>4724.7548496072168</v>
      </c>
      <c r="AT16" s="97">
        <v>5537.9948986676909</v>
      </c>
      <c r="AU16" s="97">
        <v>5899.1820305671499</v>
      </c>
      <c r="AV16" s="97">
        <v>5187.2002152443638</v>
      </c>
      <c r="AW16" s="97">
        <v>5545.3096876479458</v>
      </c>
      <c r="AX16" s="97">
        <v>4704.6448386279899</v>
      </c>
      <c r="AY16" s="97">
        <v>4390.9337891449313</v>
      </c>
      <c r="AZ16" s="97">
        <v>4396.146505035983</v>
      </c>
      <c r="BA16" s="97">
        <v>4498.3972318253373</v>
      </c>
      <c r="BB16" s="97">
        <v>4760.2077682229246</v>
      </c>
      <c r="BC16" s="97">
        <v>4444.6827575784801</v>
      </c>
      <c r="BD16" s="97">
        <v>4270.0733051767174</v>
      </c>
      <c r="BE16" s="97">
        <v>4553.4828417157469</v>
      </c>
      <c r="BF16" s="97">
        <v>4427.8354013674352</v>
      </c>
      <c r="BG16" s="97">
        <v>4741.9534312484175</v>
      </c>
      <c r="BH16" s="97">
        <v>4994.1225177464285</v>
      </c>
      <c r="BI16" s="97">
        <v>5038.6361905967751</v>
      </c>
      <c r="BJ16" s="97">
        <v>4925.6646890713737</v>
      </c>
      <c r="BK16" s="97">
        <v>5720.9251300860169</v>
      </c>
      <c r="BL16" s="97">
        <v>6202.3195990818422</v>
      </c>
      <c r="BM16" s="97">
        <v>5287.4156664134371</v>
      </c>
      <c r="BN16" s="97">
        <v>5741.7723543109432</v>
      </c>
      <c r="BO16" s="97">
        <v>4763.6121394554775</v>
      </c>
      <c r="BP16" s="97">
        <v>4481.8517177344474</v>
      </c>
      <c r="BQ16" s="97">
        <v>4638.8394121827487</v>
      </c>
      <c r="BR16" s="97">
        <v>4629.6907568784609</v>
      </c>
      <c r="BS16" s="97">
        <v>4934.0144631725734</v>
      </c>
      <c r="BT16" s="97">
        <v>4670.5580138703945</v>
      </c>
      <c r="BU16" s="289">
        <v>4776.2963046702589</v>
      </c>
      <c r="BV16" s="97">
        <v>4872.0645406350322</v>
      </c>
      <c r="BW16" s="97">
        <v>4772.8621746715053</v>
      </c>
      <c r="BX16" s="97">
        <v>5045.462707858529</v>
      </c>
      <c r="BY16" s="97">
        <v>5146.9138123984021</v>
      </c>
      <c r="BZ16" s="97">
        <v>5326.0374271967594</v>
      </c>
      <c r="CA16" s="97">
        <v>5172.520134461638</v>
      </c>
      <c r="CB16" s="97">
        <v>5953.6662568718912</v>
      </c>
      <c r="CC16" s="97">
        <v>6486.3753788219146</v>
      </c>
      <c r="CD16" s="97">
        <v>5588.502270617033</v>
      </c>
      <c r="CE16" s="97">
        <v>6014.0908567936849</v>
      </c>
      <c r="CF16" s="113">
        <v>5111.5004574453314</v>
      </c>
      <c r="CG16" s="113">
        <v>4822.959023381447</v>
      </c>
      <c r="CH16" s="113">
        <v>4853.7664782427564</v>
      </c>
      <c r="CI16" s="97">
        <v>4930.5657142149357</v>
      </c>
      <c r="CJ16" s="97">
        <v>5225.110499970514</v>
      </c>
      <c r="CK16" s="97">
        <v>4840.0533699834177</v>
      </c>
      <c r="CL16" s="289">
        <v>4977.1522209900368</v>
      </c>
      <c r="CM16" s="97">
        <v>3400.9683545854805</v>
      </c>
      <c r="CN16" s="97">
        <v>4393.5064601137019</v>
      </c>
      <c r="CO16" s="97">
        <v>1691.0485988013841</v>
      </c>
      <c r="CP16" s="97">
        <v>3131.2344570695723</v>
      </c>
      <c r="CQ16" s="97">
        <v>3994.5640330885458</v>
      </c>
      <c r="CR16" s="97">
        <v>2941.0620563280727</v>
      </c>
      <c r="CS16" s="97">
        <v>4767.5792401506305</v>
      </c>
      <c r="CT16" s="97">
        <v>5517.0914523072397</v>
      </c>
      <c r="CU16" s="97">
        <v>4922.8218831771765</v>
      </c>
      <c r="CV16" s="97">
        <v>5070.7548691468392</v>
      </c>
      <c r="CW16" s="113">
        <v>4691.3076197322307</v>
      </c>
      <c r="CX16" s="113">
        <v>4194.1004009453873</v>
      </c>
      <c r="CY16" s="113">
        <v>4245.9570695725333</v>
      </c>
      <c r="CZ16" s="97">
        <v>4379.1110586609711</v>
      </c>
      <c r="DA16" s="97">
        <v>4198.9983616243717</v>
      </c>
      <c r="DB16" s="97">
        <v>3650.2031343173853</v>
      </c>
      <c r="DC16" s="289">
        <v>3743.463625510979</v>
      </c>
      <c r="DD16" s="97">
        <v>3932.3631830026379</v>
      </c>
      <c r="DE16" s="97">
        <v>3776.4059705692011</v>
      </c>
      <c r="DF16" s="97">
        <v>4240.2304549675027</v>
      </c>
      <c r="DG16" s="289">
        <v>4948.6074302191655</v>
      </c>
      <c r="DH16" s="97">
        <v>5283.0110576517263</v>
      </c>
      <c r="DI16" s="97">
        <v>4825.3195133557256</v>
      </c>
      <c r="DJ16" s="97">
        <v>5857.5879111902568</v>
      </c>
      <c r="DK16" s="97">
        <v>6566.4309298393209</v>
      </c>
      <c r="DL16" s="97">
        <v>6041.3663501308338</v>
      </c>
      <c r="DM16" s="97">
        <v>6156.3649410417593</v>
      </c>
      <c r="DN16" s="113">
        <v>5648.1453205793223</v>
      </c>
      <c r="DO16" s="113">
        <v>5209.4470456655681</v>
      </c>
      <c r="DP16" s="113">
        <v>4996.9369052189613</v>
      </c>
      <c r="DQ16" s="97">
        <v>5285.6626127142808</v>
      </c>
      <c r="DR16" s="97">
        <v>5018.211364416863</v>
      </c>
      <c r="DS16" s="97">
        <v>4823.8778498435695</v>
      </c>
      <c r="DT16" s="97">
        <v>5055.8675252324274</v>
      </c>
      <c r="DU16" s="97">
        <v>5253.0512747204275</v>
      </c>
      <c r="DV16" s="97">
        <v>5043.8788174221327</v>
      </c>
      <c r="DW16" s="97">
        <v>5767.1516417658468</v>
      </c>
      <c r="DX16" s="97">
        <v>5938.392218528169</v>
      </c>
      <c r="DY16" s="97">
        <v>6035.4502658901001</v>
      </c>
      <c r="DZ16" s="97">
        <v>5913.9364396049632</v>
      </c>
      <c r="EA16" s="97">
        <v>6759.5470841944452</v>
      </c>
      <c r="EB16" s="97">
        <v>7165.4114189790789</v>
      </c>
      <c r="EC16" s="97">
        <v>6367.0644213725</v>
      </c>
      <c r="ED16" s="97">
        <v>6768.3222417342859</v>
      </c>
      <c r="EE16" s="97">
        <v>5897.1009892255288</v>
      </c>
      <c r="EF16" s="97">
        <v>5590.3244196843089</v>
      </c>
      <c r="EG16" s="97">
        <v>5471.632891953047</v>
      </c>
      <c r="EH16" s="97">
        <v>5653.700901163751</v>
      </c>
      <c r="EI16" s="97">
        <v>5849.1601060785288</v>
      </c>
      <c r="EJ16" s="97">
        <v>5756.310928042215</v>
      </c>
      <c r="EK16" s="97">
        <v>5892.2308631479946</v>
      </c>
      <c r="EL16" s="97">
        <v>6368.5497757701014</v>
      </c>
      <c r="EM16" s="97">
        <v>6009.4793998480618</v>
      </c>
      <c r="EN16" s="97">
        <v>6593.3632354182482</v>
      </c>
      <c r="EO16" s="97">
        <v>6546.5595659170558</v>
      </c>
      <c r="EP16" s="97">
        <v>6575.4941461973485</v>
      </c>
      <c r="EQ16" s="97">
        <f t="shared" si="2"/>
        <v>19715.416947532653</v>
      </c>
      <c r="ER16" s="97">
        <v>7449.2107515990165</v>
      </c>
      <c r="ES16" s="97">
        <v>8001.3689092379427</v>
      </c>
      <c r="ET16" s="97">
        <v>7256.2560268422376</v>
      </c>
      <c r="EU16" s="97">
        <f t="shared" si="0"/>
        <v>22706.835687679199</v>
      </c>
      <c r="EV16" s="97">
        <v>6673.4854842794002</v>
      </c>
      <c r="EW16" s="97">
        <v>6197.5720013505525</v>
      </c>
      <c r="EX16" s="97">
        <v>6049.2924831929686</v>
      </c>
      <c r="EY16" s="97">
        <f t="shared" si="1"/>
        <v>18920.34996882292</v>
      </c>
      <c r="EZ16" s="97">
        <v>6618.7702501413569</v>
      </c>
      <c r="FA16" s="97">
        <v>6056.3170953855197</v>
      </c>
      <c r="FB16" s="97">
        <v>6425.8568079216911</v>
      </c>
      <c r="FC16" s="97">
        <v>6659.2645871964314</v>
      </c>
      <c r="FD16" s="288">
        <v>6379.4821932941704</v>
      </c>
      <c r="FE16" s="97">
        <v>7310.3080020258294</v>
      </c>
      <c r="FF16" s="97">
        <v>7420.2410941112075</v>
      </c>
      <c r="FG16" s="97">
        <v>7436.8279395627587</v>
      </c>
      <c r="FH16" s="97">
        <v>7389.4676062099461</v>
      </c>
      <c r="FI16" s="97">
        <v>8129.0779331639687</v>
      </c>
      <c r="FJ16" s="97">
        <v>8529.0705282676718</v>
      </c>
      <c r="FK16" s="97">
        <v>7913.9795897695622</v>
      </c>
      <c r="FL16" s="97">
        <v>8193.7172825811704</v>
      </c>
      <c r="FM16" s="97">
        <v>7297.5420277898038</v>
      </c>
      <c r="FN16" s="97">
        <v>6679.6626909766183</v>
      </c>
      <c r="FO16" s="97">
        <v>6531.7571904687993</v>
      </c>
      <c r="FP16" s="97">
        <v>6838.0234401664702</v>
      </c>
      <c r="FQ16" s="97">
        <v>7201.8977547750201</v>
      </c>
      <c r="FR16" s="97">
        <v>6532.2025339203883</v>
      </c>
      <c r="FS16" s="97">
        <v>6927.388606518829</v>
      </c>
      <c r="FT16" s="97">
        <v>6995.7329744565786</v>
      </c>
      <c r="FU16" s="97">
        <v>6814.809797135702</v>
      </c>
      <c r="FV16" s="97">
        <v>7727.3476027686329</v>
      </c>
      <c r="FW16" s="97">
        <v>7865.9040181671153</v>
      </c>
      <c r="FX16" s="97">
        <v>8092.0410905714534</v>
      </c>
      <c r="FY16" s="97">
        <v>7894.7767622349793</v>
      </c>
      <c r="FZ16" s="97">
        <v>8685.9908592620432</v>
      </c>
      <c r="GA16" s="97">
        <v>9278.4933752113629</v>
      </c>
      <c r="GB16" s="97">
        <v>8607.240651641765</v>
      </c>
      <c r="GC16" s="97">
        <v>8859.9590306296577</v>
      </c>
      <c r="GD16" s="97">
        <v>8011.1613352502454</v>
      </c>
      <c r="GE16" s="97">
        <v>7269.4835274753086</v>
      </c>
      <c r="GF16" s="97">
        <v>6691.252693617821</v>
      </c>
      <c r="GG16" s="97">
        <v>7324.5580512953193</v>
      </c>
      <c r="GH16" s="97">
        <v>7728.0682100896011</v>
      </c>
      <c r="GI16" s="97">
        <v>6620.6233060227569</v>
      </c>
      <c r="GJ16" s="97">
        <v>7168.6844137756389</v>
      </c>
      <c r="GK16" s="97">
        <v>7384.3725524632628</v>
      </c>
      <c r="GL16" s="97">
        <v>7054.2003910976046</v>
      </c>
      <c r="GM16" s="362"/>
      <c r="GO16" s="79"/>
    </row>
    <row r="17" spans="2:197" ht="15" customHeight="1">
      <c r="B17" s="227" t="s">
        <v>178</v>
      </c>
      <c r="C17" s="10" t="s">
        <v>342</v>
      </c>
      <c r="D17" s="288">
        <v>78.129146619397332</v>
      </c>
      <c r="E17" s="97">
        <v>82.427847918098607</v>
      </c>
      <c r="F17" s="97">
        <v>95.940193107279086</v>
      </c>
      <c r="G17" s="97">
        <v>85.601436369263666</v>
      </c>
      <c r="H17" s="97">
        <v>99.999295180214389</v>
      </c>
      <c r="I17" s="97">
        <v>95.222579828294641</v>
      </c>
      <c r="J17" s="97">
        <v>97.689972144846791</v>
      </c>
      <c r="K17" s="97">
        <v>97.610747191527139</v>
      </c>
      <c r="L17" s="97">
        <v>92.366009361291958</v>
      </c>
      <c r="M17" s="97">
        <v>89.812737401873889</v>
      </c>
      <c r="N17" s="97">
        <v>96.253777327593468</v>
      </c>
      <c r="O17" s="97">
        <v>92.773418146586351</v>
      </c>
      <c r="P17" s="97">
        <v>95.437415760625385</v>
      </c>
      <c r="Q17" s="97">
        <v>90.46808052671561</v>
      </c>
      <c r="R17" s="97">
        <v>71.051654563425615</v>
      </c>
      <c r="S17" s="97">
        <v>85.600039085294014</v>
      </c>
      <c r="T17" s="97">
        <v>90.402918720536135</v>
      </c>
      <c r="U17" s="97">
        <v>79.487930795056329</v>
      </c>
      <c r="V17" s="97">
        <v>94.353332576558017</v>
      </c>
      <c r="W17" s="97">
        <v>98.192437448435285</v>
      </c>
      <c r="X17" s="97">
        <v>90.597121541411241</v>
      </c>
      <c r="Y17" s="97">
        <v>109.52951802144003</v>
      </c>
      <c r="Z17" s="97">
        <v>115.04538511178819</v>
      </c>
      <c r="AA17" s="97">
        <v>113.21636279226807</v>
      </c>
      <c r="AB17" s="97">
        <v>112.62399299864482</v>
      </c>
      <c r="AC17" s="97">
        <v>110.35725255066615</v>
      </c>
      <c r="AD17" s="97">
        <v>108.02640113054348</v>
      </c>
      <c r="AE17" s="97">
        <v>114.28628766776397</v>
      </c>
      <c r="AF17" s="97">
        <v>110.85306406685235</v>
      </c>
      <c r="AG17" s="97">
        <v>104.93457306463864</v>
      </c>
      <c r="AH17" s="97">
        <v>102.47245294167298</v>
      </c>
      <c r="AI17" s="97">
        <v>75.344109166060832</v>
      </c>
      <c r="AJ17" s="97">
        <v>94.161008015237755</v>
      </c>
      <c r="AK17" s="97">
        <v>102.06124605108576</v>
      </c>
      <c r="AL17" s="97">
        <v>88.734265105906758</v>
      </c>
      <c r="AM17" s="97">
        <v>94.995808161198141</v>
      </c>
      <c r="AN17" s="97">
        <v>110.1465989756492</v>
      </c>
      <c r="AO17" s="97">
        <v>98.057660167130919</v>
      </c>
      <c r="AP17" s="97">
        <v>103.64812610787541</v>
      </c>
      <c r="AQ17" s="97">
        <v>124.44569061992011</v>
      </c>
      <c r="AR17" s="97">
        <v>119.65263357812101</v>
      </c>
      <c r="AS17" s="97">
        <v>116.00922197579578</v>
      </c>
      <c r="AT17" s="97">
        <v>121.430496899991</v>
      </c>
      <c r="AU17" s="97">
        <v>115.72273911729391</v>
      </c>
      <c r="AV17" s="97">
        <v>128.90530514054188</v>
      </c>
      <c r="AW17" s="97">
        <v>121.9446681603488</v>
      </c>
      <c r="AX17" s="97">
        <v>126.15728767593265</v>
      </c>
      <c r="AY17" s="97">
        <v>119.74057145268847</v>
      </c>
      <c r="AZ17" s="97">
        <v>78.990258865045448</v>
      </c>
      <c r="BA17" s="97">
        <v>108.17164224294538</v>
      </c>
      <c r="BB17" s="97">
        <v>111.10336759436237</v>
      </c>
      <c r="BC17" s="97">
        <v>102.71535872699498</v>
      </c>
      <c r="BD17" s="97">
        <v>100.91678272980502</v>
      </c>
      <c r="BE17" s="97">
        <v>116.01463416626504</v>
      </c>
      <c r="BF17" s="97">
        <v>106.73666329028445</v>
      </c>
      <c r="BG17" s="97">
        <v>133.79273655777834</v>
      </c>
      <c r="BH17" s="97">
        <v>140.95452911721219</v>
      </c>
      <c r="BI17" s="97">
        <v>135.58918291550606</v>
      </c>
      <c r="BJ17" s="97">
        <v>136.82470315200121</v>
      </c>
      <c r="BK17" s="97">
        <v>130.82728988147264</v>
      </c>
      <c r="BL17" s="97">
        <v>120.19845367140718</v>
      </c>
      <c r="BM17" s="97">
        <v>118.26819447961508</v>
      </c>
      <c r="BN17" s="97">
        <v>123.15047700573616</v>
      </c>
      <c r="BO17" s="97">
        <v>122.4846102320718</v>
      </c>
      <c r="BP17" s="97">
        <v>111.81560732674939</v>
      </c>
      <c r="BQ17" s="97">
        <v>85.511607675279166</v>
      </c>
      <c r="BR17" s="97">
        <v>106.5472932057648</v>
      </c>
      <c r="BS17" s="97">
        <v>118.32751381483781</v>
      </c>
      <c r="BT17" s="97">
        <v>108.66692670255433</v>
      </c>
      <c r="BU17" s="289">
        <v>118.35055438989978</v>
      </c>
      <c r="BV17" s="97">
        <v>118.31254135387479</v>
      </c>
      <c r="BW17" s="97">
        <v>115.00198925184995</v>
      </c>
      <c r="BX17" s="97">
        <v>121.88354013674346</v>
      </c>
      <c r="BY17" s="97">
        <v>141.35023158169892</v>
      </c>
      <c r="BZ17" s="97">
        <v>127.60629273233731</v>
      </c>
      <c r="CA17" s="97">
        <v>130.40167214401197</v>
      </c>
      <c r="CB17" s="97">
        <v>133.96969424680813</v>
      </c>
      <c r="CC17" s="97">
        <v>124.76187519911123</v>
      </c>
      <c r="CD17" s="97">
        <v>127.52955600573985</v>
      </c>
      <c r="CE17" s="97">
        <v>128.76701448908366</v>
      </c>
      <c r="CF17" s="113">
        <v>132.28425326134018</v>
      </c>
      <c r="CG17" s="113">
        <v>122.45488731324386</v>
      </c>
      <c r="CH17" s="113">
        <v>97.885128125536056</v>
      </c>
      <c r="CI17" s="97">
        <v>117.48801567815737</v>
      </c>
      <c r="CJ17" s="97">
        <v>122.93751773467881</v>
      </c>
      <c r="CK17" s="97">
        <v>116.33821547308831</v>
      </c>
      <c r="CL17" s="289">
        <v>125.48230892150787</v>
      </c>
      <c r="CM17" s="97">
        <v>98.353429614683989</v>
      </c>
      <c r="CN17" s="97">
        <v>113.12558193895241</v>
      </c>
      <c r="CO17" s="97">
        <v>47.811846881066934</v>
      </c>
      <c r="CP17" s="97">
        <v>77.167339220219091</v>
      </c>
      <c r="CQ17" s="97">
        <v>78.364547986832108</v>
      </c>
      <c r="CR17" s="97">
        <v>67.884388591909484</v>
      </c>
      <c r="CS17" s="97">
        <v>92.996732533348577</v>
      </c>
      <c r="CT17" s="97">
        <v>94.098416095540713</v>
      </c>
      <c r="CU17" s="97">
        <v>108.90264201907657</v>
      </c>
      <c r="CV17" s="97">
        <v>98.55466160943331</v>
      </c>
      <c r="CW17" s="113">
        <v>105.51044364028459</v>
      </c>
      <c r="CX17" s="113">
        <v>98.523199966236177</v>
      </c>
      <c r="CY17" s="113">
        <v>80.004488682312399</v>
      </c>
      <c r="CZ17" s="97">
        <v>94.637596749865125</v>
      </c>
      <c r="DA17" s="97">
        <v>93.567199692251052</v>
      </c>
      <c r="DB17" s="97">
        <v>91.882448802881896</v>
      </c>
      <c r="DC17" s="289">
        <v>107.3149305429946</v>
      </c>
      <c r="DD17" s="97">
        <v>110.3671121312868</v>
      </c>
      <c r="DE17" s="97">
        <v>103.05060493514533</v>
      </c>
      <c r="DF17" s="97">
        <v>115.5589094285473</v>
      </c>
      <c r="DG17" s="289">
        <v>129.15006657463297</v>
      </c>
      <c r="DH17" s="97">
        <v>131.60073014265214</v>
      </c>
      <c r="DI17" s="97">
        <v>125.4773763840616</v>
      </c>
      <c r="DJ17" s="97">
        <v>152.25697808346743</v>
      </c>
      <c r="DK17" s="97">
        <v>147.7404201962114</v>
      </c>
      <c r="DL17" s="97">
        <v>153.4407065079767</v>
      </c>
      <c r="DM17" s="97">
        <v>151.1210928468407</v>
      </c>
      <c r="DN17" s="113">
        <v>140.38446237920584</v>
      </c>
      <c r="DO17" s="113">
        <v>145.426622773698</v>
      </c>
      <c r="DP17" s="113">
        <v>105.45860936619317</v>
      </c>
      <c r="DQ17" s="97">
        <v>130.26015116650339</v>
      </c>
      <c r="DR17" s="97">
        <v>127.61663053243929</v>
      </c>
      <c r="DS17" s="97">
        <v>125.73935826954964</v>
      </c>
      <c r="DT17" s="97">
        <v>161.598817964765</v>
      </c>
      <c r="DU17" s="97">
        <v>152.28435536967302</v>
      </c>
      <c r="DV17" s="97">
        <v>146.03891139810358</v>
      </c>
      <c r="DW17" s="97">
        <v>145.93706845614921</v>
      </c>
      <c r="DX17" s="97">
        <v>160.23152860258617</v>
      </c>
      <c r="DY17" s="97">
        <v>157.9170676120537</v>
      </c>
      <c r="DZ17" s="97">
        <v>154.75606009589296</v>
      </c>
      <c r="EA17" s="97">
        <v>150.29405566129441</v>
      </c>
      <c r="EB17" s="97">
        <v>156.21200140501062</v>
      </c>
      <c r="EC17" s="97">
        <v>159.83356545961004</v>
      </c>
      <c r="ED17" s="97">
        <v>155.39885579177997</v>
      </c>
      <c r="EE17" s="97">
        <v>141.5992452152035</v>
      </c>
      <c r="EF17" s="97">
        <v>145.12705748290708</v>
      </c>
      <c r="EG17" s="97">
        <v>98.780589614357254</v>
      </c>
      <c r="EH17" s="97">
        <v>128.32159352395212</v>
      </c>
      <c r="EI17" s="97">
        <v>146.10571186740529</v>
      </c>
      <c r="EJ17" s="97">
        <v>119.95704098220047</v>
      </c>
      <c r="EK17" s="97">
        <v>122.06873801685781</v>
      </c>
      <c r="EL17" s="97">
        <v>151.72555322294738</v>
      </c>
      <c r="EM17" s="97">
        <v>131.55650094257336</v>
      </c>
      <c r="EN17" s="97">
        <v>133.22970372246138</v>
      </c>
      <c r="EO17" s="97">
        <v>161.49057335871063</v>
      </c>
      <c r="EP17" s="97">
        <v>143.02304802903689</v>
      </c>
      <c r="EQ17" s="97">
        <f t="shared" si="2"/>
        <v>437.7433251102089</v>
      </c>
      <c r="ER17" s="97">
        <v>152.12085542276935</v>
      </c>
      <c r="ES17" s="97">
        <v>143.54114148947465</v>
      </c>
      <c r="ET17" s="97">
        <v>148.24292647927743</v>
      </c>
      <c r="EU17" s="97">
        <f t="shared" si="0"/>
        <v>443.90492339152149</v>
      </c>
      <c r="EV17" s="97">
        <v>146.69312770076542</v>
      </c>
      <c r="EW17" s="97">
        <v>145.99642947581665</v>
      </c>
      <c r="EX17" s="97">
        <v>100.5263521185437</v>
      </c>
      <c r="EY17" s="97">
        <f t="shared" si="1"/>
        <v>393.21590929512575</v>
      </c>
      <c r="EZ17" s="97">
        <v>139.15173114747273</v>
      </c>
      <c r="FA17" s="97">
        <v>123.76522843676229</v>
      </c>
      <c r="FB17" s="97">
        <v>141.20436426506927</v>
      </c>
      <c r="FC17" s="97">
        <v>134.44913779723734</v>
      </c>
      <c r="FD17" s="288">
        <v>132.96232875759338</v>
      </c>
      <c r="FE17" s="97">
        <v>158.65311049210771</v>
      </c>
      <c r="FF17" s="97">
        <v>161.94061787794379</v>
      </c>
      <c r="FG17" s="97">
        <v>147.85026166962098</v>
      </c>
      <c r="FH17" s="97">
        <v>156.21165185789141</v>
      </c>
      <c r="FI17" s="97">
        <v>153.12282407142683</v>
      </c>
      <c r="FJ17" s="97">
        <v>135.03350787051031</v>
      </c>
      <c r="FK17" s="97">
        <v>148.63806026842238</v>
      </c>
      <c r="FL17" s="97">
        <v>145.5650880244861</v>
      </c>
      <c r="FM17" s="97">
        <v>157.03012195819275</v>
      </c>
      <c r="FN17" s="97">
        <v>147.72039756900483</v>
      </c>
      <c r="FO17" s="97">
        <v>117.02789599653649</v>
      </c>
      <c r="FP17" s="97">
        <v>140.51533134420382</v>
      </c>
      <c r="FQ17" s="97">
        <v>143.80937381947703</v>
      </c>
      <c r="FR17" s="97">
        <v>130.92882232333216</v>
      </c>
      <c r="FS17" s="97">
        <v>157.80408240784283</v>
      </c>
      <c r="FT17" s="97">
        <v>157.13116836438786</v>
      </c>
      <c r="FU17" s="97">
        <v>148.31526687487687</v>
      </c>
      <c r="FV17" s="97">
        <v>164.34652654680505</v>
      </c>
      <c r="FW17" s="97">
        <v>177.30177505125837</v>
      </c>
      <c r="FX17" s="97">
        <v>164.42132607411156</v>
      </c>
      <c r="FY17" s="97">
        <v>168.78451214523636</v>
      </c>
      <c r="FZ17" s="97">
        <v>177.36613189129136</v>
      </c>
      <c r="GA17" s="97">
        <v>160.98863738471968</v>
      </c>
      <c r="GB17" s="97">
        <v>192.28037477842494</v>
      </c>
      <c r="GC17" s="97">
        <v>176.71096837944665</v>
      </c>
      <c r="GD17" s="97">
        <v>191.285927837999</v>
      </c>
      <c r="GE17" s="97">
        <v>170.77831940575672</v>
      </c>
      <c r="GF17" s="97">
        <v>116.95313227521872</v>
      </c>
      <c r="GG17" s="97">
        <v>159.55174397480926</v>
      </c>
      <c r="GH17" s="97">
        <v>163.41275301186013</v>
      </c>
      <c r="GI17" s="97">
        <v>140.20913828735735</v>
      </c>
      <c r="GJ17" s="97">
        <v>158.28010255760952</v>
      </c>
      <c r="GK17" s="97">
        <v>166.21692302665437</v>
      </c>
      <c r="GL17" s="97">
        <v>154.78945302608255</v>
      </c>
      <c r="GM17" s="362"/>
      <c r="GO17" s="79"/>
    </row>
    <row r="18" spans="2:197" ht="3" customHeight="1" thickBot="1">
      <c r="B18" s="11"/>
      <c r="C18" s="9"/>
      <c r="D18" s="179"/>
      <c r="E18" s="179"/>
      <c r="F18" s="179"/>
      <c r="G18" s="22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79"/>
      <c r="BA18" s="179"/>
      <c r="BB18" s="179"/>
      <c r="BC18" s="179"/>
      <c r="BD18" s="179"/>
      <c r="BE18" s="179"/>
      <c r="BF18" s="179"/>
      <c r="BG18" s="179"/>
      <c r="BH18" s="179"/>
      <c r="BI18" s="179"/>
      <c r="BJ18" s="179"/>
      <c r="BK18" s="179"/>
      <c r="BL18" s="179"/>
      <c r="BM18" s="179"/>
      <c r="BN18" s="179"/>
      <c r="BO18" s="179"/>
      <c r="BP18" s="179"/>
      <c r="BQ18" s="179"/>
      <c r="BR18" s="179"/>
      <c r="BS18" s="179"/>
      <c r="BT18" s="179"/>
      <c r="BU18" s="179"/>
      <c r="BV18" s="179"/>
      <c r="BW18" s="179"/>
      <c r="BX18" s="179"/>
      <c r="BY18" s="179"/>
      <c r="BZ18" s="179"/>
      <c r="CA18" s="179"/>
      <c r="CB18" s="179"/>
      <c r="CC18" s="179"/>
      <c r="CD18" s="179"/>
      <c r="CE18" s="179"/>
      <c r="CF18" s="179"/>
      <c r="CG18" s="179"/>
      <c r="CH18" s="179"/>
      <c r="CI18" s="179"/>
      <c r="CJ18" s="179"/>
      <c r="CK18" s="179"/>
      <c r="CL18" s="179"/>
      <c r="CM18" s="179"/>
      <c r="CN18" s="179"/>
      <c r="CO18" s="179"/>
      <c r="CP18" s="179"/>
      <c r="CQ18" s="179"/>
      <c r="CR18" s="179"/>
      <c r="CS18" s="179"/>
      <c r="CT18" s="179"/>
      <c r="CU18" s="179"/>
      <c r="CV18" s="179"/>
      <c r="CW18" s="179"/>
      <c r="CX18" s="179"/>
      <c r="CY18" s="179"/>
      <c r="CZ18" s="179"/>
      <c r="DA18" s="179"/>
      <c r="DB18" s="179"/>
      <c r="DC18" s="179"/>
      <c r="DD18" s="179"/>
      <c r="DE18" s="179"/>
      <c r="DF18" s="179"/>
      <c r="DG18" s="179"/>
      <c r="DH18" s="179"/>
      <c r="DI18" s="179"/>
      <c r="DJ18" s="179"/>
      <c r="DK18" s="179"/>
      <c r="DL18" s="179"/>
      <c r="DM18" s="179"/>
      <c r="DN18" s="179"/>
      <c r="DO18" s="179"/>
      <c r="DP18" s="179"/>
      <c r="DQ18" s="179"/>
      <c r="DR18" s="179"/>
      <c r="DS18" s="179"/>
      <c r="DT18" s="179"/>
      <c r="DU18" s="179"/>
      <c r="DV18" s="179"/>
      <c r="DW18" s="179"/>
      <c r="DX18" s="179"/>
      <c r="DY18" s="179"/>
      <c r="DZ18" s="179"/>
      <c r="EA18" s="179"/>
      <c r="EB18" s="179"/>
      <c r="EC18" s="179"/>
      <c r="ED18" s="179"/>
      <c r="EE18" s="179"/>
      <c r="EF18" s="179"/>
      <c r="EG18" s="179"/>
      <c r="EH18" s="179"/>
      <c r="EI18" s="179"/>
      <c r="EJ18" s="179"/>
      <c r="EK18" s="179"/>
      <c r="EL18" s="179"/>
      <c r="EM18" s="179"/>
      <c r="EN18" s="179"/>
      <c r="EO18" s="179"/>
      <c r="EP18" s="179"/>
      <c r="EQ18" s="179"/>
      <c r="ER18" s="179"/>
      <c r="ES18" s="179"/>
      <c r="ET18" s="179"/>
      <c r="EU18" s="179"/>
      <c r="EV18" s="179"/>
      <c r="EW18" s="179"/>
      <c r="EX18" s="179"/>
      <c r="EY18" s="179"/>
      <c r="EZ18" s="179"/>
      <c r="FA18" s="179"/>
      <c r="FB18" s="179"/>
      <c r="FC18" s="179"/>
      <c r="FD18" s="179"/>
      <c r="FE18" s="179"/>
      <c r="FF18" s="179"/>
      <c r="FG18" s="179"/>
      <c r="FH18" s="179"/>
      <c r="FI18" s="179"/>
      <c r="FJ18" s="179"/>
      <c r="FK18" s="179"/>
      <c r="FL18" s="179"/>
      <c r="FM18" s="179"/>
      <c r="FN18" s="179"/>
      <c r="FO18" s="179"/>
      <c r="FP18" s="179"/>
      <c r="FQ18" s="179"/>
      <c r="FR18" s="180"/>
      <c r="FS18" s="180"/>
      <c r="FT18" s="180"/>
      <c r="FU18" s="180"/>
      <c r="FV18" s="180"/>
      <c r="FW18" s="180"/>
      <c r="FX18" s="180"/>
      <c r="FY18" s="180"/>
      <c r="FZ18" s="180"/>
      <c r="GA18" s="180"/>
      <c r="GB18" s="180"/>
      <c r="GC18" s="180"/>
      <c r="GD18" s="180"/>
      <c r="GE18" s="180"/>
      <c r="GF18" s="180"/>
      <c r="GG18" s="180"/>
      <c r="GH18" s="179"/>
      <c r="GI18" s="180"/>
      <c r="GJ18" s="180"/>
      <c r="GK18" s="180"/>
      <c r="GL18" s="180"/>
      <c r="GM18" s="362"/>
      <c r="GO18" s="79"/>
    </row>
    <row r="19" spans="2:197" ht="15" thickTop="1">
      <c r="B19" s="36" t="s">
        <v>593</v>
      </c>
      <c r="GM19" s="362"/>
    </row>
    <row r="20" spans="2:197" ht="24.75" customHeight="1">
      <c r="B20" s="556" t="s">
        <v>594</v>
      </c>
      <c r="C20" s="556"/>
      <c r="D20" s="556"/>
      <c r="E20" s="556"/>
      <c r="F20" s="556"/>
      <c r="G20" s="556"/>
      <c r="H20" s="556"/>
      <c r="I20" s="556"/>
      <c r="J20" s="556"/>
      <c r="K20" s="556"/>
      <c r="L20" s="556"/>
      <c r="M20" s="556"/>
      <c r="N20" s="556"/>
      <c r="O20" s="556"/>
      <c r="P20" s="556"/>
      <c r="Q20" s="556"/>
      <c r="R20" s="556"/>
      <c r="S20" s="556"/>
      <c r="T20" s="556"/>
      <c r="U20" s="556"/>
      <c r="V20" s="556"/>
      <c r="W20" s="556"/>
      <c r="X20" s="556"/>
      <c r="Y20" s="556"/>
      <c r="Z20" s="556"/>
      <c r="AA20" s="556"/>
      <c r="AB20" s="556"/>
      <c r="AC20" s="556"/>
      <c r="AD20" s="556"/>
      <c r="AE20" s="556"/>
      <c r="AF20" s="556"/>
      <c r="AG20" s="556"/>
      <c r="AH20" s="556"/>
      <c r="AI20" s="556"/>
      <c r="AJ20" s="556"/>
      <c r="AK20" s="556"/>
      <c r="AL20" s="556"/>
      <c r="AM20" s="556"/>
      <c r="AN20" s="556"/>
      <c r="AO20" s="556"/>
      <c r="AP20" s="556"/>
      <c r="AQ20" s="556"/>
      <c r="AR20" s="556"/>
      <c r="AS20" s="556"/>
      <c r="AT20" s="556"/>
      <c r="AU20" s="556"/>
      <c r="AV20" s="556"/>
      <c r="AW20" s="556"/>
      <c r="AX20" s="556"/>
      <c r="AY20" s="556"/>
      <c r="AZ20" s="556"/>
      <c r="BA20" s="556"/>
      <c r="BB20" s="556"/>
      <c r="BC20" s="556"/>
      <c r="BD20" s="556"/>
      <c r="BE20" s="556"/>
      <c r="BF20" s="556"/>
      <c r="BG20" s="556"/>
      <c r="BH20" s="556"/>
      <c r="BI20" s="556"/>
      <c r="BJ20" s="556"/>
      <c r="BK20" s="556"/>
      <c r="BL20" s="556"/>
      <c r="BM20" s="556"/>
      <c r="BN20" s="556"/>
      <c r="BO20" s="556"/>
      <c r="BP20" s="556"/>
      <c r="BQ20" s="556"/>
      <c r="BR20" s="556"/>
      <c r="BS20" s="556"/>
      <c r="BT20" s="556"/>
      <c r="BU20" s="556"/>
      <c r="BV20" s="556"/>
      <c r="BW20" s="556"/>
      <c r="BX20" s="556"/>
      <c r="BY20" s="556"/>
      <c r="BZ20" s="556"/>
      <c r="CA20" s="556"/>
      <c r="CB20" s="556"/>
      <c r="CC20" s="556"/>
      <c r="CD20" s="556"/>
      <c r="CE20" s="556"/>
      <c r="CF20" s="556"/>
      <c r="CG20" s="556"/>
      <c r="CH20" s="556"/>
      <c r="CI20" s="556"/>
      <c r="CJ20" s="556"/>
      <c r="CK20" s="556"/>
      <c r="CL20" s="556"/>
      <c r="CM20" s="556"/>
      <c r="CN20" s="556"/>
      <c r="CO20" s="556"/>
      <c r="CP20" s="556"/>
      <c r="CQ20" s="556"/>
      <c r="CR20" s="556"/>
      <c r="CS20" s="556"/>
      <c r="CT20" s="556"/>
      <c r="CU20" s="556"/>
      <c r="CV20" s="556"/>
      <c r="CW20" s="556"/>
      <c r="CX20" s="556"/>
      <c r="CY20" s="556"/>
      <c r="CZ20" s="556"/>
      <c r="DA20" s="556"/>
      <c r="DB20" s="556"/>
      <c r="DC20" s="556"/>
      <c r="DD20" s="556"/>
      <c r="DE20" s="556"/>
      <c r="DF20" s="556"/>
      <c r="DG20" s="556"/>
      <c r="DH20" s="556"/>
      <c r="DI20" s="556"/>
      <c r="DJ20" s="556"/>
      <c r="DK20" s="556"/>
      <c r="DL20" s="556"/>
      <c r="DM20" s="556"/>
      <c r="DN20" s="556"/>
      <c r="DO20" s="556"/>
      <c r="DP20" s="556"/>
      <c r="DQ20" s="556"/>
      <c r="DR20" s="556"/>
      <c r="DS20" s="556"/>
      <c r="DT20" s="556"/>
      <c r="DU20" s="556"/>
      <c r="DV20" s="556"/>
      <c r="DW20" s="556"/>
      <c r="DX20" s="556"/>
      <c r="DY20" s="556"/>
      <c r="DZ20" s="556"/>
      <c r="EA20" s="556"/>
      <c r="EB20" s="556"/>
      <c r="EC20" s="556"/>
      <c r="ED20" s="556"/>
      <c r="EE20" s="556"/>
      <c r="EF20" s="556"/>
      <c r="EG20" s="556"/>
      <c r="EH20" s="556"/>
      <c r="EI20" s="556"/>
      <c r="EJ20" s="556"/>
      <c r="EK20" s="556"/>
      <c r="EL20" s="556"/>
      <c r="EM20" s="556"/>
      <c r="EN20" s="556"/>
      <c r="EO20" s="556"/>
      <c r="EP20" s="556"/>
      <c r="EQ20" s="556"/>
      <c r="ER20" s="556"/>
      <c r="ES20" s="556"/>
      <c r="ET20" s="556"/>
      <c r="EU20" s="556"/>
      <c r="EV20" s="556"/>
      <c r="EW20" s="556"/>
      <c r="EX20" s="556"/>
      <c r="EY20" s="556"/>
      <c r="EZ20" s="556"/>
      <c r="FA20" s="556"/>
      <c r="FB20" s="556"/>
      <c r="FC20" s="556"/>
      <c r="FD20" s="556"/>
      <c r="FE20" s="556"/>
      <c r="FF20" s="556"/>
      <c r="FG20" s="556"/>
      <c r="FH20" s="556"/>
      <c r="FI20" s="556"/>
      <c r="FJ20" s="556"/>
      <c r="FK20" s="556"/>
      <c r="FL20" s="556"/>
      <c r="FM20" s="556"/>
      <c r="FN20" s="556"/>
      <c r="FO20" s="556"/>
      <c r="FP20" s="556"/>
      <c r="FQ20" s="556"/>
      <c r="FR20" s="556"/>
      <c r="FS20" s="556"/>
      <c r="FT20" s="556"/>
      <c r="FU20" s="556"/>
      <c r="FV20" s="556"/>
      <c r="FW20" s="556"/>
      <c r="FX20" s="556"/>
      <c r="FY20" s="556"/>
      <c r="FZ20" s="556"/>
      <c r="GA20" s="556"/>
      <c r="GB20" s="556"/>
      <c r="GC20" s="556"/>
      <c r="GD20" s="397"/>
      <c r="GE20" s="397"/>
      <c r="GF20" s="397"/>
      <c r="GG20" s="397"/>
      <c r="GH20" s="397"/>
      <c r="GI20" s="397"/>
      <c r="GJ20" s="397"/>
      <c r="GK20" s="397"/>
      <c r="GL20" s="397"/>
      <c r="GM20" s="362"/>
    </row>
    <row r="21" spans="2:197" ht="18.75" customHeight="1">
      <c r="B21" s="556"/>
      <c r="C21" s="556"/>
      <c r="D21" s="556"/>
      <c r="E21" s="556"/>
      <c r="F21" s="556"/>
      <c r="G21" s="556"/>
      <c r="H21" s="556"/>
      <c r="I21" s="556"/>
      <c r="J21" s="556"/>
      <c r="K21" s="556"/>
      <c r="L21" s="556"/>
      <c r="M21" s="556"/>
      <c r="N21" s="556"/>
      <c r="O21" s="556"/>
      <c r="P21" s="556"/>
      <c r="Q21" s="556"/>
      <c r="R21" s="556"/>
      <c r="S21" s="556"/>
      <c r="T21" s="556"/>
      <c r="U21" s="556"/>
      <c r="V21" s="556"/>
      <c r="W21" s="556"/>
      <c r="X21" s="556"/>
      <c r="Y21" s="556"/>
      <c r="Z21" s="556"/>
      <c r="AA21" s="556"/>
      <c r="AB21" s="556"/>
      <c r="AC21" s="556"/>
      <c r="AD21" s="556"/>
      <c r="AE21" s="556"/>
      <c r="AF21" s="556"/>
      <c r="AG21" s="556"/>
      <c r="AH21" s="556"/>
      <c r="AI21" s="556"/>
      <c r="AJ21" s="556"/>
      <c r="AK21" s="556"/>
      <c r="AL21" s="556"/>
      <c r="AM21" s="556"/>
      <c r="AN21" s="556"/>
      <c r="AO21" s="556"/>
      <c r="AP21" s="556"/>
      <c r="AQ21" s="556"/>
      <c r="AR21" s="556"/>
      <c r="AS21" s="556"/>
      <c r="AT21" s="556"/>
      <c r="AU21" s="556"/>
      <c r="AV21" s="556"/>
      <c r="AW21" s="556"/>
      <c r="AX21" s="556"/>
      <c r="AY21" s="556"/>
      <c r="AZ21" s="556"/>
      <c r="BA21" s="556"/>
      <c r="BB21" s="556"/>
      <c r="BC21" s="556"/>
      <c r="BD21" s="556"/>
      <c r="BE21" s="556"/>
      <c r="BF21" s="556"/>
      <c r="BG21" s="556"/>
      <c r="BH21" s="556"/>
      <c r="BI21" s="556"/>
      <c r="BJ21" s="556"/>
      <c r="BK21" s="556"/>
      <c r="BL21" s="556"/>
      <c r="BM21" s="556"/>
      <c r="BN21" s="556"/>
      <c r="BO21" s="556"/>
      <c r="BP21" s="556"/>
      <c r="BQ21" s="556"/>
      <c r="BR21" s="556"/>
      <c r="BS21" s="556"/>
      <c r="BT21" s="556"/>
      <c r="BU21" s="556"/>
      <c r="BV21" s="556"/>
      <c r="BW21" s="556"/>
      <c r="BX21" s="556"/>
      <c r="BY21" s="556"/>
      <c r="BZ21" s="556"/>
      <c r="CA21" s="556"/>
      <c r="CB21" s="556"/>
      <c r="CC21" s="556"/>
      <c r="CD21" s="556"/>
      <c r="CE21" s="556"/>
      <c r="CF21" s="556"/>
      <c r="CG21" s="556"/>
      <c r="CH21" s="556"/>
      <c r="CI21" s="556"/>
      <c r="CJ21" s="556"/>
      <c r="FQ21" s="347"/>
      <c r="FR21" s="347"/>
      <c r="FS21" s="347"/>
      <c r="FT21" s="347"/>
      <c r="FU21" s="347"/>
      <c r="FV21" s="347"/>
      <c r="FW21" s="347"/>
      <c r="FX21" s="347"/>
      <c r="FY21" s="347"/>
      <c r="FZ21" s="347"/>
      <c r="GA21" s="347"/>
      <c r="GB21" s="347"/>
      <c r="GC21" s="347"/>
      <c r="GD21" s="347"/>
      <c r="GE21" s="347"/>
      <c r="GF21" s="347"/>
      <c r="GG21" s="347"/>
      <c r="GH21" s="347"/>
      <c r="GI21" s="347"/>
      <c r="GJ21" s="347"/>
      <c r="GK21" s="347"/>
      <c r="GL21" s="347"/>
      <c r="GM21" s="362"/>
    </row>
    <row r="22" spans="2:197">
      <c r="FQ22" s="347"/>
      <c r="FR22" s="347"/>
      <c r="FS22" s="347"/>
      <c r="FT22" s="347"/>
      <c r="FU22" s="347"/>
      <c r="FV22" s="347"/>
      <c r="FW22" s="347"/>
      <c r="FX22" s="347"/>
      <c r="FY22" s="347"/>
      <c r="FZ22" s="347"/>
      <c r="GA22" s="347"/>
      <c r="GB22" s="347"/>
      <c r="GC22" s="347"/>
      <c r="GD22" s="347"/>
      <c r="GE22" s="347"/>
      <c r="GF22" s="347"/>
      <c r="GG22" s="347"/>
      <c r="GH22" s="347"/>
      <c r="GI22" s="347"/>
      <c r="GJ22" s="347"/>
      <c r="GK22" s="347"/>
      <c r="GL22" s="347"/>
    </row>
    <row r="23" spans="2:197">
      <c r="FQ23" s="347"/>
      <c r="FR23" s="347"/>
      <c r="FS23" s="347"/>
      <c r="FT23" s="347"/>
      <c r="FU23" s="347"/>
      <c r="FV23" s="347"/>
      <c r="FW23" s="347"/>
      <c r="FX23" s="347"/>
      <c r="FY23" s="347"/>
      <c r="FZ23" s="347"/>
      <c r="GA23" s="347"/>
      <c r="GB23" s="347"/>
      <c r="GC23" s="347"/>
      <c r="GD23" s="347"/>
      <c r="GE23" s="347"/>
      <c r="GF23" s="347"/>
      <c r="GG23" s="347"/>
      <c r="GH23" s="347"/>
      <c r="GI23" s="347"/>
      <c r="GJ23" s="347"/>
      <c r="GK23" s="347"/>
      <c r="GL23" s="347"/>
    </row>
    <row r="24" spans="2:197">
      <c r="FQ24" s="347"/>
      <c r="FR24" s="347"/>
      <c r="FS24" s="347"/>
      <c r="FT24" s="347"/>
      <c r="FU24" s="347"/>
      <c r="FV24" s="347"/>
      <c r="FW24" s="347"/>
      <c r="FX24" s="347"/>
      <c r="FY24" s="347"/>
      <c r="FZ24" s="347"/>
      <c r="GA24" s="347"/>
      <c r="GB24" s="347"/>
      <c r="GC24" s="347"/>
      <c r="GD24" s="347"/>
      <c r="GE24" s="347"/>
      <c r="GF24" s="347"/>
      <c r="GG24" s="347"/>
      <c r="GH24" s="347"/>
      <c r="GI24" s="347"/>
      <c r="GJ24" s="347"/>
      <c r="GK24" s="347"/>
      <c r="GL24" s="347"/>
    </row>
    <row r="25" spans="2:197">
      <c r="FQ25" s="347"/>
      <c r="FR25" s="347"/>
      <c r="FS25" s="347"/>
      <c r="FT25" s="347"/>
      <c r="FU25" s="347"/>
      <c r="FV25" s="347"/>
      <c r="FW25" s="347"/>
      <c r="FX25" s="347"/>
      <c r="FY25" s="347"/>
      <c r="FZ25" s="347"/>
      <c r="GA25" s="347"/>
      <c r="GB25" s="347"/>
      <c r="GC25" s="347"/>
      <c r="GD25" s="347"/>
      <c r="GE25" s="347"/>
      <c r="GF25" s="347"/>
      <c r="GG25" s="347"/>
      <c r="GH25" s="347"/>
      <c r="GI25" s="347"/>
      <c r="GJ25" s="347"/>
      <c r="GK25" s="347"/>
      <c r="GL25" s="347"/>
    </row>
    <row r="26" spans="2:197">
      <c r="FQ26" s="347"/>
      <c r="FR26" s="347"/>
      <c r="FS26" s="347"/>
      <c r="FT26" s="347"/>
      <c r="FU26" s="347"/>
      <c r="FV26" s="347"/>
      <c r="FW26" s="347"/>
      <c r="FX26" s="347"/>
      <c r="FY26" s="347"/>
      <c r="FZ26" s="347"/>
      <c r="GA26" s="347"/>
      <c r="GB26" s="347"/>
      <c r="GC26" s="347"/>
      <c r="GD26" s="347"/>
      <c r="GE26" s="347"/>
      <c r="GF26" s="347"/>
      <c r="GG26" s="347"/>
      <c r="GH26" s="347"/>
      <c r="GI26" s="347"/>
      <c r="GJ26" s="347"/>
      <c r="GK26" s="347"/>
      <c r="GL26" s="347"/>
    </row>
    <row r="27" spans="2:197">
      <c r="FQ27" s="347"/>
      <c r="FR27" s="347"/>
      <c r="FS27" s="347"/>
      <c r="FT27" s="347"/>
      <c r="FU27" s="347"/>
      <c r="FV27" s="347"/>
      <c r="FW27" s="347"/>
      <c r="FX27" s="347"/>
      <c r="FY27" s="347"/>
      <c r="FZ27" s="347"/>
      <c r="GA27" s="347"/>
      <c r="GB27" s="347"/>
      <c r="GC27" s="347"/>
      <c r="GD27" s="347"/>
      <c r="GE27" s="347"/>
      <c r="GF27" s="347"/>
      <c r="GG27" s="347"/>
      <c r="GH27" s="347"/>
      <c r="GI27" s="347"/>
      <c r="GJ27" s="347"/>
      <c r="GK27" s="347"/>
      <c r="GL27" s="347"/>
    </row>
    <row r="28" spans="2:197">
      <c r="FQ28" s="347"/>
      <c r="FR28" s="347"/>
      <c r="FS28" s="347"/>
      <c r="FT28" s="347"/>
      <c r="FU28" s="347"/>
      <c r="FV28" s="347"/>
      <c r="FW28" s="347"/>
      <c r="FX28" s="347"/>
      <c r="FY28" s="347"/>
      <c r="FZ28" s="347"/>
      <c r="GA28" s="347"/>
      <c r="GB28" s="347"/>
      <c r="GC28" s="347"/>
      <c r="GD28" s="347"/>
      <c r="GE28" s="347"/>
      <c r="GF28" s="347"/>
      <c r="GG28" s="347"/>
      <c r="GH28" s="347"/>
      <c r="GI28" s="347"/>
      <c r="GJ28" s="347"/>
      <c r="GK28" s="347"/>
      <c r="GL28" s="347"/>
    </row>
    <row r="29" spans="2:197">
      <c r="FQ29" s="347"/>
      <c r="FR29" s="347"/>
      <c r="FS29" s="347"/>
      <c r="FT29" s="347"/>
      <c r="FU29" s="347"/>
      <c r="FV29" s="347"/>
      <c r="FW29" s="347"/>
      <c r="FX29" s="347"/>
      <c r="FY29" s="347"/>
      <c r="FZ29" s="347"/>
      <c r="GA29" s="347"/>
      <c r="GB29" s="347"/>
      <c r="GC29" s="347"/>
      <c r="GD29" s="347"/>
      <c r="GE29" s="347"/>
      <c r="GF29" s="347"/>
      <c r="GG29" s="347"/>
      <c r="GH29" s="347"/>
      <c r="GI29" s="347"/>
      <c r="GJ29" s="347"/>
      <c r="GK29" s="347"/>
      <c r="GL29" s="347"/>
    </row>
    <row r="30" spans="2:197">
      <c r="FQ30" s="347"/>
      <c r="FR30" s="347"/>
      <c r="FS30" s="347"/>
      <c r="FT30" s="347"/>
      <c r="FU30" s="347"/>
      <c r="FV30" s="347"/>
      <c r="FW30" s="347"/>
      <c r="FX30" s="347"/>
      <c r="FY30" s="347"/>
      <c r="FZ30" s="347"/>
      <c r="GA30" s="347"/>
      <c r="GB30" s="347"/>
      <c r="GC30" s="347"/>
      <c r="GD30" s="347"/>
      <c r="GE30" s="347"/>
      <c r="GF30" s="347"/>
      <c r="GG30" s="347"/>
      <c r="GH30" s="347"/>
      <c r="GI30" s="347"/>
      <c r="GJ30" s="347"/>
      <c r="GK30" s="347"/>
      <c r="GL30" s="347"/>
    </row>
    <row r="31" spans="2:197">
      <c r="FQ31" s="347"/>
      <c r="FR31" s="347"/>
      <c r="FS31" s="347"/>
      <c r="FT31" s="347"/>
      <c r="FU31" s="347"/>
      <c r="FV31" s="347"/>
      <c r="FW31" s="347"/>
      <c r="FX31" s="347"/>
      <c r="FY31" s="347"/>
      <c r="FZ31" s="347"/>
      <c r="GA31" s="347"/>
      <c r="GB31" s="347"/>
      <c r="GC31" s="347"/>
      <c r="GD31" s="347"/>
      <c r="GE31" s="347"/>
      <c r="GF31" s="347"/>
      <c r="GG31" s="347"/>
      <c r="GH31" s="347"/>
      <c r="GI31" s="347"/>
      <c r="GJ31" s="347"/>
      <c r="GK31" s="347"/>
      <c r="GL31" s="347"/>
    </row>
    <row r="32" spans="2:197">
      <c r="FQ32" s="347"/>
      <c r="FR32" s="347"/>
      <c r="FS32" s="347"/>
      <c r="FT32" s="347"/>
      <c r="FU32" s="347"/>
      <c r="FV32" s="347"/>
      <c r="FW32" s="347"/>
      <c r="FX32" s="347"/>
      <c r="FY32" s="347"/>
      <c r="FZ32" s="347"/>
      <c r="GA32" s="347"/>
      <c r="GB32" s="347"/>
      <c r="GC32" s="347"/>
      <c r="GD32" s="347"/>
      <c r="GE32" s="347"/>
      <c r="GF32" s="347"/>
      <c r="GG32" s="347"/>
      <c r="GH32" s="347"/>
      <c r="GI32" s="347"/>
      <c r="GJ32" s="347"/>
      <c r="GK32" s="347"/>
      <c r="GL32" s="347"/>
    </row>
    <row r="33" spans="173:194">
      <c r="FQ33" s="347"/>
      <c r="FR33" s="347"/>
      <c r="FS33" s="347"/>
      <c r="FT33" s="347"/>
      <c r="FU33" s="347"/>
      <c r="FV33" s="347"/>
      <c r="FW33" s="347"/>
      <c r="FX33" s="347"/>
      <c r="FY33" s="347"/>
      <c r="FZ33" s="347"/>
      <c r="GA33" s="347"/>
      <c r="GB33" s="347"/>
      <c r="GC33" s="347"/>
      <c r="GD33" s="347"/>
      <c r="GE33" s="347"/>
      <c r="GF33" s="347"/>
      <c r="GG33" s="347"/>
      <c r="GH33" s="347"/>
      <c r="GI33" s="347"/>
      <c r="GJ33" s="347"/>
      <c r="GK33" s="347"/>
      <c r="GL33" s="347"/>
    </row>
    <row r="34" spans="173:194">
      <c r="FQ34" s="347">
        <f t="shared" ref="FQ34:FQ41" si="6">+FQ19-FP19-FL19-FH19-FD19</f>
        <v>0</v>
      </c>
      <c r="FR34" s="347"/>
      <c r="FS34" s="347"/>
      <c r="FT34" s="347"/>
      <c r="FU34" s="347"/>
      <c r="FV34" s="347"/>
      <c r="FW34" s="347"/>
      <c r="FX34" s="347"/>
      <c r="FY34" s="347"/>
      <c r="FZ34" s="347"/>
      <c r="GA34" s="347"/>
      <c r="GB34" s="347"/>
      <c r="GC34" s="347"/>
      <c r="GD34" s="347"/>
      <c r="GE34" s="347"/>
      <c r="GF34" s="347"/>
      <c r="GG34" s="347"/>
      <c r="GH34" s="347"/>
      <c r="GI34" s="347"/>
      <c r="GJ34" s="347"/>
      <c r="GK34" s="347"/>
      <c r="GL34" s="347"/>
    </row>
    <row r="35" spans="173:194">
      <c r="FQ35" s="347">
        <f t="shared" si="6"/>
        <v>0</v>
      </c>
      <c r="FR35" s="347"/>
      <c r="FS35" s="347"/>
      <c r="FT35" s="347"/>
      <c r="FU35" s="347"/>
      <c r="FV35" s="347"/>
      <c r="FW35" s="347"/>
      <c r="FX35" s="347"/>
      <c r="FY35" s="347"/>
      <c r="FZ35" s="347"/>
      <c r="GA35" s="347"/>
      <c r="GB35" s="347"/>
      <c r="GC35" s="347"/>
      <c r="GD35" s="347"/>
      <c r="GE35" s="347"/>
      <c r="GF35" s="347"/>
      <c r="GG35" s="347"/>
      <c r="GH35" s="347"/>
      <c r="GI35" s="347"/>
      <c r="GJ35" s="347"/>
      <c r="GK35" s="347"/>
      <c r="GL35" s="347"/>
    </row>
    <row r="36" spans="173:194">
      <c r="FQ36" s="347">
        <f t="shared" si="6"/>
        <v>0</v>
      </c>
      <c r="FR36" s="347"/>
      <c r="FS36" s="347"/>
      <c r="FT36" s="347"/>
      <c r="FU36" s="347"/>
      <c r="FV36" s="347"/>
      <c r="FW36" s="347"/>
      <c r="FX36" s="347"/>
      <c r="FY36" s="347"/>
      <c r="FZ36" s="347"/>
      <c r="GA36" s="347"/>
      <c r="GB36" s="347"/>
      <c r="GC36" s="347"/>
      <c r="GD36" s="347"/>
      <c r="GE36" s="347"/>
      <c r="GF36" s="347"/>
      <c r="GG36" s="347"/>
      <c r="GH36" s="347"/>
      <c r="GI36" s="347"/>
      <c r="GJ36" s="347"/>
      <c r="GK36" s="347"/>
      <c r="GL36" s="347"/>
    </row>
    <row r="37" spans="173:194">
      <c r="FQ37" s="347">
        <f t="shared" si="6"/>
        <v>0</v>
      </c>
      <c r="FR37" s="347"/>
      <c r="FS37" s="347"/>
      <c r="FT37" s="347"/>
      <c r="FU37" s="347"/>
      <c r="FV37" s="347"/>
      <c r="FW37" s="347"/>
      <c r="FX37" s="347"/>
      <c r="FY37" s="347"/>
      <c r="FZ37" s="347"/>
      <c r="GA37" s="347"/>
      <c r="GB37" s="347"/>
      <c r="GC37" s="347"/>
      <c r="GD37" s="347"/>
      <c r="GE37" s="347"/>
      <c r="GF37" s="347"/>
      <c r="GG37" s="347"/>
      <c r="GH37" s="347"/>
      <c r="GI37" s="347"/>
      <c r="GJ37" s="347"/>
      <c r="GK37" s="347"/>
      <c r="GL37" s="347"/>
    </row>
    <row r="38" spans="173:194">
      <c r="FQ38" s="347">
        <f t="shared" si="6"/>
        <v>0</v>
      </c>
      <c r="FR38" s="347"/>
      <c r="FS38" s="347"/>
      <c r="FT38" s="347"/>
      <c r="FU38" s="347"/>
      <c r="FV38" s="347"/>
      <c r="FW38" s="347"/>
      <c r="FX38" s="347"/>
      <c r="FY38" s="347"/>
      <c r="FZ38" s="347"/>
      <c r="GA38" s="347"/>
      <c r="GB38" s="347"/>
      <c r="GC38" s="347"/>
      <c r="GD38" s="347"/>
      <c r="GE38" s="347"/>
      <c r="GF38" s="347"/>
      <c r="GG38" s="347"/>
      <c r="GH38" s="347"/>
      <c r="GI38" s="347"/>
      <c r="GJ38" s="347"/>
      <c r="GK38" s="347"/>
      <c r="GL38" s="347"/>
    </row>
    <row r="39" spans="173:194">
      <c r="FQ39" s="347">
        <f t="shared" si="6"/>
        <v>0</v>
      </c>
      <c r="FR39" s="347"/>
      <c r="FS39" s="347"/>
      <c r="FT39" s="347"/>
      <c r="FU39" s="347"/>
      <c r="FV39" s="347"/>
      <c r="FW39" s="347"/>
      <c r="FX39" s="347"/>
      <c r="FY39" s="347"/>
      <c r="FZ39" s="347"/>
      <c r="GA39" s="347"/>
      <c r="GB39" s="347"/>
      <c r="GC39" s="347"/>
      <c r="GD39" s="347"/>
      <c r="GE39" s="347"/>
      <c r="GF39" s="347"/>
      <c r="GG39" s="347"/>
      <c r="GH39" s="347"/>
      <c r="GI39" s="347"/>
      <c r="GJ39" s="347"/>
      <c r="GK39" s="347"/>
      <c r="GL39" s="347"/>
    </row>
    <row r="40" spans="173:194">
      <c r="FQ40" s="347">
        <f t="shared" si="6"/>
        <v>0</v>
      </c>
      <c r="FR40" s="347"/>
      <c r="FS40" s="347"/>
      <c r="FT40" s="347"/>
      <c r="FU40" s="347"/>
      <c r="FV40" s="347"/>
      <c r="FW40" s="347"/>
      <c r="FX40" s="347"/>
      <c r="FY40" s="347"/>
      <c r="FZ40" s="347"/>
      <c r="GA40" s="347"/>
      <c r="GB40" s="347"/>
      <c r="GC40" s="347"/>
      <c r="GD40" s="347"/>
      <c r="GE40" s="347"/>
      <c r="GF40" s="347"/>
      <c r="GG40" s="347"/>
      <c r="GH40" s="347"/>
      <c r="GI40" s="347"/>
      <c r="GJ40" s="347"/>
      <c r="GK40" s="347"/>
      <c r="GL40" s="347"/>
    </row>
    <row r="41" spans="173:194">
      <c r="FQ41" s="347">
        <f t="shared" si="6"/>
        <v>0</v>
      </c>
      <c r="FR41" s="347"/>
      <c r="FS41" s="347"/>
      <c r="FT41" s="347"/>
      <c r="FU41" s="347"/>
      <c r="FV41" s="347"/>
      <c r="FW41" s="347"/>
      <c r="FX41" s="347"/>
      <c r="FY41" s="347"/>
      <c r="FZ41" s="347"/>
      <c r="GA41" s="347"/>
      <c r="GB41" s="347"/>
      <c r="GC41" s="347"/>
      <c r="GD41" s="347"/>
      <c r="GE41" s="347"/>
      <c r="GF41" s="347"/>
      <c r="GG41" s="347"/>
      <c r="GH41" s="347"/>
      <c r="GI41" s="347"/>
      <c r="GJ41" s="347"/>
      <c r="GK41" s="347"/>
      <c r="GL41" s="347"/>
    </row>
  </sheetData>
  <mergeCells count="5">
    <mergeCell ref="C2:C3"/>
    <mergeCell ref="B21:CJ21"/>
    <mergeCell ref="B1:EM1"/>
    <mergeCell ref="D2:FQ2"/>
    <mergeCell ref="B20:GC20"/>
  </mergeCells>
  <hyperlinks>
    <hyperlink ref="GN1" location="ÍNDICE!A1" display="ÍNDICE" xr:uid="{442EC81A-11F7-41DC-A156-96F7DE8B1376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EQ5 EQ6:EQ17 FD5:FD7 FD11:FD14" formulaRange="1"/>
    <ignoredError sqref="FQ3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1"/>
  <dimension ref="B1:GN20"/>
  <sheetViews>
    <sheetView showGridLines="0" zoomScaleNormal="100" workbookViewId="0">
      <selection activeCell="B1" sqref="B1:EM1"/>
    </sheetView>
  </sheetViews>
  <sheetFormatPr defaultRowHeight="14.5" outlineLevelCol="3"/>
  <cols>
    <col min="1" max="1" width="6.6328125" customWidth="1"/>
    <col min="2" max="2" width="19.6328125" customWidth="1"/>
    <col min="3" max="3" width="6.7265625" customWidth="1"/>
    <col min="4" max="6" width="6" hidden="1" customWidth="1" outlineLevel="2"/>
    <col min="7" max="7" width="6" hidden="1" customWidth="1" outlineLevel="1"/>
    <col min="8" max="10" width="6" hidden="1" customWidth="1" outlineLevel="2"/>
    <col min="11" max="11" width="6" hidden="1" customWidth="1" outlineLevel="1"/>
    <col min="12" max="14" width="6" hidden="1" customWidth="1" outlineLevel="2"/>
    <col min="15" max="15" width="6" hidden="1" customWidth="1" outlineLevel="1"/>
    <col min="16" max="18" width="6" hidden="1" customWidth="1" outlineLevel="2"/>
    <col min="19" max="19" width="6" hidden="1" customWidth="1" outlineLevel="1"/>
    <col min="20" max="20" width="6" customWidth="1" collapsed="1"/>
    <col min="21" max="23" width="6" hidden="1" customWidth="1" outlineLevel="2"/>
    <col min="24" max="24" width="6" hidden="1" customWidth="1" outlineLevel="1"/>
    <col min="25" max="27" width="6" hidden="1" customWidth="1" outlineLevel="2"/>
    <col min="28" max="28" width="6" hidden="1" customWidth="1" outlineLevel="1"/>
    <col min="29" max="31" width="6" hidden="1" customWidth="1" outlineLevel="2"/>
    <col min="32" max="32" width="6" hidden="1" customWidth="1" outlineLevel="1"/>
    <col min="33" max="35" width="6" hidden="1" customWidth="1" outlineLevel="2"/>
    <col min="36" max="36" width="6" hidden="1" customWidth="1" outlineLevel="1"/>
    <col min="37" max="37" width="6" customWidth="1" collapsed="1"/>
    <col min="38" max="40" width="6" hidden="1" customWidth="1" outlineLevel="3"/>
    <col min="41" max="41" width="6" hidden="1" customWidth="1" outlineLevel="1"/>
    <col min="42" max="44" width="6" hidden="1" customWidth="1" outlineLevel="2"/>
    <col min="45" max="45" width="6" hidden="1" customWidth="1" outlineLevel="1"/>
    <col min="46" max="48" width="6" hidden="1" customWidth="1" outlineLevel="2"/>
    <col min="49" max="49" width="6" hidden="1" customWidth="1" outlineLevel="1"/>
    <col min="50" max="52" width="6" hidden="1" customWidth="1" outlineLevel="2"/>
    <col min="53" max="53" width="6" hidden="1" customWidth="1" outlineLevel="1"/>
    <col min="54" max="54" width="6" customWidth="1" collapsed="1"/>
    <col min="55" max="57" width="6" hidden="1" customWidth="1" outlineLevel="2"/>
    <col min="58" max="58" width="6" hidden="1" customWidth="1" outlineLevel="1"/>
    <col min="59" max="61" width="6" hidden="1" customWidth="1" outlineLevel="2"/>
    <col min="62" max="62" width="6" hidden="1" customWidth="1" outlineLevel="1"/>
    <col min="63" max="65" width="6" hidden="1" customWidth="1" outlineLevel="2"/>
    <col min="66" max="66" width="6" hidden="1" customWidth="1" outlineLevel="1"/>
    <col min="67" max="69" width="6" hidden="1" customWidth="1" outlineLevel="2"/>
    <col min="70" max="70" width="6" hidden="1" customWidth="1" outlineLevel="1"/>
    <col min="71" max="71" width="6" customWidth="1" collapsed="1"/>
    <col min="72" max="74" width="6" hidden="1" customWidth="1" outlineLevel="2"/>
    <col min="75" max="75" width="6" hidden="1" customWidth="1" outlineLevel="1"/>
    <col min="76" max="78" width="6" hidden="1" customWidth="1" outlineLevel="2"/>
    <col min="79" max="79" width="6" hidden="1" customWidth="1" outlineLevel="1"/>
    <col min="80" max="82" width="6" hidden="1" customWidth="1" outlineLevel="2"/>
    <col min="83" max="83" width="6" hidden="1" customWidth="1" outlineLevel="1"/>
    <col min="84" max="86" width="6" hidden="1" customWidth="1" outlineLevel="2"/>
    <col min="87" max="87" width="6" hidden="1" customWidth="1" outlineLevel="1"/>
    <col min="88" max="88" width="6" customWidth="1" collapsed="1"/>
    <col min="89" max="91" width="6" hidden="1" customWidth="1" outlineLevel="2"/>
    <col min="92" max="92" width="6" hidden="1" customWidth="1" outlineLevel="1"/>
    <col min="93" max="95" width="6" hidden="1" customWidth="1" outlineLevel="2"/>
    <col min="96" max="96" width="6" hidden="1" customWidth="1" outlineLevel="1"/>
    <col min="97" max="99" width="6" hidden="1" customWidth="1" outlineLevel="2"/>
    <col min="100" max="100" width="6" hidden="1" customWidth="1" outlineLevel="1"/>
    <col min="101" max="103" width="6" hidden="1" customWidth="1" outlineLevel="2"/>
    <col min="104" max="104" width="6" hidden="1" customWidth="1" outlineLevel="1"/>
    <col min="105" max="105" width="6" customWidth="1" collapsed="1"/>
    <col min="106" max="108" width="6" hidden="1" customWidth="1" outlineLevel="2"/>
    <col min="109" max="109" width="6" hidden="1" customWidth="1" outlineLevel="1"/>
    <col min="110" max="112" width="6" hidden="1" customWidth="1" outlineLevel="2"/>
    <col min="113" max="113" width="6" hidden="1" customWidth="1" outlineLevel="1"/>
    <col min="114" max="116" width="6" hidden="1" customWidth="1" outlineLevel="2"/>
    <col min="117" max="117" width="6" hidden="1" customWidth="1" outlineLevel="1"/>
    <col min="118" max="120" width="6" hidden="1" customWidth="1" outlineLevel="2"/>
    <col min="121" max="121" width="6" hidden="1" customWidth="1" outlineLevel="1"/>
    <col min="122" max="122" width="6" customWidth="1" collapsed="1"/>
    <col min="123" max="123" width="5" hidden="1" customWidth="1" outlineLevel="1"/>
    <col min="124" max="124" width="5.54296875" hidden="1" customWidth="1" outlineLevel="1"/>
    <col min="125" max="125" width="5.6328125" hidden="1" customWidth="1" outlineLevel="1"/>
    <col min="126" max="126" width="6" hidden="1" customWidth="1" outlineLevel="1" collapsed="1"/>
    <col min="127" max="128" width="5.54296875" hidden="1" customWidth="1" outlineLevel="2"/>
    <col min="129" max="129" width="5" hidden="1" customWidth="1" outlineLevel="2"/>
    <col min="130" max="130" width="6" hidden="1" customWidth="1" outlineLevel="1"/>
    <col min="131" max="133" width="6" hidden="1" customWidth="1" outlineLevel="2"/>
    <col min="134" max="134" width="6" hidden="1" customWidth="1" outlineLevel="1"/>
    <col min="135" max="137" width="6" hidden="1" customWidth="1" outlineLevel="2"/>
    <col min="138" max="138" width="6" hidden="1" customWidth="1" outlineLevel="1"/>
    <col min="139" max="139" width="6" customWidth="1" collapsed="1"/>
    <col min="140" max="142" width="6" hidden="1" customWidth="1" outlineLevel="1"/>
    <col min="143" max="143" width="6" hidden="1" customWidth="1" outlineLevel="1" collapsed="1"/>
    <col min="144" max="146" width="6" hidden="1" customWidth="1" outlineLevel="2"/>
    <col min="147" max="147" width="6" hidden="1" customWidth="1" outlineLevel="1"/>
    <col min="148" max="150" width="6" hidden="1" customWidth="1" outlineLevel="2"/>
    <col min="151" max="151" width="6" hidden="1" customWidth="1" outlineLevel="1"/>
    <col min="152" max="154" width="6" hidden="1" customWidth="1" outlineLevel="2"/>
    <col min="155" max="155" width="6" hidden="1" customWidth="1" outlineLevel="1"/>
    <col min="156" max="156" width="6" customWidth="1" collapsed="1"/>
    <col min="157" max="159" width="6" hidden="1" customWidth="1" outlineLevel="1"/>
    <col min="160" max="160" width="6" hidden="1" customWidth="1" outlineLevel="1" collapsed="1"/>
    <col min="161" max="163" width="6" hidden="1" customWidth="1" outlineLevel="2"/>
    <col min="164" max="164" width="6.6328125" hidden="1" customWidth="1" outlineLevel="1"/>
    <col min="165" max="167" width="6.6328125" hidden="1" customWidth="1" outlineLevel="2"/>
    <col min="168" max="168" width="6.6328125" hidden="1" customWidth="1" outlineLevel="1"/>
    <col min="169" max="171" width="6.6328125" hidden="1" customWidth="1" outlineLevel="2"/>
    <col min="172" max="172" width="6.6328125" hidden="1" customWidth="1" outlineLevel="1"/>
    <col min="173" max="173" width="6.6328125" customWidth="1" collapsed="1"/>
    <col min="174" max="176" width="6.6328125" hidden="1" customWidth="1" outlineLevel="2"/>
    <col min="177" max="177" width="6.6328125" hidden="1" customWidth="1" outlineLevel="1" collapsed="1"/>
    <col min="178" max="180" width="6.6328125" hidden="1" customWidth="1" outlineLevel="2"/>
    <col min="181" max="181" width="6.6328125" hidden="1" customWidth="1" outlineLevel="1" collapsed="1"/>
    <col min="182" max="184" width="6.6328125" hidden="1" customWidth="1" outlineLevel="2"/>
    <col min="185" max="185" width="6.6328125" hidden="1" customWidth="1" outlineLevel="1" collapsed="1"/>
    <col min="186" max="188" width="6.6328125" hidden="1" customWidth="1" outlineLevel="2"/>
    <col min="189" max="189" width="6.6328125" hidden="1" customWidth="1" outlineLevel="1" collapsed="1"/>
    <col min="190" max="190" width="6.6328125" customWidth="1" collapsed="1"/>
    <col min="191" max="193" width="6.6328125" hidden="1" customWidth="1" outlineLevel="1"/>
    <col min="194" max="194" width="6.6328125" customWidth="1" collapsed="1"/>
    <col min="195" max="195" width="6.6328125" customWidth="1"/>
  </cols>
  <sheetData>
    <row r="1" spans="2:196" ht="20.25" customHeight="1" thickBot="1">
      <c r="B1" s="523" t="s">
        <v>376</v>
      </c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  <c r="W1" s="523"/>
      <c r="X1" s="523"/>
      <c r="Y1" s="523"/>
      <c r="Z1" s="523"/>
      <c r="AA1" s="523"/>
      <c r="AB1" s="523"/>
      <c r="AC1" s="523"/>
      <c r="AD1" s="523"/>
      <c r="AE1" s="523"/>
      <c r="AF1" s="523"/>
      <c r="AG1" s="523"/>
      <c r="AH1" s="523"/>
      <c r="AI1" s="523"/>
      <c r="AJ1" s="523"/>
      <c r="AK1" s="523"/>
      <c r="AL1" s="523"/>
      <c r="AM1" s="523"/>
      <c r="AN1" s="523"/>
      <c r="AO1" s="523"/>
      <c r="AP1" s="523"/>
      <c r="AQ1" s="523"/>
      <c r="AR1" s="523"/>
      <c r="AS1" s="523"/>
      <c r="AT1" s="523"/>
      <c r="AU1" s="523"/>
      <c r="AV1" s="523"/>
      <c r="AW1" s="523"/>
      <c r="AX1" s="523"/>
      <c r="AY1" s="523"/>
      <c r="AZ1" s="523"/>
      <c r="BA1" s="523"/>
      <c r="BB1" s="523"/>
      <c r="BC1" s="523"/>
      <c r="BD1" s="523"/>
      <c r="BE1" s="523"/>
      <c r="BF1" s="523"/>
      <c r="BG1" s="523"/>
      <c r="BH1" s="523"/>
      <c r="BI1" s="523"/>
      <c r="BJ1" s="523"/>
      <c r="BK1" s="523"/>
      <c r="BL1" s="523"/>
      <c r="BM1" s="523"/>
      <c r="BN1" s="523"/>
      <c r="BO1" s="523"/>
      <c r="BP1" s="523"/>
      <c r="BQ1" s="523"/>
      <c r="BR1" s="523"/>
      <c r="BS1" s="523"/>
      <c r="BT1" s="523"/>
      <c r="BU1" s="523"/>
      <c r="BV1" s="523"/>
      <c r="BW1" s="523"/>
      <c r="BX1" s="523"/>
      <c r="BY1" s="523"/>
      <c r="BZ1" s="523"/>
      <c r="CA1" s="523"/>
      <c r="CB1" s="523"/>
      <c r="CC1" s="523"/>
      <c r="CD1" s="523"/>
      <c r="CE1" s="523"/>
      <c r="CF1" s="523"/>
      <c r="CG1" s="523"/>
      <c r="CH1" s="523"/>
      <c r="CI1" s="523"/>
      <c r="CJ1" s="523"/>
      <c r="CK1" s="523"/>
      <c r="CL1" s="523"/>
      <c r="CM1" s="523"/>
      <c r="CN1" s="523"/>
      <c r="CO1" s="523"/>
      <c r="CP1" s="523"/>
      <c r="CQ1" s="523"/>
      <c r="CR1" s="523"/>
      <c r="CS1" s="523"/>
      <c r="CT1" s="523"/>
      <c r="CU1" s="523"/>
      <c r="CV1" s="523"/>
      <c r="CW1" s="523"/>
      <c r="CX1" s="523"/>
      <c r="CY1" s="523"/>
      <c r="CZ1" s="523"/>
      <c r="DA1" s="523"/>
      <c r="DB1" s="523"/>
      <c r="DC1" s="523"/>
      <c r="DD1" s="523"/>
      <c r="DE1" s="523"/>
      <c r="DF1" s="523"/>
      <c r="DG1" s="523"/>
      <c r="DH1" s="523"/>
      <c r="DI1" s="523"/>
      <c r="DJ1" s="523"/>
      <c r="DK1" s="523"/>
      <c r="DL1" s="523"/>
      <c r="DM1" s="523"/>
      <c r="DN1" s="523"/>
      <c r="DO1" s="523"/>
      <c r="DP1" s="523"/>
      <c r="DQ1" s="523"/>
      <c r="DR1" s="523"/>
      <c r="DS1" s="523"/>
      <c r="DT1" s="523"/>
      <c r="DU1" s="523"/>
      <c r="DV1" s="523"/>
      <c r="DW1" s="523"/>
      <c r="DX1" s="523"/>
      <c r="DY1" s="523"/>
      <c r="DZ1" s="523"/>
      <c r="EA1" s="523"/>
      <c r="EB1" s="523"/>
      <c r="EC1" s="523"/>
      <c r="ED1" s="523"/>
      <c r="EE1" s="523"/>
      <c r="EF1" s="523"/>
      <c r="EG1" s="523"/>
      <c r="EH1" s="523"/>
      <c r="EI1" s="523"/>
      <c r="EJ1" s="523"/>
      <c r="EK1" s="523"/>
      <c r="EL1" s="523"/>
      <c r="EM1" s="523"/>
      <c r="EN1" s="348"/>
      <c r="EO1" s="348"/>
      <c r="EP1" s="348"/>
      <c r="EQ1" s="348"/>
      <c r="ER1" s="348"/>
      <c r="ES1" s="348"/>
      <c r="ET1" s="348"/>
      <c r="EU1" s="348"/>
      <c r="EV1" s="348"/>
      <c r="EW1" s="348"/>
      <c r="EX1" s="348"/>
      <c r="EY1" s="348"/>
      <c r="EZ1" s="440"/>
      <c r="FA1" s="440"/>
      <c r="FB1" s="440"/>
      <c r="FC1" s="440"/>
      <c r="FD1" s="440"/>
      <c r="FE1" s="348"/>
      <c r="FF1" s="348"/>
      <c r="FG1" s="348"/>
      <c r="FH1" s="348"/>
      <c r="FI1" s="348"/>
      <c r="FJ1" s="348"/>
      <c r="FK1" s="348"/>
      <c r="FL1" s="348"/>
      <c r="FM1" s="348"/>
      <c r="FN1" s="348"/>
      <c r="FO1" s="348"/>
      <c r="FP1" s="348"/>
      <c r="FQ1" s="348"/>
      <c r="FR1" s="348"/>
      <c r="FS1" s="348"/>
      <c r="FT1" s="348"/>
      <c r="FU1" s="348"/>
      <c r="FV1" s="348"/>
      <c r="FW1" s="348"/>
      <c r="FX1" s="348"/>
      <c r="FY1" s="348"/>
      <c r="FZ1" s="348"/>
      <c r="GA1" s="348"/>
      <c r="GB1" s="348"/>
      <c r="GC1" s="348"/>
      <c r="GD1" s="348"/>
      <c r="GE1" s="348"/>
      <c r="GF1" s="348"/>
      <c r="GG1" s="348"/>
      <c r="GH1" s="348"/>
      <c r="GI1" s="348"/>
      <c r="GJ1" s="348"/>
      <c r="GK1" s="348"/>
      <c r="GL1" s="348"/>
      <c r="GM1" s="116"/>
      <c r="GN1" s="349" t="s">
        <v>225</v>
      </c>
    </row>
    <row r="2" spans="2:196" ht="15.75" customHeight="1" thickTop="1">
      <c r="B2" s="24"/>
      <c r="C2" s="524" t="s">
        <v>159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539"/>
      <c r="U2" s="539"/>
      <c r="V2" s="539"/>
      <c r="W2" s="539"/>
      <c r="X2" s="539"/>
      <c r="Y2" s="539"/>
      <c r="Z2" s="539"/>
      <c r="AA2" s="539"/>
      <c r="AB2" s="539"/>
      <c r="AC2" s="539"/>
      <c r="AD2" s="539"/>
      <c r="AE2" s="539"/>
      <c r="AF2" s="539"/>
      <c r="AG2" s="539"/>
      <c r="AH2" s="539"/>
      <c r="AI2" s="539"/>
      <c r="AJ2" s="539"/>
      <c r="AK2" s="539"/>
      <c r="AL2" s="539"/>
      <c r="AM2" s="539"/>
      <c r="AN2" s="539"/>
      <c r="AO2" s="539"/>
      <c r="AP2" s="539"/>
      <c r="AQ2" s="539"/>
      <c r="AR2" s="539"/>
      <c r="AS2" s="539"/>
      <c r="AT2" s="539"/>
      <c r="AU2" s="539"/>
      <c r="AV2" s="539"/>
      <c r="AW2" s="539"/>
      <c r="AX2" s="539"/>
      <c r="AY2" s="539"/>
      <c r="AZ2" s="539"/>
      <c r="BA2" s="539"/>
      <c r="BB2" s="539"/>
      <c r="BC2" s="539"/>
      <c r="BD2" s="539"/>
      <c r="BE2" s="539"/>
      <c r="BF2" s="539"/>
      <c r="BG2" s="539"/>
      <c r="BH2" s="539"/>
      <c r="BI2" s="539"/>
      <c r="BJ2" s="539"/>
      <c r="BK2" s="539"/>
      <c r="BL2" s="539"/>
      <c r="BM2" s="539"/>
      <c r="BN2" s="539"/>
      <c r="BO2" s="539"/>
      <c r="BP2" s="539"/>
      <c r="BQ2" s="539"/>
      <c r="BR2" s="539"/>
      <c r="BS2" s="539"/>
      <c r="BT2" s="539"/>
      <c r="BU2" s="539"/>
      <c r="BV2" s="539"/>
      <c r="BW2" s="539"/>
      <c r="BX2" s="539"/>
      <c r="BY2" s="539"/>
      <c r="BZ2" s="539"/>
      <c r="CA2" s="539"/>
      <c r="CB2" s="539"/>
      <c r="CC2" s="539"/>
      <c r="CD2" s="539"/>
      <c r="CE2" s="539"/>
      <c r="CF2" s="539"/>
      <c r="CG2" s="539"/>
      <c r="CH2" s="539"/>
      <c r="CI2" s="539"/>
      <c r="CJ2" s="539"/>
      <c r="CK2" s="539"/>
      <c r="CL2" s="539"/>
      <c r="CM2" s="539"/>
      <c r="CN2" s="539"/>
      <c r="CO2" s="539"/>
      <c r="CP2" s="539"/>
      <c r="CQ2" s="539"/>
      <c r="CR2" s="539"/>
      <c r="CS2" s="539"/>
      <c r="CT2" s="539"/>
      <c r="CU2" s="539"/>
      <c r="CV2" s="539"/>
      <c r="CW2" s="539"/>
      <c r="CX2" s="539"/>
      <c r="CY2" s="539"/>
      <c r="CZ2" s="539"/>
      <c r="DA2" s="539"/>
      <c r="DB2" s="539"/>
      <c r="DC2" s="539"/>
      <c r="DD2" s="539"/>
      <c r="DE2" s="539"/>
      <c r="DF2" s="539"/>
      <c r="DG2" s="539"/>
      <c r="DH2" s="539"/>
      <c r="DI2" s="539"/>
      <c r="DJ2" s="539"/>
      <c r="DK2" s="539"/>
      <c r="DL2" s="539"/>
      <c r="DM2" s="539"/>
      <c r="DN2" s="539"/>
      <c r="DO2" s="539"/>
      <c r="DP2" s="539"/>
      <c r="DQ2" s="539"/>
      <c r="DR2" s="539"/>
      <c r="DS2" s="539"/>
      <c r="DT2" s="539"/>
      <c r="DU2" s="539"/>
      <c r="DV2" s="539"/>
      <c r="DW2" s="539"/>
      <c r="DX2" s="539"/>
      <c r="DY2" s="539"/>
      <c r="DZ2" s="539"/>
      <c r="EA2" s="539"/>
      <c r="EB2" s="539"/>
      <c r="EC2" s="539"/>
      <c r="ED2" s="539"/>
      <c r="EE2" s="539"/>
      <c r="EF2" s="539"/>
      <c r="EG2" s="539"/>
      <c r="EH2" s="539"/>
      <c r="EI2" s="539"/>
      <c r="EJ2" s="539"/>
      <c r="EK2" s="539"/>
      <c r="EL2" s="539"/>
      <c r="EM2" s="539"/>
      <c r="EN2" s="539"/>
      <c r="EO2" s="539"/>
      <c r="EP2" s="539"/>
      <c r="EQ2" s="539"/>
      <c r="ER2" s="539"/>
      <c r="ES2" s="539"/>
      <c r="ET2" s="539"/>
      <c r="EU2" s="539"/>
      <c r="EV2" s="539"/>
      <c r="EW2" s="539"/>
      <c r="EX2" s="539"/>
      <c r="EY2" s="539"/>
      <c r="EZ2" s="539"/>
      <c r="FA2" s="539"/>
      <c r="FB2" s="539"/>
      <c r="FC2" s="539"/>
      <c r="FD2" s="539"/>
      <c r="FE2" s="539"/>
      <c r="FF2" s="539"/>
      <c r="FG2" s="539"/>
      <c r="FH2" s="539"/>
      <c r="FI2" s="539"/>
      <c r="FJ2" s="539"/>
      <c r="FK2" s="539"/>
      <c r="FL2" s="539"/>
      <c r="FM2" s="539"/>
      <c r="FN2" s="539"/>
      <c r="FO2" s="539"/>
      <c r="FP2" s="539"/>
      <c r="FQ2" s="539"/>
      <c r="FR2" s="539"/>
      <c r="FS2" s="539"/>
      <c r="FT2" s="539"/>
      <c r="FU2" s="539"/>
      <c r="FV2" s="539"/>
      <c r="FW2" s="539"/>
      <c r="FX2" s="539"/>
      <c r="FY2" s="539"/>
      <c r="FZ2" s="539"/>
      <c r="GA2" s="539"/>
      <c r="GB2" s="539"/>
      <c r="GC2" s="539"/>
      <c r="GD2" s="539"/>
      <c r="GE2" s="539"/>
      <c r="GF2" s="539"/>
      <c r="GG2" s="539"/>
      <c r="GH2" s="539"/>
      <c r="GI2" s="51"/>
      <c r="GJ2" s="51"/>
      <c r="GK2" s="51"/>
      <c r="GL2" s="51"/>
      <c r="GM2" s="51"/>
    </row>
    <row r="3" spans="2:196" ht="22.5" customHeight="1">
      <c r="B3" s="27"/>
      <c r="C3" s="525"/>
      <c r="D3" s="414">
        <v>42005</v>
      </c>
      <c r="E3" s="414">
        <v>42036</v>
      </c>
      <c r="F3" s="414">
        <v>42064</v>
      </c>
      <c r="G3" s="29" t="s">
        <v>236</v>
      </c>
      <c r="H3" s="414">
        <v>42095</v>
      </c>
      <c r="I3" s="414">
        <v>42125</v>
      </c>
      <c r="J3" s="414">
        <v>42156</v>
      </c>
      <c r="K3" s="29" t="s">
        <v>237</v>
      </c>
      <c r="L3" s="414">
        <v>42186</v>
      </c>
      <c r="M3" s="414">
        <v>42217</v>
      </c>
      <c r="N3" s="414">
        <v>42248</v>
      </c>
      <c r="O3" s="29" t="s">
        <v>238</v>
      </c>
      <c r="P3" s="414">
        <v>42278</v>
      </c>
      <c r="Q3" s="414">
        <v>42309</v>
      </c>
      <c r="R3" s="414">
        <v>42339</v>
      </c>
      <c r="S3" s="29" t="s">
        <v>239</v>
      </c>
      <c r="T3" s="80">
        <v>2015</v>
      </c>
      <c r="U3" s="414">
        <v>42370</v>
      </c>
      <c r="V3" s="414">
        <v>42401</v>
      </c>
      <c r="W3" s="414">
        <v>42430</v>
      </c>
      <c r="X3" s="29" t="s">
        <v>235</v>
      </c>
      <c r="Y3" s="414">
        <v>42461</v>
      </c>
      <c r="Z3" s="414">
        <v>42491</v>
      </c>
      <c r="AA3" s="414">
        <v>42522</v>
      </c>
      <c r="AB3" s="29" t="s">
        <v>234</v>
      </c>
      <c r="AC3" s="414">
        <v>42552</v>
      </c>
      <c r="AD3" s="414">
        <v>42583</v>
      </c>
      <c r="AE3" s="414">
        <v>42614</v>
      </c>
      <c r="AF3" s="29" t="s">
        <v>233</v>
      </c>
      <c r="AG3" s="414">
        <v>42644</v>
      </c>
      <c r="AH3" s="414">
        <v>42675</v>
      </c>
      <c r="AI3" s="414">
        <v>42705</v>
      </c>
      <c r="AJ3" s="29" t="s">
        <v>232</v>
      </c>
      <c r="AK3" s="80">
        <v>2016</v>
      </c>
      <c r="AL3" s="414">
        <v>42736</v>
      </c>
      <c r="AM3" s="414">
        <v>42767</v>
      </c>
      <c r="AN3" s="414">
        <v>42795</v>
      </c>
      <c r="AO3" s="29" t="s">
        <v>228</v>
      </c>
      <c r="AP3" s="414">
        <v>42826</v>
      </c>
      <c r="AQ3" s="414">
        <v>42856</v>
      </c>
      <c r="AR3" s="414">
        <v>42887</v>
      </c>
      <c r="AS3" s="29" t="s">
        <v>229</v>
      </c>
      <c r="AT3" s="414">
        <v>42917</v>
      </c>
      <c r="AU3" s="414">
        <v>42948</v>
      </c>
      <c r="AV3" s="414">
        <v>42979</v>
      </c>
      <c r="AW3" s="29" t="s">
        <v>230</v>
      </c>
      <c r="AX3" s="414">
        <v>43009</v>
      </c>
      <c r="AY3" s="414">
        <v>43040</v>
      </c>
      <c r="AZ3" s="414">
        <v>43070</v>
      </c>
      <c r="BA3" s="29" t="s">
        <v>231</v>
      </c>
      <c r="BB3" s="80">
        <v>2017</v>
      </c>
      <c r="BC3" s="414">
        <v>43101</v>
      </c>
      <c r="BD3" s="414">
        <v>43132</v>
      </c>
      <c r="BE3" s="414">
        <v>43160</v>
      </c>
      <c r="BF3" s="70" t="s">
        <v>211</v>
      </c>
      <c r="BG3" s="414">
        <v>43191</v>
      </c>
      <c r="BH3" s="414">
        <v>43221</v>
      </c>
      <c r="BI3" s="414">
        <v>43252</v>
      </c>
      <c r="BJ3" s="111" t="s">
        <v>212</v>
      </c>
      <c r="BK3" s="414">
        <v>43282</v>
      </c>
      <c r="BL3" s="414">
        <v>43313</v>
      </c>
      <c r="BM3" s="414">
        <v>43344</v>
      </c>
      <c r="BN3" s="70" t="s">
        <v>71</v>
      </c>
      <c r="BO3" s="414">
        <v>43374</v>
      </c>
      <c r="BP3" s="414">
        <v>43405</v>
      </c>
      <c r="BQ3" s="414">
        <v>43435</v>
      </c>
      <c r="BR3" s="111" t="s">
        <v>10</v>
      </c>
      <c r="BS3" s="80">
        <v>2018</v>
      </c>
      <c r="BT3" s="414">
        <v>43466</v>
      </c>
      <c r="BU3" s="414">
        <v>43497</v>
      </c>
      <c r="BV3" s="414">
        <v>43525</v>
      </c>
      <c r="BW3" s="111" t="s">
        <v>17</v>
      </c>
      <c r="BX3" s="414">
        <v>43556</v>
      </c>
      <c r="BY3" s="414">
        <v>43586</v>
      </c>
      <c r="BZ3" s="414">
        <v>43617</v>
      </c>
      <c r="CA3" s="70" t="s">
        <v>18</v>
      </c>
      <c r="CB3" s="414">
        <v>43647</v>
      </c>
      <c r="CC3" s="414">
        <v>43678</v>
      </c>
      <c r="CD3" s="414">
        <v>43709</v>
      </c>
      <c r="CE3" s="111" t="s">
        <v>19</v>
      </c>
      <c r="CF3" s="414">
        <v>43739</v>
      </c>
      <c r="CG3" s="414">
        <v>43770</v>
      </c>
      <c r="CH3" s="414">
        <v>43800</v>
      </c>
      <c r="CI3" s="111" t="s">
        <v>11</v>
      </c>
      <c r="CJ3" s="111">
        <v>2019</v>
      </c>
      <c r="CK3" s="414">
        <v>43831</v>
      </c>
      <c r="CL3" s="414">
        <v>43862</v>
      </c>
      <c r="CM3" s="414">
        <v>43891</v>
      </c>
      <c r="CN3" s="111" t="s">
        <v>240</v>
      </c>
      <c r="CO3" s="414">
        <v>43922</v>
      </c>
      <c r="CP3" s="414">
        <v>43952</v>
      </c>
      <c r="CQ3" s="414">
        <v>43983</v>
      </c>
      <c r="CR3" s="111" t="s">
        <v>251</v>
      </c>
      <c r="CS3" s="414">
        <v>44013</v>
      </c>
      <c r="CT3" s="414">
        <v>44044</v>
      </c>
      <c r="CU3" s="414">
        <v>44075</v>
      </c>
      <c r="CV3" s="111" t="s">
        <v>254</v>
      </c>
      <c r="CW3" s="414">
        <v>44105</v>
      </c>
      <c r="CX3" s="414">
        <v>44136</v>
      </c>
      <c r="CY3" s="414">
        <v>44166</v>
      </c>
      <c r="CZ3" s="111" t="s">
        <v>263</v>
      </c>
      <c r="DA3" s="111">
        <v>2020</v>
      </c>
      <c r="DB3" s="414">
        <v>44197</v>
      </c>
      <c r="DC3" s="414">
        <v>44228</v>
      </c>
      <c r="DD3" s="414">
        <v>44256</v>
      </c>
      <c r="DE3" s="414" t="s">
        <v>270</v>
      </c>
      <c r="DF3" s="414">
        <v>44287</v>
      </c>
      <c r="DG3" s="414">
        <v>44317</v>
      </c>
      <c r="DH3" s="414">
        <v>44348</v>
      </c>
      <c r="DI3" s="111" t="s">
        <v>289</v>
      </c>
      <c r="DJ3" s="414">
        <v>44378</v>
      </c>
      <c r="DK3" s="414">
        <v>44409</v>
      </c>
      <c r="DL3" s="414">
        <v>44440</v>
      </c>
      <c r="DM3" s="111" t="s">
        <v>294</v>
      </c>
      <c r="DN3" s="414">
        <v>44470</v>
      </c>
      <c r="DO3" s="414">
        <v>44501</v>
      </c>
      <c r="DP3" s="414">
        <v>44531</v>
      </c>
      <c r="DQ3" s="111" t="s">
        <v>300</v>
      </c>
      <c r="DR3" s="111">
        <v>2021</v>
      </c>
      <c r="DS3" s="414">
        <v>44562</v>
      </c>
      <c r="DT3" s="414">
        <v>44593</v>
      </c>
      <c r="DU3" s="414">
        <v>44621</v>
      </c>
      <c r="DV3" s="414" t="s">
        <v>309</v>
      </c>
      <c r="DW3" s="414">
        <v>44652</v>
      </c>
      <c r="DX3" s="414">
        <v>44682</v>
      </c>
      <c r="DY3" s="414">
        <v>44713</v>
      </c>
      <c r="DZ3" s="414" t="s">
        <v>310</v>
      </c>
      <c r="EA3" s="414">
        <v>44743</v>
      </c>
      <c r="EB3" s="414">
        <v>44774</v>
      </c>
      <c r="EC3" s="414">
        <v>44805</v>
      </c>
      <c r="ED3" s="414" t="s">
        <v>325</v>
      </c>
      <c r="EE3" s="414">
        <v>44835</v>
      </c>
      <c r="EF3" s="414">
        <v>44866</v>
      </c>
      <c r="EG3" s="414">
        <v>44896</v>
      </c>
      <c r="EH3" s="414" t="s">
        <v>335</v>
      </c>
      <c r="EI3" s="111">
        <v>2022</v>
      </c>
      <c r="EJ3" s="341">
        <v>44927</v>
      </c>
      <c r="EK3" s="341">
        <v>44958</v>
      </c>
      <c r="EL3" s="341">
        <v>44986</v>
      </c>
      <c r="EM3" s="414" t="s">
        <v>345</v>
      </c>
      <c r="EN3" s="341">
        <v>45017</v>
      </c>
      <c r="EO3" s="341">
        <v>45047</v>
      </c>
      <c r="EP3" s="341">
        <v>45078</v>
      </c>
      <c r="EQ3" s="414" t="s">
        <v>346</v>
      </c>
      <c r="ER3" s="341">
        <v>45108</v>
      </c>
      <c r="ES3" s="341">
        <v>45139</v>
      </c>
      <c r="ET3" s="341">
        <v>45170</v>
      </c>
      <c r="EU3" s="341" t="s">
        <v>354</v>
      </c>
      <c r="EV3" s="427">
        <v>45200</v>
      </c>
      <c r="EW3" s="427">
        <v>45231</v>
      </c>
      <c r="EX3" s="427">
        <v>45261</v>
      </c>
      <c r="EY3" s="375" t="s">
        <v>360</v>
      </c>
      <c r="EZ3" s="111">
        <v>2023</v>
      </c>
      <c r="FA3" s="341">
        <v>45292</v>
      </c>
      <c r="FB3" s="341">
        <v>45323</v>
      </c>
      <c r="FC3" s="341">
        <v>45352</v>
      </c>
      <c r="FD3" s="414" t="s">
        <v>365</v>
      </c>
      <c r="FE3" s="341">
        <v>45383</v>
      </c>
      <c r="FF3" s="341">
        <v>45413</v>
      </c>
      <c r="FG3" s="341">
        <v>45444</v>
      </c>
      <c r="FH3" s="111" t="s">
        <v>380</v>
      </c>
      <c r="FI3" s="325">
        <v>45474</v>
      </c>
      <c r="FJ3" s="325">
        <v>45505</v>
      </c>
      <c r="FK3" s="325">
        <v>45536</v>
      </c>
      <c r="FL3" s="325" t="s">
        <v>395</v>
      </c>
      <c r="FM3" s="325">
        <v>45566</v>
      </c>
      <c r="FN3" s="325">
        <v>45597</v>
      </c>
      <c r="FO3" s="325">
        <v>45627</v>
      </c>
      <c r="FP3" s="325" t="s">
        <v>403</v>
      </c>
      <c r="FQ3" s="325" t="s">
        <v>422</v>
      </c>
      <c r="FR3" s="325">
        <v>45658</v>
      </c>
      <c r="FS3" s="325">
        <v>45689</v>
      </c>
      <c r="FT3" s="325">
        <v>45717</v>
      </c>
      <c r="FU3" s="325" t="s">
        <v>425</v>
      </c>
      <c r="FV3" s="384">
        <v>45748</v>
      </c>
      <c r="FW3" s="384">
        <v>45778</v>
      </c>
      <c r="FX3" s="384">
        <v>45809</v>
      </c>
      <c r="FY3" s="325" t="s">
        <v>448</v>
      </c>
      <c r="FZ3" s="384">
        <v>45839</v>
      </c>
      <c r="GA3" s="384">
        <v>45870</v>
      </c>
      <c r="GB3" s="384">
        <v>45901</v>
      </c>
      <c r="GC3" s="325" t="s">
        <v>470</v>
      </c>
      <c r="GD3" s="384">
        <v>45931</v>
      </c>
      <c r="GE3" s="384">
        <v>45962</v>
      </c>
      <c r="GF3" s="384">
        <v>45992</v>
      </c>
      <c r="GG3" s="325" t="s">
        <v>482</v>
      </c>
      <c r="GH3" s="403">
        <v>2025</v>
      </c>
      <c r="GI3" s="325">
        <v>46023</v>
      </c>
      <c r="GJ3" s="325">
        <v>46054</v>
      </c>
      <c r="GK3" s="325">
        <v>46082</v>
      </c>
      <c r="GL3" s="325" t="s">
        <v>539</v>
      </c>
      <c r="GM3" s="402"/>
    </row>
    <row r="4" spans="2:196" ht="15" customHeight="1">
      <c r="B4" s="2" t="s">
        <v>95</v>
      </c>
      <c r="C4" s="14" t="s">
        <v>13</v>
      </c>
      <c r="D4" s="18">
        <v>55</v>
      </c>
      <c r="E4" s="18">
        <v>58</v>
      </c>
      <c r="F4" s="18">
        <v>62</v>
      </c>
      <c r="G4" s="18">
        <v>175</v>
      </c>
      <c r="H4" s="18">
        <v>57</v>
      </c>
      <c r="I4" s="18">
        <v>62</v>
      </c>
      <c r="J4" s="18">
        <v>73</v>
      </c>
      <c r="K4" s="18">
        <v>192</v>
      </c>
      <c r="L4" s="18">
        <v>64</v>
      </c>
      <c r="M4" s="18">
        <v>86</v>
      </c>
      <c r="N4" s="18">
        <v>61</v>
      </c>
      <c r="O4" s="18">
        <v>211</v>
      </c>
      <c r="P4" s="18">
        <v>75</v>
      </c>
      <c r="Q4" s="18">
        <v>63</v>
      </c>
      <c r="R4" s="18">
        <v>82</v>
      </c>
      <c r="S4" s="18">
        <v>220</v>
      </c>
      <c r="T4" s="74">
        <v>798</v>
      </c>
      <c r="U4" s="74">
        <v>66</v>
      </c>
      <c r="V4" s="74">
        <v>65</v>
      </c>
      <c r="W4" s="74">
        <v>68</v>
      </c>
      <c r="X4" s="74">
        <v>199</v>
      </c>
      <c r="Y4" s="74">
        <v>67</v>
      </c>
      <c r="Z4" s="74">
        <v>56</v>
      </c>
      <c r="AA4" s="74">
        <v>62</v>
      </c>
      <c r="AB4" s="74">
        <v>185</v>
      </c>
      <c r="AC4" s="74">
        <v>72</v>
      </c>
      <c r="AD4" s="74">
        <v>82</v>
      </c>
      <c r="AE4" s="74">
        <v>84</v>
      </c>
      <c r="AF4" s="74">
        <v>238</v>
      </c>
      <c r="AG4" s="74">
        <v>76</v>
      </c>
      <c r="AH4" s="74">
        <v>76</v>
      </c>
      <c r="AI4" s="74">
        <v>63</v>
      </c>
      <c r="AJ4" s="74">
        <v>215</v>
      </c>
      <c r="AK4" s="74">
        <v>837</v>
      </c>
      <c r="AL4" s="74">
        <v>61</v>
      </c>
      <c r="AM4" s="74">
        <v>60</v>
      </c>
      <c r="AN4" s="74">
        <v>58</v>
      </c>
      <c r="AO4" s="74">
        <v>179</v>
      </c>
      <c r="AP4" s="74">
        <v>68</v>
      </c>
      <c r="AQ4" s="74">
        <v>72</v>
      </c>
      <c r="AR4" s="74">
        <v>59</v>
      </c>
      <c r="AS4" s="74">
        <v>199</v>
      </c>
      <c r="AT4" s="74">
        <v>83</v>
      </c>
      <c r="AU4" s="74">
        <v>67</v>
      </c>
      <c r="AV4" s="74">
        <v>73</v>
      </c>
      <c r="AW4" s="74">
        <v>223</v>
      </c>
      <c r="AX4" s="74">
        <v>81</v>
      </c>
      <c r="AY4" s="74">
        <v>77</v>
      </c>
      <c r="AZ4" s="74">
        <v>71</v>
      </c>
      <c r="BA4" s="74">
        <v>229</v>
      </c>
      <c r="BB4" s="74">
        <v>830</v>
      </c>
      <c r="BC4" s="74">
        <v>71</v>
      </c>
      <c r="BD4" s="74">
        <v>61</v>
      </c>
      <c r="BE4" s="74">
        <v>60</v>
      </c>
      <c r="BF4" s="74">
        <v>192</v>
      </c>
      <c r="BG4" s="74">
        <v>66</v>
      </c>
      <c r="BH4" s="74">
        <v>84</v>
      </c>
      <c r="BI4" s="74">
        <v>51</v>
      </c>
      <c r="BJ4" s="74">
        <v>201</v>
      </c>
      <c r="BK4" s="74">
        <v>81</v>
      </c>
      <c r="BL4" s="74">
        <v>100</v>
      </c>
      <c r="BM4" s="74">
        <v>93</v>
      </c>
      <c r="BN4" s="74">
        <v>274</v>
      </c>
      <c r="BO4" s="74">
        <v>95</v>
      </c>
      <c r="BP4" s="74">
        <v>75</v>
      </c>
      <c r="BQ4" s="74">
        <v>90</v>
      </c>
      <c r="BR4" s="74">
        <v>260</v>
      </c>
      <c r="BS4" s="74">
        <v>927</v>
      </c>
      <c r="BT4" s="74">
        <v>83</v>
      </c>
      <c r="BU4" s="74">
        <v>69</v>
      </c>
      <c r="BV4" s="74">
        <v>88</v>
      </c>
      <c r="BW4" s="74">
        <v>240</v>
      </c>
      <c r="BX4" s="74">
        <v>67</v>
      </c>
      <c r="BY4" s="74">
        <v>76</v>
      </c>
      <c r="BZ4" s="74">
        <v>83</v>
      </c>
      <c r="CA4" s="74">
        <v>226</v>
      </c>
      <c r="CB4" s="74">
        <v>84</v>
      </c>
      <c r="CC4" s="74">
        <v>92</v>
      </c>
      <c r="CD4" s="74">
        <v>66</v>
      </c>
      <c r="CE4" s="74">
        <v>242</v>
      </c>
      <c r="CF4" s="74">
        <v>75</v>
      </c>
      <c r="CG4" s="74">
        <v>78</v>
      </c>
      <c r="CH4" s="74">
        <v>82</v>
      </c>
      <c r="CI4" s="74">
        <v>235</v>
      </c>
      <c r="CJ4" s="74">
        <v>943</v>
      </c>
      <c r="CK4" s="74">
        <v>78</v>
      </c>
      <c r="CL4" s="74">
        <v>72</v>
      </c>
      <c r="CM4" s="74">
        <v>46</v>
      </c>
      <c r="CN4" s="74">
        <f>SUM(CK4:CM4)</f>
        <v>196</v>
      </c>
      <c r="CO4" s="74">
        <v>24</v>
      </c>
      <c r="CP4" s="74">
        <v>48</v>
      </c>
      <c r="CQ4" s="74">
        <v>57</v>
      </c>
      <c r="CR4" s="74">
        <f>SUM(CO4:CQ4)</f>
        <v>129</v>
      </c>
      <c r="CS4" s="74">
        <v>55</v>
      </c>
      <c r="CT4" s="74">
        <v>76</v>
      </c>
      <c r="CU4" s="74">
        <v>78</v>
      </c>
      <c r="CV4" s="74">
        <f>SUM(CS4:CU4)</f>
        <v>209</v>
      </c>
      <c r="CW4" s="74">
        <v>74</v>
      </c>
      <c r="CX4" s="74">
        <v>60</v>
      </c>
      <c r="CY4" s="74">
        <v>55</v>
      </c>
      <c r="CZ4" s="74">
        <f>SUM(CW4:CY4)</f>
        <v>189</v>
      </c>
      <c r="DA4" s="74">
        <v>723</v>
      </c>
      <c r="DB4" s="74">
        <v>57</v>
      </c>
      <c r="DC4" s="74">
        <v>50</v>
      </c>
      <c r="DD4" s="74">
        <v>67</v>
      </c>
      <c r="DE4" s="74">
        <f>+DD4+DC4+DB4</f>
        <v>174</v>
      </c>
      <c r="DF4" s="74">
        <v>50</v>
      </c>
      <c r="DG4" s="74">
        <v>78</v>
      </c>
      <c r="DH4" s="74">
        <v>74</v>
      </c>
      <c r="DI4" s="74">
        <f>+DH4+DG4+DF4</f>
        <v>202</v>
      </c>
      <c r="DJ4" s="74">
        <v>98</v>
      </c>
      <c r="DK4" s="74">
        <v>82</v>
      </c>
      <c r="DL4" s="74">
        <v>69</v>
      </c>
      <c r="DM4" s="74">
        <f>+DL4+DK4+DJ4</f>
        <v>249</v>
      </c>
      <c r="DN4" s="74">
        <v>93</v>
      </c>
      <c r="DO4" s="74">
        <v>79</v>
      </c>
      <c r="DP4" s="74">
        <v>73</v>
      </c>
      <c r="DQ4" s="74">
        <f>+DP4+DO4+DN4</f>
        <v>245</v>
      </c>
      <c r="DR4" s="74">
        <f>DE4+DI4+DM4+DQ4</f>
        <v>870</v>
      </c>
      <c r="DS4" s="74">
        <v>65</v>
      </c>
      <c r="DT4" s="74">
        <v>67</v>
      </c>
      <c r="DU4" s="74">
        <v>83</v>
      </c>
      <c r="DV4" s="74">
        <v>215</v>
      </c>
      <c r="DW4" s="74">
        <v>52</v>
      </c>
      <c r="DX4" s="74">
        <v>70</v>
      </c>
      <c r="DY4" s="74">
        <v>67</v>
      </c>
      <c r="DZ4" s="74">
        <v>189</v>
      </c>
      <c r="EA4" s="74">
        <v>85</v>
      </c>
      <c r="EB4" s="74">
        <v>95</v>
      </c>
      <c r="EC4" s="74">
        <v>75</v>
      </c>
      <c r="ED4" s="74">
        <v>255</v>
      </c>
      <c r="EE4" s="74">
        <v>69</v>
      </c>
      <c r="EF4" s="74">
        <v>83</v>
      </c>
      <c r="EG4" s="74">
        <v>77</v>
      </c>
      <c r="EH4" s="74">
        <v>229</v>
      </c>
      <c r="EI4" s="74">
        <v>888</v>
      </c>
      <c r="EJ4" s="74">
        <v>68</v>
      </c>
      <c r="EK4" s="74">
        <v>62</v>
      </c>
      <c r="EL4" s="74">
        <v>71</v>
      </c>
      <c r="EM4" s="74">
        <v>201</v>
      </c>
      <c r="EN4" s="74">
        <v>69</v>
      </c>
      <c r="EO4" s="74">
        <v>89</v>
      </c>
      <c r="EP4" s="74">
        <v>85</v>
      </c>
      <c r="EQ4" s="74">
        <v>243</v>
      </c>
      <c r="ER4" s="74">
        <v>98</v>
      </c>
      <c r="ES4" s="74">
        <v>94</v>
      </c>
      <c r="ET4" s="74">
        <v>93</v>
      </c>
      <c r="EU4" s="74">
        <v>285</v>
      </c>
      <c r="EV4" s="74">
        <v>89</v>
      </c>
      <c r="EW4" s="74">
        <v>103</v>
      </c>
      <c r="EX4" s="74">
        <v>78</v>
      </c>
      <c r="EY4" s="74">
        <v>270</v>
      </c>
      <c r="EZ4" s="74">
        <v>999</v>
      </c>
      <c r="FA4" s="74">
        <v>72</v>
      </c>
      <c r="FB4" s="74">
        <v>60</v>
      </c>
      <c r="FC4" s="74">
        <v>73</v>
      </c>
      <c r="FD4" s="74">
        <v>205</v>
      </c>
      <c r="FE4" s="74">
        <v>74</v>
      </c>
      <c r="FF4" s="74">
        <v>85</v>
      </c>
      <c r="FG4" s="74">
        <v>71</v>
      </c>
      <c r="FH4" s="74">
        <v>230</v>
      </c>
      <c r="FI4" s="491">
        <v>96</v>
      </c>
      <c r="FJ4" s="492">
        <v>101</v>
      </c>
      <c r="FK4" s="492">
        <v>102</v>
      </c>
      <c r="FL4" s="491">
        <v>299</v>
      </c>
      <c r="FM4" s="491">
        <v>95</v>
      </c>
      <c r="FN4" s="491">
        <v>91</v>
      </c>
      <c r="FO4" s="491">
        <v>95</v>
      </c>
      <c r="FP4" s="491">
        <v>281</v>
      </c>
      <c r="FQ4" s="74">
        <v>1015</v>
      </c>
      <c r="FR4" s="74">
        <v>89</v>
      </c>
      <c r="FS4" s="74">
        <v>74</v>
      </c>
      <c r="FT4" s="74">
        <v>83</v>
      </c>
      <c r="FU4" s="74">
        <v>246</v>
      </c>
      <c r="FV4" s="74">
        <v>89</v>
      </c>
      <c r="FW4" s="74">
        <v>100</v>
      </c>
      <c r="FX4" s="74">
        <v>85</v>
      </c>
      <c r="FY4" s="74">
        <v>274</v>
      </c>
      <c r="FZ4" s="74">
        <v>103</v>
      </c>
      <c r="GA4" s="74">
        <v>115</v>
      </c>
      <c r="GB4" s="74">
        <v>118</v>
      </c>
      <c r="GC4" s="74">
        <v>336</v>
      </c>
      <c r="GD4" s="74">
        <v>99</v>
      </c>
      <c r="GE4" s="74">
        <v>88</v>
      </c>
      <c r="GF4" s="74">
        <v>86</v>
      </c>
      <c r="GG4" s="74">
        <v>273</v>
      </c>
      <c r="GH4" s="74">
        <v>1129</v>
      </c>
      <c r="GI4" s="74">
        <v>107</v>
      </c>
      <c r="GJ4" s="74">
        <v>86</v>
      </c>
      <c r="GK4" s="74">
        <v>93</v>
      </c>
      <c r="GL4" s="74">
        <v>286</v>
      </c>
      <c r="GM4" s="183"/>
    </row>
    <row r="5" spans="2:196" ht="15" customHeight="1">
      <c r="B5" s="2" t="s">
        <v>96</v>
      </c>
      <c r="C5" s="14" t="s">
        <v>13</v>
      </c>
      <c r="D5" s="18">
        <v>62</v>
      </c>
      <c r="E5" s="18">
        <v>72</v>
      </c>
      <c r="F5" s="18">
        <v>72</v>
      </c>
      <c r="G5" s="18">
        <v>206</v>
      </c>
      <c r="H5" s="18">
        <v>72</v>
      </c>
      <c r="I5" s="18">
        <v>74</v>
      </c>
      <c r="J5" s="18">
        <v>88</v>
      </c>
      <c r="K5" s="18">
        <v>234</v>
      </c>
      <c r="L5" s="18">
        <v>88</v>
      </c>
      <c r="M5" s="18">
        <v>111</v>
      </c>
      <c r="N5" s="18">
        <v>80</v>
      </c>
      <c r="O5" s="18">
        <v>279</v>
      </c>
      <c r="P5" s="18">
        <v>92</v>
      </c>
      <c r="Q5" s="18">
        <v>75</v>
      </c>
      <c r="R5" s="18">
        <v>106</v>
      </c>
      <c r="S5" s="18">
        <v>273</v>
      </c>
      <c r="T5" s="74">
        <v>992</v>
      </c>
      <c r="U5" s="74">
        <v>86</v>
      </c>
      <c r="V5" s="74">
        <v>73</v>
      </c>
      <c r="W5" s="74">
        <v>80</v>
      </c>
      <c r="X5" s="74">
        <v>239</v>
      </c>
      <c r="Y5" s="74">
        <v>81</v>
      </c>
      <c r="Z5" s="74">
        <v>71</v>
      </c>
      <c r="AA5" s="74">
        <v>82</v>
      </c>
      <c r="AB5" s="74">
        <v>234</v>
      </c>
      <c r="AC5" s="74">
        <v>97</v>
      </c>
      <c r="AD5" s="74">
        <v>107</v>
      </c>
      <c r="AE5" s="74">
        <v>99</v>
      </c>
      <c r="AF5" s="74">
        <v>303</v>
      </c>
      <c r="AG5" s="74">
        <v>91</v>
      </c>
      <c r="AH5" s="74">
        <v>95</v>
      </c>
      <c r="AI5" s="74">
        <v>71</v>
      </c>
      <c r="AJ5" s="74">
        <v>257</v>
      </c>
      <c r="AK5" s="74">
        <v>1033</v>
      </c>
      <c r="AL5" s="74">
        <v>69</v>
      </c>
      <c r="AM5" s="74">
        <v>66</v>
      </c>
      <c r="AN5" s="74">
        <v>61</v>
      </c>
      <c r="AO5" s="74">
        <v>196</v>
      </c>
      <c r="AP5" s="74">
        <v>82</v>
      </c>
      <c r="AQ5" s="74">
        <v>81</v>
      </c>
      <c r="AR5" s="74">
        <v>72</v>
      </c>
      <c r="AS5" s="74">
        <v>235</v>
      </c>
      <c r="AT5" s="74">
        <v>98</v>
      </c>
      <c r="AU5" s="74">
        <v>82</v>
      </c>
      <c r="AV5" s="74">
        <v>92</v>
      </c>
      <c r="AW5" s="74">
        <v>272</v>
      </c>
      <c r="AX5" s="74">
        <v>102</v>
      </c>
      <c r="AY5" s="74">
        <v>88</v>
      </c>
      <c r="AZ5" s="74">
        <v>92</v>
      </c>
      <c r="BA5" s="74">
        <v>282</v>
      </c>
      <c r="BB5" s="74">
        <v>985</v>
      </c>
      <c r="BC5" s="74">
        <v>87</v>
      </c>
      <c r="BD5" s="74">
        <v>76</v>
      </c>
      <c r="BE5" s="74">
        <v>73</v>
      </c>
      <c r="BF5" s="74">
        <v>236</v>
      </c>
      <c r="BG5" s="74">
        <v>83</v>
      </c>
      <c r="BH5" s="74">
        <v>110</v>
      </c>
      <c r="BI5" s="74">
        <v>77</v>
      </c>
      <c r="BJ5" s="74">
        <v>270</v>
      </c>
      <c r="BK5" s="74">
        <v>95</v>
      </c>
      <c r="BL5" s="74">
        <v>131</v>
      </c>
      <c r="BM5" s="74">
        <v>109</v>
      </c>
      <c r="BN5" s="74">
        <v>335</v>
      </c>
      <c r="BO5" s="74">
        <v>118</v>
      </c>
      <c r="BP5" s="74">
        <v>91</v>
      </c>
      <c r="BQ5" s="74">
        <v>116</v>
      </c>
      <c r="BR5" s="74">
        <v>325</v>
      </c>
      <c r="BS5" s="74">
        <v>1166</v>
      </c>
      <c r="BT5" s="74">
        <v>98</v>
      </c>
      <c r="BU5" s="74">
        <v>83</v>
      </c>
      <c r="BV5" s="74">
        <v>111</v>
      </c>
      <c r="BW5" s="74">
        <v>292</v>
      </c>
      <c r="BX5" s="74">
        <v>138</v>
      </c>
      <c r="BY5" s="74">
        <v>101</v>
      </c>
      <c r="BZ5" s="74">
        <v>107</v>
      </c>
      <c r="CA5" s="74">
        <v>346</v>
      </c>
      <c r="CB5" s="74">
        <v>97</v>
      </c>
      <c r="CC5" s="74">
        <v>121</v>
      </c>
      <c r="CD5" s="74">
        <v>85</v>
      </c>
      <c r="CE5" s="74">
        <v>303</v>
      </c>
      <c r="CF5" s="74">
        <v>82</v>
      </c>
      <c r="CG5" s="74">
        <v>93</v>
      </c>
      <c r="CH5" s="74">
        <v>109</v>
      </c>
      <c r="CI5" s="74">
        <v>284</v>
      </c>
      <c r="CJ5" s="74">
        <v>1225</v>
      </c>
      <c r="CK5" s="74">
        <v>91</v>
      </c>
      <c r="CL5" s="74">
        <v>93</v>
      </c>
      <c r="CM5" s="74">
        <v>56</v>
      </c>
      <c r="CN5" s="74">
        <f t="shared" ref="CN5:CN8" si="0">SUM(CK5:CM5)</f>
        <v>240</v>
      </c>
      <c r="CO5" s="74">
        <v>29</v>
      </c>
      <c r="CP5" s="74">
        <v>57</v>
      </c>
      <c r="CQ5" s="74">
        <v>65</v>
      </c>
      <c r="CR5" s="74">
        <f t="shared" ref="CR5:CR8" si="1">SUM(CO5:CQ5)</f>
        <v>151</v>
      </c>
      <c r="CS5" s="74">
        <v>70</v>
      </c>
      <c r="CT5" s="74">
        <v>105</v>
      </c>
      <c r="CU5" s="74">
        <v>104</v>
      </c>
      <c r="CV5" s="74">
        <f t="shared" ref="CV5:CV8" si="2">SUM(CS5:CU5)</f>
        <v>279</v>
      </c>
      <c r="CW5" s="74">
        <v>88</v>
      </c>
      <c r="CX5" s="74">
        <v>78</v>
      </c>
      <c r="CY5" s="74">
        <v>68</v>
      </c>
      <c r="CZ5" s="74">
        <f t="shared" ref="CZ5:CZ8" si="3">SUM(CW5:CY5)</f>
        <v>234</v>
      </c>
      <c r="DA5" s="74">
        <v>904</v>
      </c>
      <c r="DB5" s="74">
        <v>77</v>
      </c>
      <c r="DC5" s="74">
        <v>59</v>
      </c>
      <c r="DD5" s="74">
        <v>76</v>
      </c>
      <c r="DE5" s="74">
        <f t="shared" ref="DE5:DE8" si="4">+DD5+DC5+DB5</f>
        <v>212</v>
      </c>
      <c r="DF5" s="74">
        <v>63</v>
      </c>
      <c r="DG5" s="74">
        <v>100</v>
      </c>
      <c r="DH5" s="74">
        <v>90</v>
      </c>
      <c r="DI5" s="74">
        <f t="shared" ref="DI5:DI8" si="5">+DH5+DG5+DF5</f>
        <v>253</v>
      </c>
      <c r="DJ5" s="74">
        <v>119</v>
      </c>
      <c r="DK5" s="74">
        <v>115</v>
      </c>
      <c r="DL5" s="74">
        <v>77</v>
      </c>
      <c r="DM5" s="74">
        <f t="shared" ref="DM5:DM8" si="6">+DL5+DK5+DJ5</f>
        <v>311</v>
      </c>
      <c r="DN5" s="74">
        <v>113</v>
      </c>
      <c r="DO5" s="74">
        <v>94</v>
      </c>
      <c r="DP5" s="74">
        <v>87</v>
      </c>
      <c r="DQ5" s="74">
        <f t="shared" ref="DQ5:DQ8" si="7">+DP5+DO5+DN5</f>
        <v>294</v>
      </c>
      <c r="DR5" s="74">
        <f t="shared" ref="DR5:DR8" si="8">DE5+DI5+DM5+DQ5</f>
        <v>1070</v>
      </c>
      <c r="DS5" s="74">
        <v>83</v>
      </c>
      <c r="DT5" s="74">
        <v>72</v>
      </c>
      <c r="DU5" s="74">
        <v>107</v>
      </c>
      <c r="DV5" s="74">
        <v>262</v>
      </c>
      <c r="DW5" s="74">
        <v>63</v>
      </c>
      <c r="DX5" s="74">
        <v>91</v>
      </c>
      <c r="DY5" s="74">
        <v>80</v>
      </c>
      <c r="DZ5" s="74">
        <v>234</v>
      </c>
      <c r="EA5" s="74">
        <v>111</v>
      </c>
      <c r="EB5" s="74">
        <v>123</v>
      </c>
      <c r="EC5" s="74">
        <v>84</v>
      </c>
      <c r="ED5" s="74">
        <v>318</v>
      </c>
      <c r="EE5" s="74">
        <v>80</v>
      </c>
      <c r="EF5" s="74">
        <v>91</v>
      </c>
      <c r="EG5" s="74">
        <v>99</v>
      </c>
      <c r="EH5" s="74">
        <v>270</v>
      </c>
      <c r="EI5" s="74">
        <v>1084</v>
      </c>
      <c r="EJ5" s="74">
        <v>91</v>
      </c>
      <c r="EK5" s="74">
        <v>72</v>
      </c>
      <c r="EL5" s="74">
        <v>102</v>
      </c>
      <c r="EM5" s="74">
        <v>265</v>
      </c>
      <c r="EN5" s="74">
        <v>99</v>
      </c>
      <c r="EO5" s="74">
        <v>103</v>
      </c>
      <c r="EP5" s="74">
        <v>101</v>
      </c>
      <c r="EQ5" s="74">
        <v>303</v>
      </c>
      <c r="ER5" s="74">
        <v>111</v>
      </c>
      <c r="ES5" s="74">
        <v>109</v>
      </c>
      <c r="ET5" s="74">
        <v>115</v>
      </c>
      <c r="EU5" s="74">
        <v>335</v>
      </c>
      <c r="EV5" s="74">
        <v>110</v>
      </c>
      <c r="EW5" s="74">
        <v>121</v>
      </c>
      <c r="EX5" s="74">
        <v>95</v>
      </c>
      <c r="EY5" s="74">
        <v>326</v>
      </c>
      <c r="EZ5" s="74">
        <v>1229</v>
      </c>
      <c r="FA5" s="74">
        <v>85</v>
      </c>
      <c r="FB5" s="74">
        <v>78</v>
      </c>
      <c r="FC5" s="74">
        <v>85</v>
      </c>
      <c r="FD5" s="74">
        <v>248</v>
      </c>
      <c r="FE5" s="74">
        <v>91</v>
      </c>
      <c r="FF5" s="74">
        <v>95</v>
      </c>
      <c r="FG5" s="74">
        <v>82</v>
      </c>
      <c r="FH5" s="74">
        <v>268</v>
      </c>
      <c r="FI5" s="491">
        <v>119</v>
      </c>
      <c r="FJ5" s="492">
        <v>124</v>
      </c>
      <c r="FK5" s="492">
        <v>132</v>
      </c>
      <c r="FL5" s="491">
        <v>375</v>
      </c>
      <c r="FM5" s="491">
        <v>117</v>
      </c>
      <c r="FN5" s="491">
        <v>110</v>
      </c>
      <c r="FO5" s="491">
        <v>121</v>
      </c>
      <c r="FP5" s="491">
        <v>348</v>
      </c>
      <c r="FQ5" s="74">
        <v>1239</v>
      </c>
      <c r="FR5" s="74">
        <v>103</v>
      </c>
      <c r="FS5" s="74">
        <v>91</v>
      </c>
      <c r="FT5" s="74">
        <v>104</v>
      </c>
      <c r="FU5" s="74">
        <v>298</v>
      </c>
      <c r="FV5" s="74">
        <v>110</v>
      </c>
      <c r="FW5" s="74">
        <v>133</v>
      </c>
      <c r="FX5" s="74">
        <v>99</v>
      </c>
      <c r="FY5" s="74">
        <v>342</v>
      </c>
      <c r="FZ5" s="74">
        <v>127</v>
      </c>
      <c r="GA5" s="74">
        <v>134</v>
      </c>
      <c r="GB5" s="74">
        <v>146</v>
      </c>
      <c r="GC5" s="74">
        <v>407</v>
      </c>
      <c r="GD5" s="74">
        <v>124</v>
      </c>
      <c r="GE5" s="74">
        <v>105</v>
      </c>
      <c r="GF5" s="74">
        <v>102</v>
      </c>
      <c r="GG5" s="74">
        <v>331</v>
      </c>
      <c r="GH5" s="74">
        <v>1378</v>
      </c>
      <c r="GI5" s="74">
        <v>132</v>
      </c>
      <c r="GJ5" s="74">
        <v>114</v>
      </c>
      <c r="GK5" s="74">
        <v>118</v>
      </c>
      <c r="GL5" s="74">
        <v>364</v>
      </c>
      <c r="GM5" s="183"/>
    </row>
    <row r="6" spans="2:196" ht="15" customHeight="1">
      <c r="B6" s="2" t="s">
        <v>97</v>
      </c>
      <c r="C6" s="14" t="s">
        <v>13</v>
      </c>
      <c r="D6" s="18">
        <v>0</v>
      </c>
      <c r="E6" s="18">
        <v>0</v>
      </c>
      <c r="F6" s="18">
        <v>1</v>
      </c>
      <c r="G6" s="18">
        <v>1</v>
      </c>
      <c r="H6" s="18">
        <v>3</v>
      </c>
      <c r="I6" s="18">
        <v>0</v>
      </c>
      <c r="J6" s="18">
        <v>0</v>
      </c>
      <c r="K6" s="18">
        <v>3</v>
      </c>
      <c r="L6" s="18">
        <v>1</v>
      </c>
      <c r="M6" s="18">
        <v>2</v>
      </c>
      <c r="N6" s="18">
        <v>2</v>
      </c>
      <c r="O6" s="18">
        <v>5</v>
      </c>
      <c r="P6" s="18">
        <v>3</v>
      </c>
      <c r="Q6" s="18">
        <v>0</v>
      </c>
      <c r="R6" s="18">
        <v>2</v>
      </c>
      <c r="S6" s="18">
        <v>5</v>
      </c>
      <c r="T6" s="74">
        <v>14</v>
      </c>
      <c r="U6" s="74">
        <v>1</v>
      </c>
      <c r="V6" s="74">
        <v>2</v>
      </c>
      <c r="W6" s="74">
        <v>0</v>
      </c>
      <c r="X6" s="74">
        <v>3</v>
      </c>
      <c r="Y6" s="74">
        <v>1</v>
      </c>
      <c r="Z6" s="74">
        <v>1</v>
      </c>
      <c r="AA6" s="74">
        <v>1</v>
      </c>
      <c r="AB6" s="74">
        <v>3</v>
      </c>
      <c r="AC6" s="74">
        <v>2</v>
      </c>
      <c r="AD6" s="74">
        <v>4</v>
      </c>
      <c r="AE6" s="74">
        <v>1</v>
      </c>
      <c r="AF6" s="74">
        <v>7</v>
      </c>
      <c r="AG6" s="74">
        <v>1</v>
      </c>
      <c r="AH6" s="74">
        <v>3</v>
      </c>
      <c r="AI6" s="74">
        <v>0</v>
      </c>
      <c r="AJ6" s="74">
        <v>4</v>
      </c>
      <c r="AK6" s="74">
        <v>17</v>
      </c>
      <c r="AL6" s="74">
        <v>0</v>
      </c>
      <c r="AM6" s="74">
        <v>0</v>
      </c>
      <c r="AN6" s="74">
        <v>2</v>
      </c>
      <c r="AO6" s="74">
        <v>2</v>
      </c>
      <c r="AP6" s="74">
        <v>0</v>
      </c>
      <c r="AQ6" s="74">
        <v>1</v>
      </c>
      <c r="AR6" s="74">
        <v>2</v>
      </c>
      <c r="AS6" s="74">
        <v>3</v>
      </c>
      <c r="AT6" s="74">
        <v>0</v>
      </c>
      <c r="AU6" s="74">
        <v>2</v>
      </c>
      <c r="AV6" s="74">
        <v>0</v>
      </c>
      <c r="AW6" s="74">
        <v>2</v>
      </c>
      <c r="AX6" s="74">
        <v>0</v>
      </c>
      <c r="AY6" s="74">
        <v>0</v>
      </c>
      <c r="AZ6" s="74">
        <v>2</v>
      </c>
      <c r="BA6" s="74">
        <v>2</v>
      </c>
      <c r="BB6" s="74">
        <v>9</v>
      </c>
      <c r="BC6" s="74">
        <v>1</v>
      </c>
      <c r="BD6" s="74">
        <v>0</v>
      </c>
      <c r="BE6" s="74">
        <v>1</v>
      </c>
      <c r="BF6" s="74">
        <v>2</v>
      </c>
      <c r="BG6" s="74">
        <v>1</v>
      </c>
      <c r="BH6" s="74">
        <v>1</v>
      </c>
      <c r="BI6" s="74">
        <v>1</v>
      </c>
      <c r="BJ6" s="74">
        <v>3</v>
      </c>
      <c r="BK6" s="74">
        <v>0</v>
      </c>
      <c r="BL6" s="74">
        <v>2</v>
      </c>
      <c r="BM6" s="74">
        <v>2</v>
      </c>
      <c r="BN6" s="74">
        <v>4</v>
      </c>
      <c r="BO6" s="74">
        <v>0</v>
      </c>
      <c r="BP6" s="74">
        <v>1</v>
      </c>
      <c r="BQ6" s="74">
        <v>0</v>
      </c>
      <c r="BR6" s="74">
        <v>1</v>
      </c>
      <c r="BS6" s="74">
        <v>10</v>
      </c>
      <c r="BT6" s="74">
        <v>4</v>
      </c>
      <c r="BU6" s="74">
        <v>0</v>
      </c>
      <c r="BV6" s="74">
        <v>0</v>
      </c>
      <c r="BW6" s="74">
        <v>4</v>
      </c>
      <c r="BX6" s="74">
        <v>29</v>
      </c>
      <c r="BY6" s="74">
        <v>0</v>
      </c>
      <c r="BZ6" s="74">
        <v>1</v>
      </c>
      <c r="CA6" s="74">
        <v>30</v>
      </c>
      <c r="CB6" s="74">
        <v>4</v>
      </c>
      <c r="CC6" s="74">
        <v>0</v>
      </c>
      <c r="CD6" s="74">
        <v>1</v>
      </c>
      <c r="CE6" s="74">
        <v>5</v>
      </c>
      <c r="CF6" s="74">
        <v>1</v>
      </c>
      <c r="CG6" s="74">
        <v>0</v>
      </c>
      <c r="CH6" s="74">
        <v>2</v>
      </c>
      <c r="CI6" s="74">
        <v>3</v>
      </c>
      <c r="CJ6" s="74">
        <v>42</v>
      </c>
      <c r="CK6" s="74">
        <v>0</v>
      </c>
      <c r="CL6" s="74">
        <v>2</v>
      </c>
      <c r="CM6" s="74">
        <v>0</v>
      </c>
      <c r="CN6" s="74">
        <f t="shared" si="0"/>
        <v>2</v>
      </c>
      <c r="CO6" s="74">
        <v>0</v>
      </c>
      <c r="CP6" s="74">
        <v>4</v>
      </c>
      <c r="CQ6" s="74">
        <v>1</v>
      </c>
      <c r="CR6" s="74">
        <f t="shared" si="1"/>
        <v>5</v>
      </c>
      <c r="CS6" s="74">
        <v>1</v>
      </c>
      <c r="CT6" s="74">
        <v>1</v>
      </c>
      <c r="CU6" s="74">
        <v>0</v>
      </c>
      <c r="CV6" s="74">
        <f t="shared" si="2"/>
        <v>2</v>
      </c>
      <c r="CW6" s="74">
        <v>1</v>
      </c>
      <c r="CX6" s="74">
        <v>0</v>
      </c>
      <c r="CY6" s="74">
        <v>0</v>
      </c>
      <c r="CZ6" s="74">
        <f t="shared" si="3"/>
        <v>1</v>
      </c>
      <c r="DA6" s="74">
        <v>10</v>
      </c>
      <c r="DB6" s="74">
        <v>0</v>
      </c>
      <c r="DC6" s="74">
        <v>2</v>
      </c>
      <c r="DD6" s="74">
        <v>0</v>
      </c>
      <c r="DE6" s="74">
        <f t="shared" si="4"/>
        <v>2</v>
      </c>
      <c r="DF6" s="74">
        <v>1</v>
      </c>
      <c r="DG6" s="74">
        <v>1</v>
      </c>
      <c r="DH6" s="74">
        <v>0</v>
      </c>
      <c r="DI6" s="74">
        <f t="shared" si="5"/>
        <v>2</v>
      </c>
      <c r="DJ6" s="74">
        <v>1</v>
      </c>
      <c r="DK6" s="74">
        <v>1</v>
      </c>
      <c r="DL6" s="74">
        <v>1</v>
      </c>
      <c r="DM6" s="74">
        <f t="shared" si="6"/>
        <v>3</v>
      </c>
      <c r="DN6" s="74">
        <v>1</v>
      </c>
      <c r="DO6" s="74">
        <v>4</v>
      </c>
      <c r="DP6" s="74">
        <v>1</v>
      </c>
      <c r="DQ6" s="74">
        <f t="shared" si="7"/>
        <v>6</v>
      </c>
      <c r="DR6" s="74">
        <f t="shared" si="8"/>
        <v>13</v>
      </c>
      <c r="DS6" s="74">
        <v>0</v>
      </c>
      <c r="DT6" s="74">
        <v>0</v>
      </c>
      <c r="DU6" s="74">
        <v>2</v>
      </c>
      <c r="DV6" s="74">
        <v>2</v>
      </c>
      <c r="DW6" s="74">
        <v>0</v>
      </c>
      <c r="DX6" s="74">
        <v>1</v>
      </c>
      <c r="DY6" s="74">
        <v>1</v>
      </c>
      <c r="DZ6" s="74">
        <v>2</v>
      </c>
      <c r="EA6" s="74">
        <v>2</v>
      </c>
      <c r="EB6" s="74">
        <v>3</v>
      </c>
      <c r="EC6" s="74">
        <v>0</v>
      </c>
      <c r="ED6" s="74">
        <v>5</v>
      </c>
      <c r="EE6" s="74">
        <v>1</v>
      </c>
      <c r="EF6" s="74">
        <v>0</v>
      </c>
      <c r="EG6" s="74">
        <v>5</v>
      </c>
      <c r="EH6" s="74">
        <v>6</v>
      </c>
      <c r="EI6" s="74">
        <v>15</v>
      </c>
      <c r="EJ6" s="74">
        <v>0</v>
      </c>
      <c r="EK6" s="74">
        <v>2</v>
      </c>
      <c r="EL6" s="74">
        <v>2</v>
      </c>
      <c r="EM6" s="74">
        <v>4</v>
      </c>
      <c r="EN6" s="74">
        <v>0</v>
      </c>
      <c r="EO6" s="74">
        <v>1</v>
      </c>
      <c r="EP6" s="74">
        <v>1</v>
      </c>
      <c r="EQ6" s="74">
        <v>2</v>
      </c>
      <c r="ER6" s="74">
        <v>2</v>
      </c>
      <c r="ES6" s="74">
        <v>2</v>
      </c>
      <c r="ET6" s="74">
        <v>1</v>
      </c>
      <c r="EU6" s="74">
        <v>5</v>
      </c>
      <c r="EV6" s="74">
        <v>2</v>
      </c>
      <c r="EW6" s="104">
        <v>0</v>
      </c>
      <c r="EX6" s="104">
        <v>0</v>
      </c>
      <c r="EY6" s="104">
        <v>2</v>
      </c>
      <c r="EZ6" s="104">
        <v>13</v>
      </c>
      <c r="FA6" s="104">
        <v>1</v>
      </c>
      <c r="FB6" s="104">
        <v>0</v>
      </c>
      <c r="FC6" s="104">
        <v>0</v>
      </c>
      <c r="FD6" s="74">
        <v>1</v>
      </c>
      <c r="FE6" s="74">
        <v>0</v>
      </c>
      <c r="FF6" s="74">
        <v>1</v>
      </c>
      <c r="FG6" s="74">
        <v>0</v>
      </c>
      <c r="FH6" s="74">
        <v>1</v>
      </c>
      <c r="FI6" s="491">
        <v>0</v>
      </c>
      <c r="FJ6" s="492">
        <v>3</v>
      </c>
      <c r="FK6" s="492">
        <v>4</v>
      </c>
      <c r="FL6" s="491">
        <v>7</v>
      </c>
      <c r="FM6" s="491">
        <v>1</v>
      </c>
      <c r="FN6" s="491">
        <v>1</v>
      </c>
      <c r="FO6" s="491">
        <v>1</v>
      </c>
      <c r="FP6" s="491">
        <v>3</v>
      </c>
      <c r="FQ6" s="491">
        <v>12</v>
      </c>
      <c r="FR6" s="491">
        <v>2</v>
      </c>
      <c r="FS6" s="491">
        <v>0</v>
      </c>
      <c r="FT6" s="491">
        <v>1</v>
      </c>
      <c r="FU6" s="491">
        <v>3</v>
      </c>
      <c r="FV6" s="491">
        <v>1</v>
      </c>
      <c r="FW6" s="491">
        <v>1</v>
      </c>
      <c r="FX6" s="491">
        <v>1</v>
      </c>
      <c r="FY6" s="491">
        <v>3</v>
      </c>
      <c r="FZ6" s="491">
        <v>2</v>
      </c>
      <c r="GA6" s="491">
        <v>0</v>
      </c>
      <c r="GB6" s="491">
        <v>3</v>
      </c>
      <c r="GC6" s="491">
        <v>5</v>
      </c>
      <c r="GD6" s="491">
        <v>1</v>
      </c>
      <c r="GE6" s="491">
        <v>0</v>
      </c>
      <c r="GF6" s="491">
        <v>0</v>
      </c>
      <c r="GG6" s="491">
        <v>1</v>
      </c>
      <c r="GH6" s="491">
        <v>12</v>
      </c>
      <c r="GI6" s="491">
        <v>2</v>
      </c>
      <c r="GJ6" s="491">
        <v>1</v>
      </c>
      <c r="GK6" s="491">
        <v>1</v>
      </c>
      <c r="GL6" s="491">
        <v>4</v>
      </c>
      <c r="GM6" s="326"/>
    </row>
    <row r="7" spans="2:196" ht="15" customHeight="1">
      <c r="B7" s="2" t="s">
        <v>98</v>
      </c>
      <c r="C7" s="14" t="s">
        <v>13</v>
      </c>
      <c r="D7" s="18">
        <v>6</v>
      </c>
      <c r="E7" s="18">
        <v>3</v>
      </c>
      <c r="F7" s="18">
        <v>5</v>
      </c>
      <c r="G7" s="18">
        <v>14</v>
      </c>
      <c r="H7" s="18">
        <v>4</v>
      </c>
      <c r="I7" s="18">
        <v>7</v>
      </c>
      <c r="J7" s="18">
        <v>11</v>
      </c>
      <c r="K7" s="18">
        <v>22</v>
      </c>
      <c r="L7" s="18">
        <v>6</v>
      </c>
      <c r="M7" s="18">
        <v>14</v>
      </c>
      <c r="N7" s="18">
        <v>6</v>
      </c>
      <c r="O7" s="18">
        <v>26</v>
      </c>
      <c r="P7" s="18">
        <v>4</v>
      </c>
      <c r="Q7" s="18">
        <v>6</v>
      </c>
      <c r="R7" s="18">
        <v>7</v>
      </c>
      <c r="S7" s="18">
        <v>17</v>
      </c>
      <c r="T7" s="74">
        <v>79</v>
      </c>
      <c r="U7" s="74">
        <v>4</v>
      </c>
      <c r="V7" s="74">
        <v>5</v>
      </c>
      <c r="W7" s="74">
        <v>7</v>
      </c>
      <c r="X7" s="74">
        <v>16</v>
      </c>
      <c r="Y7" s="74">
        <v>6</v>
      </c>
      <c r="Z7" s="74">
        <v>11</v>
      </c>
      <c r="AA7" s="74">
        <v>10</v>
      </c>
      <c r="AB7" s="74">
        <v>27</v>
      </c>
      <c r="AC7" s="74">
        <v>6</v>
      </c>
      <c r="AD7" s="74">
        <v>7</v>
      </c>
      <c r="AE7" s="74">
        <v>7</v>
      </c>
      <c r="AF7" s="74">
        <v>20</v>
      </c>
      <c r="AG7" s="74">
        <v>9</v>
      </c>
      <c r="AH7" s="74">
        <v>7</v>
      </c>
      <c r="AI7" s="74">
        <v>6</v>
      </c>
      <c r="AJ7" s="74">
        <v>22</v>
      </c>
      <c r="AK7" s="74">
        <v>85</v>
      </c>
      <c r="AL7" s="74">
        <v>4</v>
      </c>
      <c r="AM7" s="74">
        <v>6</v>
      </c>
      <c r="AN7" s="74">
        <v>6</v>
      </c>
      <c r="AO7" s="74">
        <v>16</v>
      </c>
      <c r="AP7" s="74">
        <v>10</v>
      </c>
      <c r="AQ7" s="74">
        <v>7</v>
      </c>
      <c r="AR7" s="74">
        <v>7</v>
      </c>
      <c r="AS7" s="74">
        <v>24</v>
      </c>
      <c r="AT7" s="74">
        <v>5</v>
      </c>
      <c r="AU7" s="74">
        <v>7</v>
      </c>
      <c r="AV7" s="74">
        <v>4</v>
      </c>
      <c r="AW7" s="74">
        <v>16</v>
      </c>
      <c r="AX7" s="74">
        <v>10</v>
      </c>
      <c r="AY7" s="74">
        <v>3</v>
      </c>
      <c r="AZ7" s="74">
        <v>6</v>
      </c>
      <c r="BA7" s="74">
        <v>19</v>
      </c>
      <c r="BB7" s="74">
        <v>75</v>
      </c>
      <c r="BC7" s="74">
        <v>5</v>
      </c>
      <c r="BD7" s="74">
        <v>3</v>
      </c>
      <c r="BE7" s="74">
        <v>4</v>
      </c>
      <c r="BF7" s="74">
        <v>12</v>
      </c>
      <c r="BG7" s="74">
        <v>13</v>
      </c>
      <c r="BH7" s="74">
        <v>4</v>
      </c>
      <c r="BI7" s="74">
        <v>5</v>
      </c>
      <c r="BJ7" s="74">
        <v>22</v>
      </c>
      <c r="BK7" s="74">
        <v>10</v>
      </c>
      <c r="BL7" s="74">
        <v>9</v>
      </c>
      <c r="BM7" s="74">
        <v>8</v>
      </c>
      <c r="BN7" s="74">
        <v>27</v>
      </c>
      <c r="BO7" s="74">
        <v>14</v>
      </c>
      <c r="BP7" s="74">
        <v>5</v>
      </c>
      <c r="BQ7" s="74">
        <v>10</v>
      </c>
      <c r="BR7" s="74">
        <v>29</v>
      </c>
      <c r="BS7" s="74">
        <v>90</v>
      </c>
      <c r="BT7" s="74">
        <v>7</v>
      </c>
      <c r="BU7" s="74">
        <v>3</v>
      </c>
      <c r="BV7" s="74">
        <v>10</v>
      </c>
      <c r="BW7" s="74">
        <v>20</v>
      </c>
      <c r="BX7" s="74">
        <v>24</v>
      </c>
      <c r="BY7" s="74">
        <v>6</v>
      </c>
      <c r="BZ7" s="74">
        <v>7</v>
      </c>
      <c r="CA7" s="74">
        <v>37</v>
      </c>
      <c r="CB7" s="74">
        <v>10</v>
      </c>
      <c r="CC7" s="74">
        <v>17</v>
      </c>
      <c r="CD7" s="74">
        <v>10</v>
      </c>
      <c r="CE7" s="74">
        <v>37</v>
      </c>
      <c r="CF7" s="74">
        <v>5</v>
      </c>
      <c r="CG7" s="74">
        <v>8</v>
      </c>
      <c r="CH7" s="74">
        <v>5</v>
      </c>
      <c r="CI7" s="74">
        <v>18</v>
      </c>
      <c r="CJ7" s="74">
        <v>112</v>
      </c>
      <c r="CK7" s="74">
        <v>6</v>
      </c>
      <c r="CL7" s="74">
        <v>10</v>
      </c>
      <c r="CM7" s="74">
        <v>2</v>
      </c>
      <c r="CN7" s="74">
        <f t="shared" si="0"/>
        <v>18</v>
      </c>
      <c r="CO7" s="74">
        <v>3</v>
      </c>
      <c r="CP7" s="74">
        <v>6</v>
      </c>
      <c r="CQ7" s="74">
        <v>5</v>
      </c>
      <c r="CR7" s="74">
        <f t="shared" si="1"/>
        <v>14</v>
      </c>
      <c r="CS7" s="74">
        <v>3</v>
      </c>
      <c r="CT7" s="74">
        <v>9</v>
      </c>
      <c r="CU7" s="74">
        <v>5</v>
      </c>
      <c r="CV7" s="74">
        <f t="shared" si="2"/>
        <v>17</v>
      </c>
      <c r="CW7" s="74">
        <v>7</v>
      </c>
      <c r="CX7" s="74">
        <v>5</v>
      </c>
      <c r="CY7" s="74">
        <v>6</v>
      </c>
      <c r="CZ7" s="74">
        <f t="shared" si="3"/>
        <v>18</v>
      </c>
      <c r="DA7" s="74">
        <v>67</v>
      </c>
      <c r="DB7" s="74">
        <v>10</v>
      </c>
      <c r="DC7" s="74">
        <v>2</v>
      </c>
      <c r="DD7" s="74">
        <v>6</v>
      </c>
      <c r="DE7" s="74">
        <f t="shared" si="4"/>
        <v>18</v>
      </c>
      <c r="DF7" s="74">
        <v>8</v>
      </c>
      <c r="DG7" s="74">
        <v>8</v>
      </c>
      <c r="DH7" s="74">
        <v>6</v>
      </c>
      <c r="DI7" s="74">
        <f t="shared" si="5"/>
        <v>22</v>
      </c>
      <c r="DJ7" s="74">
        <v>11</v>
      </c>
      <c r="DK7" s="74">
        <v>7</v>
      </c>
      <c r="DL7" s="74">
        <v>6</v>
      </c>
      <c r="DM7" s="74">
        <f t="shared" si="6"/>
        <v>24</v>
      </c>
      <c r="DN7" s="74">
        <v>4</v>
      </c>
      <c r="DO7" s="74">
        <v>9</v>
      </c>
      <c r="DP7" s="74">
        <v>5</v>
      </c>
      <c r="DQ7" s="74">
        <f t="shared" si="7"/>
        <v>18</v>
      </c>
      <c r="DR7" s="74">
        <f t="shared" si="8"/>
        <v>82</v>
      </c>
      <c r="DS7" s="74">
        <v>10</v>
      </c>
      <c r="DT7" s="74">
        <v>10</v>
      </c>
      <c r="DU7" s="74">
        <v>3</v>
      </c>
      <c r="DV7" s="74">
        <v>23</v>
      </c>
      <c r="DW7" s="74">
        <v>2</v>
      </c>
      <c r="DX7" s="74">
        <v>8</v>
      </c>
      <c r="DY7" s="74">
        <v>8</v>
      </c>
      <c r="DZ7" s="74">
        <v>18</v>
      </c>
      <c r="EA7" s="74">
        <v>4</v>
      </c>
      <c r="EB7" s="74">
        <v>5</v>
      </c>
      <c r="EC7" s="74">
        <v>2</v>
      </c>
      <c r="ED7" s="74">
        <v>11</v>
      </c>
      <c r="EE7" s="74">
        <v>6</v>
      </c>
      <c r="EF7" s="74">
        <v>8</v>
      </c>
      <c r="EG7" s="74">
        <v>4</v>
      </c>
      <c r="EH7" s="74">
        <v>18</v>
      </c>
      <c r="EI7" s="74">
        <v>70</v>
      </c>
      <c r="EJ7" s="74">
        <v>10</v>
      </c>
      <c r="EK7" s="74">
        <v>8</v>
      </c>
      <c r="EL7" s="74">
        <v>7</v>
      </c>
      <c r="EM7" s="74">
        <v>25</v>
      </c>
      <c r="EN7" s="74">
        <v>8</v>
      </c>
      <c r="EO7" s="74">
        <v>11</v>
      </c>
      <c r="EP7" s="74">
        <v>7</v>
      </c>
      <c r="EQ7" s="74">
        <v>26</v>
      </c>
      <c r="ER7" s="74">
        <v>8</v>
      </c>
      <c r="ES7" s="74">
        <v>10</v>
      </c>
      <c r="ET7" s="74">
        <v>8</v>
      </c>
      <c r="EU7" s="74">
        <v>26</v>
      </c>
      <c r="EV7" s="74">
        <v>7</v>
      </c>
      <c r="EW7" s="74">
        <v>4</v>
      </c>
      <c r="EX7" s="74">
        <v>7</v>
      </c>
      <c r="EY7" s="74">
        <v>18</v>
      </c>
      <c r="EZ7" s="74">
        <v>95</v>
      </c>
      <c r="FA7" s="74">
        <v>8</v>
      </c>
      <c r="FB7" s="74">
        <v>4</v>
      </c>
      <c r="FC7" s="74">
        <v>6</v>
      </c>
      <c r="FD7" s="74">
        <v>18</v>
      </c>
      <c r="FE7" s="74">
        <v>5</v>
      </c>
      <c r="FF7" s="74">
        <v>5</v>
      </c>
      <c r="FG7" s="74">
        <v>0</v>
      </c>
      <c r="FH7" s="74">
        <v>10</v>
      </c>
      <c r="FI7" s="491">
        <v>10</v>
      </c>
      <c r="FJ7" s="492">
        <v>4</v>
      </c>
      <c r="FK7" s="492">
        <v>11</v>
      </c>
      <c r="FL7" s="491">
        <v>25</v>
      </c>
      <c r="FM7" s="491">
        <v>7</v>
      </c>
      <c r="FN7" s="491">
        <v>5</v>
      </c>
      <c r="FO7" s="491">
        <v>7</v>
      </c>
      <c r="FP7" s="491">
        <v>19</v>
      </c>
      <c r="FQ7" s="491">
        <v>72</v>
      </c>
      <c r="FR7" s="491">
        <v>7</v>
      </c>
      <c r="FS7" s="491">
        <v>5</v>
      </c>
      <c r="FT7" s="491">
        <v>5</v>
      </c>
      <c r="FU7" s="491">
        <v>17</v>
      </c>
      <c r="FV7" s="491">
        <v>6</v>
      </c>
      <c r="FW7" s="491">
        <v>13</v>
      </c>
      <c r="FX7" s="491">
        <v>8</v>
      </c>
      <c r="FY7" s="491">
        <v>27</v>
      </c>
      <c r="FZ7" s="491">
        <v>6</v>
      </c>
      <c r="GA7" s="491">
        <v>10</v>
      </c>
      <c r="GB7" s="491">
        <v>7</v>
      </c>
      <c r="GC7" s="491">
        <v>23</v>
      </c>
      <c r="GD7" s="491">
        <v>5</v>
      </c>
      <c r="GE7" s="491">
        <v>2</v>
      </c>
      <c r="GF7" s="491">
        <v>1</v>
      </c>
      <c r="GG7" s="491">
        <v>8</v>
      </c>
      <c r="GH7" s="491">
        <v>75</v>
      </c>
      <c r="GI7" s="491">
        <v>12</v>
      </c>
      <c r="GJ7" s="491">
        <v>9</v>
      </c>
      <c r="GK7" s="491">
        <v>4</v>
      </c>
      <c r="GL7" s="491">
        <v>25</v>
      </c>
      <c r="GM7" s="326"/>
    </row>
    <row r="8" spans="2:196" ht="15" customHeight="1" thickBot="1">
      <c r="B8" s="16" t="s">
        <v>99</v>
      </c>
      <c r="C8" s="146" t="s">
        <v>13</v>
      </c>
      <c r="D8" s="17">
        <v>56</v>
      </c>
      <c r="E8" s="17">
        <v>69</v>
      </c>
      <c r="F8" s="17">
        <v>66</v>
      </c>
      <c r="G8" s="17">
        <v>191</v>
      </c>
      <c r="H8" s="17">
        <v>65</v>
      </c>
      <c r="I8" s="17">
        <v>67</v>
      </c>
      <c r="J8" s="17">
        <v>77</v>
      </c>
      <c r="K8" s="17">
        <v>209</v>
      </c>
      <c r="L8" s="17">
        <v>81</v>
      </c>
      <c r="M8" s="17">
        <v>95</v>
      </c>
      <c r="N8" s="17">
        <v>72</v>
      </c>
      <c r="O8" s="17">
        <v>248</v>
      </c>
      <c r="P8" s="17">
        <v>85</v>
      </c>
      <c r="Q8" s="17">
        <v>69</v>
      </c>
      <c r="R8" s="17">
        <v>97</v>
      </c>
      <c r="S8" s="17">
        <v>251</v>
      </c>
      <c r="T8" s="212">
        <v>899</v>
      </c>
      <c r="U8" s="212">
        <v>81</v>
      </c>
      <c r="V8" s="212">
        <v>66</v>
      </c>
      <c r="W8" s="212">
        <v>73</v>
      </c>
      <c r="X8" s="212">
        <v>220</v>
      </c>
      <c r="Y8" s="212">
        <v>74</v>
      </c>
      <c r="Z8" s="212">
        <v>59</v>
      </c>
      <c r="AA8" s="212">
        <v>71</v>
      </c>
      <c r="AB8" s="212">
        <v>204</v>
      </c>
      <c r="AC8" s="212">
        <v>89</v>
      </c>
      <c r="AD8" s="212">
        <v>96</v>
      </c>
      <c r="AE8" s="212">
        <v>91</v>
      </c>
      <c r="AF8" s="212">
        <v>276</v>
      </c>
      <c r="AG8" s="212">
        <v>81</v>
      </c>
      <c r="AH8" s="212">
        <v>85</v>
      </c>
      <c r="AI8" s="212">
        <v>65</v>
      </c>
      <c r="AJ8" s="212">
        <v>231</v>
      </c>
      <c r="AK8" s="212">
        <v>931</v>
      </c>
      <c r="AL8" s="212">
        <v>65</v>
      </c>
      <c r="AM8" s="212">
        <v>60</v>
      </c>
      <c r="AN8" s="212">
        <v>53</v>
      </c>
      <c r="AO8" s="212">
        <v>178</v>
      </c>
      <c r="AP8" s="212">
        <v>72</v>
      </c>
      <c r="AQ8" s="212">
        <v>73</v>
      </c>
      <c r="AR8" s="212">
        <v>63</v>
      </c>
      <c r="AS8" s="212">
        <v>208</v>
      </c>
      <c r="AT8" s="212">
        <v>93</v>
      </c>
      <c r="AU8" s="212">
        <v>73</v>
      </c>
      <c r="AV8" s="212">
        <v>88</v>
      </c>
      <c r="AW8" s="212">
        <v>254</v>
      </c>
      <c r="AX8" s="212">
        <v>92</v>
      </c>
      <c r="AY8" s="212">
        <v>85</v>
      </c>
      <c r="AZ8" s="212">
        <v>84</v>
      </c>
      <c r="BA8" s="212">
        <v>261</v>
      </c>
      <c r="BB8" s="212">
        <v>901</v>
      </c>
      <c r="BC8" s="212">
        <v>81</v>
      </c>
      <c r="BD8" s="212">
        <v>73</v>
      </c>
      <c r="BE8" s="212">
        <v>68</v>
      </c>
      <c r="BF8" s="212">
        <v>222</v>
      </c>
      <c r="BG8" s="212">
        <v>69</v>
      </c>
      <c r="BH8" s="212">
        <v>105</v>
      </c>
      <c r="BI8" s="212">
        <v>71</v>
      </c>
      <c r="BJ8" s="212">
        <v>245</v>
      </c>
      <c r="BK8" s="212">
        <v>85</v>
      </c>
      <c r="BL8" s="212">
        <v>120</v>
      </c>
      <c r="BM8" s="212">
        <v>99</v>
      </c>
      <c r="BN8" s="212">
        <v>304</v>
      </c>
      <c r="BO8" s="212">
        <v>104</v>
      </c>
      <c r="BP8" s="212">
        <v>85</v>
      </c>
      <c r="BQ8" s="212">
        <v>106</v>
      </c>
      <c r="BR8" s="212">
        <v>295</v>
      </c>
      <c r="BS8" s="212">
        <v>1066</v>
      </c>
      <c r="BT8" s="212">
        <v>87</v>
      </c>
      <c r="BU8" s="212">
        <v>80</v>
      </c>
      <c r="BV8" s="212">
        <v>101</v>
      </c>
      <c r="BW8" s="212">
        <v>268</v>
      </c>
      <c r="BX8" s="212">
        <v>85</v>
      </c>
      <c r="BY8" s="212">
        <v>95</v>
      </c>
      <c r="BZ8" s="212">
        <v>99</v>
      </c>
      <c r="CA8" s="212">
        <v>279</v>
      </c>
      <c r="CB8" s="212">
        <v>83</v>
      </c>
      <c r="CC8" s="212">
        <v>104</v>
      </c>
      <c r="CD8" s="212">
        <v>74</v>
      </c>
      <c r="CE8" s="212">
        <v>261</v>
      </c>
      <c r="CF8" s="212">
        <v>76</v>
      </c>
      <c r="CG8" s="212">
        <v>85</v>
      </c>
      <c r="CH8" s="212">
        <v>102</v>
      </c>
      <c r="CI8" s="212">
        <v>263</v>
      </c>
      <c r="CJ8" s="212">
        <v>1071</v>
      </c>
      <c r="CK8" s="212">
        <v>85</v>
      </c>
      <c r="CL8" s="212">
        <v>81</v>
      </c>
      <c r="CM8" s="212">
        <v>54</v>
      </c>
      <c r="CN8" s="212">
        <f t="shared" si="0"/>
        <v>220</v>
      </c>
      <c r="CO8" s="212">
        <v>26</v>
      </c>
      <c r="CP8" s="212">
        <v>47</v>
      </c>
      <c r="CQ8" s="212">
        <v>59</v>
      </c>
      <c r="CR8" s="212">
        <f t="shared" si="1"/>
        <v>132</v>
      </c>
      <c r="CS8" s="212">
        <v>66</v>
      </c>
      <c r="CT8" s="212">
        <v>95</v>
      </c>
      <c r="CU8" s="212">
        <v>99</v>
      </c>
      <c r="CV8" s="212">
        <f t="shared" si="2"/>
        <v>260</v>
      </c>
      <c r="CW8" s="212">
        <v>80</v>
      </c>
      <c r="CX8" s="212">
        <v>73</v>
      </c>
      <c r="CY8" s="212">
        <v>62</v>
      </c>
      <c r="CZ8" s="212">
        <f t="shared" si="3"/>
        <v>215</v>
      </c>
      <c r="DA8" s="212">
        <v>827</v>
      </c>
      <c r="DB8" s="212">
        <v>67</v>
      </c>
      <c r="DC8" s="212">
        <v>55</v>
      </c>
      <c r="DD8" s="212">
        <v>70</v>
      </c>
      <c r="DE8" s="212">
        <f t="shared" si="4"/>
        <v>192</v>
      </c>
      <c r="DF8" s="212">
        <v>54</v>
      </c>
      <c r="DG8" s="212">
        <v>91</v>
      </c>
      <c r="DH8" s="212">
        <v>84</v>
      </c>
      <c r="DI8" s="212">
        <f t="shared" si="5"/>
        <v>229</v>
      </c>
      <c r="DJ8" s="212">
        <v>107</v>
      </c>
      <c r="DK8" s="212">
        <v>107</v>
      </c>
      <c r="DL8" s="212">
        <v>70</v>
      </c>
      <c r="DM8" s="212">
        <f t="shared" si="6"/>
        <v>284</v>
      </c>
      <c r="DN8" s="212">
        <v>108</v>
      </c>
      <c r="DO8" s="212">
        <v>81</v>
      </c>
      <c r="DP8" s="212">
        <v>81</v>
      </c>
      <c r="DQ8" s="212">
        <f t="shared" si="7"/>
        <v>270</v>
      </c>
      <c r="DR8" s="212">
        <f t="shared" si="8"/>
        <v>975</v>
      </c>
      <c r="DS8" s="212">
        <v>73</v>
      </c>
      <c r="DT8" s="212">
        <v>62</v>
      </c>
      <c r="DU8" s="212">
        <v>102</v>
      </c>
      <c r="DV8" s="212">
        <v>237</v>
      </c>
      <c r="DW8" s="212">
        <v>61</v>
      </c>
      <c r="DX8" s="212">
        <v>82</v>
      </c>
      <c r="DY8" s="212">
        <v>71</v>
      </c>
      <c r="DZ8" s="212">
        <v>214</v>
      </c>
      <c r="EA8" s="212">
        <v>105</v>
      </c>
      <c r="EB8" s="212">
        <v>115</v>
      </c>
      <c r="EC8" s="212">
        <v>82</v>
      </c>
      <c r="ED8" s="212">
        <v>302</v>
      </c>
      <c r="EE8" s="212">
        <v>73</v>
      </c>
      <c r="EF8" s="212">
        <v>83</v>
      </c>
      <c r="EG8" s="212">
        <v>90</v>
      </c>
      <c r="EH8" s="212">
        <v>246</v>
      </c>
      <c r="EI8" s="212">
        <v>999</v>
      </c>
      <c r="EJ8" s="212">
        <v>81</v>
      </c>
      <c r="EK8" s="212">
        <v>62</v>
      </c>
      <c r="EL8" s="212">
        <v>93</v>
      </c>
      <c r="EM8" s="212">
        <v>236</v>
      </c>
      <c r="EN8" s="212">
        <v>91</v>
      </c>
      <c r="EO8" s="212">
        <v>91</v>
      </c>
      <c r="EP8" s="212">
        <v>93</v>
      </c>
      <c r="EQ8" s="212">
        <v>275</v>
      </c>
      <c r="ER8" s="212">
        <v>101</v>
      </c>
      <c r="ES8" s="212">
        <v>97</v>
      </c>
      <c r="ET8" s="212">
        <v>106</v>
      </c>
      <c r="EU8" s="212">
        <v>304</v>
      </c>
      <c r="EV8" s="212">
        <v>101</v>
      </c>
      <c r="EW8" s="212">
        <v>117</v>
      </c>
      <c r="EX8" s="212">
        <v>88</v>
      </c>
      <c r="EY8" s="212">
        <v>306</v>
      </c>
      <c r="EZ8" s="212">
        <v>1121</v>
      </c>
      <c r="FA8" s="212">
        <v>76</v>
      </c>
      <c r="FB8" s="212">
        <v>74</v>
      </c>
      <c r="FC8" s="212">
        <v>79</v>
      </c>
      <c r="FD8" s="212">
        <v>229</v>
      </c>
      <c r="FE8" s="212">
        <v>86</v>
      </c>
      <c r="FF8" s="212">
        <v>89</v>
      </c>
      <c r="FG8" s="212">
        <v>82</v>
      </c>
      <c r="FH8" s="212">
        <v>257</v>
      </c>
      <c r="FI8" s="493">
        <v>109</v>
      </c>
      <c r="FJ8" s="494">
        <v>117</v>
      </c>
      <c r="FK8" s="494">
        <v>117</v>
      </c>
      <c r="FL8" s="493">
        <v>343</v>
      </c>
      <c r="FM8" s="493">
        <v>109</v>
      </c>
      <c r="FN8" s="493">
        <v>104</v>
      </c>
      <c r="FO8" s="493">
        <v>113</v>
      </c>
      <c r="FP8" s="493">
        <v>326</v>
      </c>
      <c r="FQ8" s="212">
        <v>1155</v>
      </c>
      <c r="FR8" s="212">
        <v>94</v>
      </c>
      <c r="FS8" s="212">
        <v>86</v>
      </c>
      <c r="FT8" s="212">
        <v>98</v>
      </c>
      <c r="FU8" s="212">
        <v>278</v>
      </c>
      <c r="FV8" s="212">
        <v>103</v>
      </c>
      <c r="FW8" s="212">
        <v>119</v>
      </c>
      <c r="FX8" s="212">
        <v>90</v>
      </c>
      <c r="FY8" s="212">
        <v>312</v>
      </c>
      <c r="FZ8" s="212">
        <v>119</v>
      </c>
      <c r="GA8" s="212">
        <v>124</v>
      </c>
      <c r="GB8" s="212">
        <v>136</v>
      </c>
      <c r="GC8" s="212">
        <v>379</v>
      </c>
      <c r="GD8" s="212">
        <v>118</v>
      </c>
      <c r="GE8" s="212">
        <v>103</v>
      </c>
      <c r="GF8" s="212">
        <v>101</v>
      </c>
      <c r="GG8" s="212">
        <v>322</v>
      </c>
      <c r="GH8" s="212">
        <v>1291</v>
      </c>
      <c r="GI8" s="212">
        <v>118</v>
      </c>
      <c r="GJ8" s="212">
        <v>104</v>
      </c>
      <c r="GK8" s="212">
        <v>113</v>
      </c>
      <c r="GL8" s="212">
        <v>335</v>
      </c>
      <c r="GM8" s="183"/>
    </row>
    <row r="9" spans="2:196" ht="15" thickTop="1">
      <c r="B9" s="36" t="s">
        <v>202</v>
      </c>
    </row>
    <row r="20" spans="173:195">
      <c r="FQ20" s="82">
        <f t="shared" ref="FQ20" si="9">+FP9+FL9+FH9+FD9</f>
        <v>0</v>
      </c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</row>
  </sheetData>
  <mergeCells count="3">
    <mergeCell ref="B1:EM1"/>
    <mergeCell ref="T2:GH2"/>
    <mergeCell ref="C2:C3"/>
  </mergeCells>
  <phoneticPr fontId="13" type="noConversion"/>
  <hyperlinks>
    <hyperlink ref="GN1" location="ÍNDICE!A1" display="ÍNDICE" xr:uid="{64609747-33E0-4A1E-BE34-95158D9A5845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R4:CR8 CN4:CN8 EQ9" formulaRange="1"/>
    <ignoredError sqref="FQ3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2"/>
  <dimension ref="B1:GO24"/>
  <sheetViews>
    <sheetView showGridLines="0" zoomScaleNormal="100" workbookViewId="0">
      <selection activeCell="B1" sqref="B1:EN1"/>
    </sheetView>
  </sheetViews>
  <sheetFormatPr defaultRowHeight="14.5" outlineLevelCol="3"/>
  <cols>
    <col min="1" max="1" width="6.6328125" customWidth="1"/>
    <col min="2" max="2" width="24.6328125" customWidth="1"/>
    <col min="3" max="4" width="4" customWidth="1"/>
    <col min="5" max="7" width="7" hidden="1" customWidth="1" outlineLevel="3"/>
    <col min="8" max="8" width="7" hidden="1" customWidth="1" outlineLevel="1"/>
    <col min="9" max="11" width="7" hidden="1" customWidth="1" outlineLevel="2"/>
    <col min="12" max="12" width="7" hidden="1" customWidth="1" outlineLevel="1"/>
    <col min="13" max="15" width="7" hidden="1" customWidth="1" outlineLevel="2"/>
    <col min="16" max="16" width="7" hidden="1" customWidth="1" outlineLevel="1"/>
    <col min="17" max="19" width="7" hidden="1" customWidth="1" outlineLevel="2"/>
    <col min="20" max="20" width="7" hidden="1" customWidth="1" outlineLevel="1"/>
    <col min="21" max="21" width="8" bestFit="1" customWidth="1" collapsed="1"/>
    <col min="22" max="24" width="7" hidden="1" customWidth="1" outlineLevel="2"/>
    <col min="25" max="25" width="7" hidden="1" customWidth="1" outlineLevel="1"/>
    <col min="26" max="28" width="7" hidden="1" customWidth="1" outlineLevel="2"/>
    <col min="29" max="29" width="7" hidden="1" customWidth="1" outlineLevel="1"/>
    <col min="30" max="32" width="7" hidden="1" customWidth="1" outlineLevel="2"/>
    <col min="33" max="33" width="7" hidden="1" customWidth="1" outlineLevel="1"/>
    <col min="34" max="36" width="7" hidden="1" customWidth="1" outlineLevel="2"/>
    <col min="37" max="37" width="7" hidden="1" customWidth="1" outlineLevel="1"/>
    <col min="38" max="38" width="8" bestFit="1" customWidth="1" collapsed="1"/>
    <col min="39" max="41" width="7" hidden="1" customWidth="1" outlineLevel="2"/>
    <col min="42" max="42" width="7" hidden="1" customWidth="1" outlineLevel="1"/>
    <col min="43" max="45" width="7" hidden="1" customWidth="1" outlineLevel="2"/>
    <col min="46" max="46" width="7" hidden="1" customWidth="1" outlineLevel="1"/>
    <col min="47" max="49" width="7" hidden="1" customWidth="1" outlineLevel="2"/>
    <col min="50" max="50" width="8" hidden="1" customWidth="1" outlineLevel="1"/>
    <col min="51" max="53" width="7" hidden="1" customWidth="1" outlineLevel="2"/>
    <col min="54" max="54" width="7" hidden="1" customWidth="1" outlineLevel="1"/>
    <col min="55" max="55" width="8" bestFit="1" customWidth="1" collapsed="1"/>
    <col min="56" max="58" width="7" hidden="1" customWidth="1" outlineLevel="2"/>
    <col min="59" max="59" width="7" hidden="1" customWidth="1" outlineLevel="1"/>
    <col min="60" max="62" width="7" hidden="1" customWidth="1" outlineLevel="2"/>
    <col min="63" max="63" width="7" hidden="1" customWidth="1" outlineLevel="1"/>
    <col min="64" max="66" width="7" hidden="1" customWidth="1" outlineLevel="2"/>
    <col min="67" max="67" width="7" hidden="1" customWidth="1" outlineLevel="1"/>
    <col min="68" max="70" width="7" hidden="1" customWidth="1" outlineLevel="2"/>
    <col min="71" max="71" width="7" hidden="1" customWidth="1" outlineLevel="1"/>
    <col min="72" max="72" width="8" customWidth="1" collapsed="1"/>
    <col min="73" max="75" width="7" hidden="1" customWidth="1" outlineLevel="2"/>
    <col min="76" max="76" width="7" hidden="1" customWidth="1" outlineLevel="1"/>
    <col min="77" max="79" width="7" hidden="1" customWidth="1" outlineLevel="2"/>
    <col min="80" max="80" width="7" hidden="1" customWidth="1" outlineLevel="1"/>
    <col min="81" max="83" width="7" hidden="1" customWidth="1" outlineLevel="2"/>
    <col min="84" max="84" width="7" hidden="1" customWidth="1" outlineLevel="1"/>
    <col min="85" max="87" width="7" hidden="1" customWidth="1" outlineLevel="2"/>
    <col min="88" max="88" width="7" hidden="1" customWidth="1" outlineLevel="1"/>
    <col min="89" max="89" width="8" bestFit="1" customWidth="1" collapsed="1"/>
    <col min="90" max="92" width="7" hidden="1" customWidth="1" outlineLevel="2"/>
    <col min="93" max="93" width="7.54296875" hidden="1" customWidth="1" outlineLevel="1"/>
    <col min="94" max="94" width="5.54296875" hidden="1" customWidth="1" outlineLevel="2"/>
    <col min="95" max="96" width="5.6328125" hidden="1" customWidth="1" outlineLevel="2"/>
    <col min="97" max="97" width="6.54296875" hidden="1" customWidth="1" outlineLevel="1"/>
    <col min="98" max="98" width="6.54296875" hidden="1" customWidth="1" outlineLevel="2"/>
    <col min="99" max="100" width="7" hidden="1" customWidth="1" outlineLevel="2"/>
    <col min="101" max="101" width="7" hidden="1" customWidth="1" outlineLevel="1"/>
    <col min="102" max="104" width="7" hidden="1" customWidth="1" outlineLevel="2"/>
    <col min="105" max="105" width="7" hidden="1" customWidth="1" outlineLevel="1"/>
    <col min="106" max="106" width="8" bestFit="1" customWidth="1" collapsed="1"/>
    <col min="107" max="109" width="7" hidden="1" customWidth="1" outlineLevel="2"/>
    <col min="110" max="110" width="7.54296875" hidden="1" customWidth="1" outlineLevel="1"/>
    <col min="111" max="113" width="7.54296875" hidden="1" customWidth="1" outlineLevel="2"/>
    <col min="114" max="114" width="7.54296875" hidden="1" customWidth="1" outlineLevel="1"/>
    <col min="115" max="117" width="7.54296875" hidden="1" customWidth="1" outlineLevel="2"/>
    <col min="118" max="118" width="7.54296875" hidden="1" customWidth="1" outlineLevel="1"/>
    <col min="119" max="121" width="7.54296875" hidden="1" customWidth="1" outlineLevel="2"/>
    <col min="122" max="122" width="7.54296875" hidden="1" customWidth="1" outlineLevel="1"/>
    <col min="123" max="123" width="7.54296875" customWidth="1" collapsed="1"/>
    <col min="124" max="126" width="6.54296875" hidden="1" customWidth="1" outlineLevel="2"/>
    <col min="127" max="127" width="6.54296875" hidden="1" customWidth="1" outlineLevel="1"/>
    <col min="128" max="130" width="6.54296875" hidden="1" customWidth="1" outlineLevel="2"/>
    <col min="131" max="131" width="7" hidden="1" customWidth="1" outlineLevel="1"/>
    <col min="132" max="134" width="6.54296875" hidden="1" customWidth="1" outlineLevel="2"/>
    <col min="135" max="135" width="8" hidden="1" customWidth="1" outlineLevel="1"/>
    <col min="136" max="136" width="6.54296875" hidden="1" customWidth="1" outlineLevel="2"/>
    <col min="137" max="138" width="8" hidden="1" customWidth="1" outlineLevel="2"/>
    <col min="139" max="139" width="8" hidden="1" customWidth="1" outlineLevel="1"/>
    <col min="140" max="140" width="8" customWidth="1" collapsed="1"/>
    <col min="141" max="143" width="8" hidden="1" customWidth="1" outlineLevel="2"/>
    <col min="144" max="144" width="7.54296875" hidden="1" customWidth="1" outlineLevel="1"/>
    <col min="145" max="147" width="7.54296875" hidden="1" customWidth="1" outlineLevel="2"/>
    <col min="148" max="148" width="7.54296875" hidden="1" customWidth="1" outlineLevel="1"/>
    <col min="149" max="151" width="7.54296875" hidden="1" customWidth="1" outlineLevel="2"/>
    <col min="152" max="152" width="7.54296875" hidden="1" customWidth="1" outlineLevel="1"/>
    <col min="153" max="155" width="7.54296875" hidden="1" customWidth="1" outlineLevel="2"/>
    <col min="156" max="156" width="7.54296875" hidden="1" customWidth="1" outlineLevel="1"/>
    <col min="157" max="157" width="7.54296875" customWidth="1" collapsed="1"/>
    <col min="158" max="160" width="6.54296875" hidden="1" customWidth="1" outlineLevel="2"/>
    <col min="161" max="161" width="7.6328125" hidden="1" customWidth="1" outlineLevel="1"/>
    <col min="162" max="164" width="7" hidden="1" customWidth="1" outlineLevel="2"/>
    <col min="165" max="165" width="7.6328125" hidden="1" customWidth="1" outlineLevel="1"/>
    <col min="166" max="168" width="7.6328125" hidden="1" customWidth="1" outlineLevel="2"/>
    <col min="169" max="169" width="7.6328125" hidden="1" customWidth="1" outlineLevel="1"/>
    <col min="170" max="172" width="7.6328125" hidden="1" customWidth="1" outlineLevel="2"/>
    <col min="173" max="173" width="7.6328125" hidden="1" customWidth="1" outlineLevel="1"/>
    <col min="174" max="174" width="7.6328125" bestFit="1" customWidth="1" collapsed="1"/>
    <col min="175" max="177" width="7.6328125" hidden="1" customWidth="1" outlineLevel="2"/>
    <col min="178" max="178" width="7.6328125" hidden="1" customWidth="1" outlineLevel="1" collapsed="1"/>
    <col min="179" max="181" width="7.6328125" hidden="1" customWidth="1" outlineLevel="2"/>
    <col min="182" max="182" width="7.6328125" hidden="1" customWidth="1" outlineLevel="1" collapsed="1"/>
    <col min="183" max="185" width="7.6328125" hidden="1" customWidth="1" outlineLevel="2"/>
    <col min="186" max="186" width="7.6328125" hidden="1" customWidth="1" outlineLevel="1" collapsed="1"/>
    <col min="187" max="189" width="7.6328125" hidden="1" customWidth="1" outlineLevel="2"/>
    <col min="190" max="190" width="7.6328125" hidden="1" customWidth="1" outlineLevel="1"/>
    <col min="191" max="191" width="7.6328125" customWidth="1" collapsed="1"/>
    <col min="192" max="194" width="7.6328125" hidden="1" customWidth="1" outlineLevel="1"/>
    <col min="195" max="195" width="7.6328125" customWidth="1" collapsed="1"/>
    <col min="196" max="196" width="6.6328125" customWidth="1"/>
  </cols>
  <sheetData>
    <row r="1" spans="2:197" ht="20.25" customHeight="1" thickBot="1">
      <c r="B1" s="523" t="s">
        <v>100</v>
      </c>
      <c r="C1" s="523"/>
      <c r="D1" s="523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535"/>
      <c r="BZ1" s="535"/>
      <c r="CA1" s="535"/>
      <c r="CB1" s="535"/>
      <c r="CC1" s="535"/>
      <c r="CD1" s="535"/>
      <c r="CE1" s="535"/>
      <c r="CF1" s="535"/>
      <c r="CG1" s="535"/>
      <c r="CH1" s="535"/>
      <c r="CI1" s="535"/>
      <c r="CJ1" s="535"/>
      <c r="CK1" s="535"/>
      <c r="CL1" s="535"/>
      <c r="CM1" s="535"/>
      <c r="CN1" s="535"/>
      <c r="CO1" s="535"/>
      <c r="CP1" s="535"/>
      <c r="CQ1" s="535"/>
      <c r="CR1" s="535"/>
      <c r="CS1" s="535"/>
      <c r="CT1" s="535"/>
      <c r="CU1" s="535"/>
      <c r="CV1" s="535"/>
      <c r="CW1" s="535"/>
      <c r="CX1" s="535"/>
      <c r="CY1" s="535"/>
      <c r="CZ1" s="535"/>
      <c r="DA1" s="535"/>
      <c r="DB1" s="535"/>
      <c r="DC1" s="535"/>
      <c r="DD1" s="535"/>
      <c r="DE1" s="535"/>
      <c r="DF1" s="535"/>
      <c r="DG1" s="535"/>
      <c r="DH1" s="535"/>
      <c r="DI1" s="535"/>
      <c r="DJ1" s="535"/>
      <c r="DK1" s="535"/>
      <c r="DL1" s="535"/>
      <c r="DM1" s="535"/>
      <c r="DN1" s="535"/>
      <c r="DO1" s="535"/>
      <c r="DP1" s="535"/>
      <c r="DQ1" s="535"/>
      <c r="DR1" s="535"/>
      <c r="DS1" s="535"/>
      <c r="DT1" s="535"/>
      <c r="DU1" s="535"/>
      <c r="DV1" s="535"/>
      <c r="DW1" s="535"/>
      <c r="DX1" s="535"/>
      <c r="DY1" s="535"/>
      <c r="DZ1" s="535"/>
      <c r="EA1" s="535"/>
      <c r="EB1" s="535"/>
      <c r="EC1" s="535"/>
      <c r="ED1" s="535"/>
      <c r="EE1" s="535"/>
      <c r="EF1" s="535"/>
      <c r="EG1" s="535"/>
      <c r="EH1" s="535"/>
      <c r="EI1" s="535"/>
      <c r="EJ1" s="535"/>
      <c r="EK1" s="535"/>
      <c r="EL1" s="535"/>
      <c r="EM1" s="535"/>
      <c r="EN1" s="535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116"/>
      <c r="FS1" s="348"/>
      <c r="FT1" s="348"/>
      <c r="FU1" s="348"/>
      <c r="FV1" s="348"/>
      <c r="FW1" s="348"/>
      <c r="FX1" s="348"/>
      <c r="FY1" s="348"/>
      <c r="FZ1" s="348"/>
      <c r="GA1" s="348"/>
      <c r="GB1" s="348"/>
      <c r="GC1" s="348"/>
      <c r="GD1" s="348"/>
      <c r="GE1" s="348"/>
      <c r="GF1" s="348"/>
      <c r="GG1" s="348"/>
      <c r="GH1" s="348"/>
      <c r="GI1" s="348"/>
      <c r="GJ1" s="348"/>
      <c r="GK1" s="348"/>
      <c r="GL1" s="348"/>
      <c r="GM1" s="348"/>
      <c r="GO1" s="349" t="s">
        <v>225</v>
      </c>
    </row>
    <row r="2" spans="2:197" ht="19.5" customHeight="1" thickTop="1">
      <c r="B2" s="15"/>
      <c r="C2" s="557" t="s">
        <v>159</v>
      </c>
      <c r="D2" s="55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7"/>
      <c r="AC2" s="537"/>
      <c r="AD2" s="537"/>
      <c r="AE2" s="537"/>
      <c r="AF2" s="537"/>
      <c r="AG2" s="537"/>
      <c r="AH2" s="537"/>
      <c r="AI2" s="537"/>
      <c r="AJ2" s="537"/>
      <c r="AK2" s="537"/>
      <c r="AL2" s="537"/>
      <c r="AM2" s="537"/>
      <c r="AN2" s="537"/>
      <c r="AO2" s="537"/>
      <c r="AP2" s="537"/>
      <c r="AQ2" s="537"/>
      <c r="AR2" s="537"/>
      <c r="AS2" s="537"/>
      <c r="AT2" s="537"/>
      <c r="AU2" s="537"/>
      <c r="AV2" s="537"/>
      <c r="AW2" s="537"/>
      <c r="AX2" s="537"/>
      <c r="AY2" s="537"/>
      <c r="AZ2" s="537"/>
      <c r="BA2" s="537"/>
      <c r="BB2" s="537"/>
      <c r="BC2" s="537"/>
      <c r="BD2" s="537"/>
      <c r="BE2" s="537"/>
      <c r="BF2" s="537"/>
      <c r="BG2" s="537"/>
      <c r="BH2" s="537"/>
      <c r="BI2" s="537"/>
      <c r="BJ2" s="537"/>
      <c r="BK2" s="537"/>
      <c r="BL2" s="537"/>
      <c r="BM2" s="537"/>
      <c r="BN2" s="537"/>
      <c r="BO2" s="537"/>
      <c r="BP2" s="537"/>
      <c r="BQ2" s="537"/>
      <c r="BR2" s="537"/>
      <c r="BS2" s="537"/>
      <c r="BT2" s="537"/>
      <c r="BU2" s="537"/>
      <c r="BV2" s="537"/>
      <c r="BW2" s="537"/>
      <c r="BX2" s="537"/>
      <c r="BY2" s="537"/>
      <c r="BZ2" s="537"/>
      <c r="CA2" s="537"/>
      <c r="CB2" s="537"/>
      <c r="CC2" s="537"/>
      <c r="CD2" s="537"/>
      <c r="CE2" s="537"/>
      <c r="CF2" s="537"/>
      <c r="CG2" s="537"/>
      <c r="CH2" s="537"/>
      <c r="CI2" s="537"/>
      <c r="CJ2" s="537"/>
      <c r="CK2" s="537"/>
      <c r="CL2" s="537"/>
      <c r="CM2" s="537"/>
      <c r="CN2" s="537"/>
      <c r="CO2" s="537"/>
      <c r="CP2" s="537"/>
      <c r="CQ2" s="537"/>
      <c r="CR2" s="537"/>
      <c r="CS2" s="537"/>
      <c r="CT2" s="537"/>
      <c r="CU2" s="537"/>
      <c r="CV2" s="537"/>
      <c r="CW2" s="537"/>
      <c r="CX2" s="537"/>
      <c r="CY2" s="537"/>
      <c r="CZ2" s="537"/>
      <c r="DA2" s="537"/>
      <c r="DB2" s="537"/>
      <c r="DC2" s="537"/>
      <c r="DD2" s="537"/>
      <c r="DE2" s="537"/>
      <c r="DF2" s="537"/>
      <c r="DG2" s="537"/>
      <c r="DH2" s="537"/>
      <c r="DI2" s="537"/>
      <c r="DJ2" s="537"/>
      <c r="DK2" s="537"/>
      <c r="DL2" s="537"/>
      <c r="DM2" s="537"/>
      <c r="DN2" s="537"/>
      <c r="DO2" s="537"/>
      <c r="DP2" s="537"/>
      <c r="DQ2" s="537"/>
      <c r="DR2" s="537"/>
      <c r="DS2" s="537"/>
      <c r="DT2" s="537"/>
      <c r="DU2" s="537"/>
      <c r="DV2" s="537"/>
      <c r="DW2" s="537"/>
      <c r="DX2" s="537"/>
      <c r="DY2" s="537"/>
      <c r="DZ2" s="537"/>
      <c r="EA2" s="537"/>
      <c r="EB2" s="537"/>
      <c r="EC2" s="537"/>
      <c r="ED2" s="537"/>
      <c r="EE2" s="537"/>
      <c r="EF2" s="537"/>
      <c r="EG2" s="537"/>
      <c r="EH2" s="537"/>
      <c r="EI2" s="537"/>
      <c r="EJ2" s="537"/>
      <c r="EK2" s="537"/>
      <c r="EL2" s="537"/>
      <c r="EM2" s="537"/>
      <c r="EN2" s="537"/>
      <c r="EO2" s="537"/>
      <c r="EP2" s="537"/>
      <c r="EQ2" s="537"/>
      <c r="ER2" s="537"/>
      <c r="ES2" s="537"/>
      <c r="ET2" s="537"/>
      <c r="EU2" s="537"/>
      <c r="EV2" s="537"/>
      <c r="EW2" s="537"/>
      <c r="EX2" s="537"/>
      <c r="EY2" s="537"/>
      <c r="EZ2" s="537"/>
      <c r="FA2" s="537"/>
      <c r="FB2" s="537"/>
      <c r="FC2" s="537"/>
      <c r="FD2" s="537"/>
      <c r="FE2" s="537"/>
      <c r="FF2" s="537"/>
      <c r="FG2" s="537"/>
      <c r="FH2" s="537"/>
      <c r="FI2" s="537"/>
      <c r="FJ2" s="537"/>
      <c r="FK2" s="537"/>
      <c r="FL2" s="537"/>
      <c r="FM2" s="537"/>
      <c r="FN2" s="537"/>
      <c r="FO2" s="537"/>
      <c r="FP2" s="537"/>
      <c r="FQ2" s="537"/>
      <c r="FR2" s="537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51"/>
      <c r="GG2" s="51"/>
      <c r="GH2" s="51"/>
      <c r="GI2" s="51"/>
      <c r="GJ2" s="51"/>
      <c r="GK2" s="51"/>
      <c r="GL2" s="51"/>
      <c r="GM2" s="51"/>
    </row>
    <row r="3" spans="2:197" ht="20.25" customHeight="1">
      <c r="B3" s="27"/>
      <c r="C3" s="558"/>
      <c r="D3" s="558"/>
      <c r="E3" s="414">
        <v>42005</v>
      </c>
      <c r="F3" s="414">
        <v>42036</v>
      </c>
      <c r="G3" s="414">
        <v>42064</v>
      </c>
      <c r="H3" s="29" t="s">
        <v>236</v>
      </c>
      <c r="I3" s="414">
        <v>42095</v>
      </c>
      <c r="J3" s="414">
        <v>42125</v>
      </c>
      <c r="K3" s="414">
        <v>42156</v>
      </c>
      <c r="L3" s="29" t="s">
        <v>237</v>
      </c>
      <c r="M3" s="414">
        <v>42186</v>
      </c>
      <c r="N3" s="414">
        <v>42217</v>
      </c>
      <c r="O3" s="414">
        <v>42248</v>
      </c>
      <c r="P3" s="29" t="s">
        <v>238</v>
      </c>
      <c r="Q3" s="414">
        <v>42278</v>
      </c>
      <c r="R3" s="414">
        <v>42309</v>
      </c>
      <c r="S3" s="414">
        <v>42339</v>
      </c>
      <c r="T3" s="29" t="s">
        <v>239</v>
      </c>
      <c r="U3" s="80">
        <v>2015</v>
      </c>
      <c r="V3" s="381">
        <v>42370</v>
      </c>
      <c r="W3" s="381">
        <v>42401</v>
      </c>
      <c r="X3" s="381">
        <v>42430</v>
      </c>
      <c r="Y3" s="381" t="s">
        <v>235</v>
      </c>
      <c r="Z3" s="381">
        <v>42461</v>
      </c>
      <c r="AA3" s="381">
        <v>42491</v>
      </c>
      <c r="AB3" s="381">
        <v>42522</v>
      </c>
      <c r="AC3" s="381" t="s">
        <v>234</v>
      </c>
      <c r="AD3" s="381">
        <v>42552</v>
      </c>
      <c r="AE3" s="381">
        <v>42583</v>
      </c>
      <c r="AF3" s="381">
        <v>42614</v>
      </c>
      <c r="AG3" s="381" t="s">
        <v>233</v>
      </c>
      <c r="AH3" s="381">
        <v>42644</v>
      </c>
      <c r="AI3" s="381">
        <v>42675</v>
      </c>
      <c r="AJ3" s="381">
        <v>42705</v>
      </c>
      <c r="AK3" s="381" t="s">
        <v>232</v>
      </c>
      <c r="AL3" s="80">
        <v>2016</v>
      </c>
      <c r="AM3" s="381">
        <v>42736</v>
      </c>
      <c r="AN3" s="381">
        <v>42767</v>
      </c>
      <c r="AO3" s="381">
        <v>42795</v>
      </c>
      <c r="AP3" s="381" t="s">
        <v>228</v>
      </c>
      <c r="AQ3" s="381">
        <v>42826</v>
      </c>
      <c r="AR3" s="381">
        <v>42856</v>
      </c>
      <c r="AS3" s="381">
        <v>42887</v>
      </c>
      <c r="AT3" s="381" t="s">
        <v>229</v>
      </c>
      <c r="AU3" s="381">
        <v>42917</v>
      </c>
      <c r="AV3" s="381">
        <v>42948</v>
      </c>
      <c r="AW3" s="381">
        <v>42979</v>
      </c>
      <c r="AX3" s="381" t="s">
        <v>230</v>
      </c>
      <c r="AY3" s="381">
        <v>43009</v>
      </c>
      <c r="AZ3" s="381">
        <v>43040</v>
      </c>
      <c r="BA3" s="381">
        <v>43070</v>
      </c>
      <c r="BB3" s="381" t="s">
        <v>231</v>
      </c>
      <c r="BC3" s="80">
        <v>2017</v>
      </c>
      <c r="BD3" s="381">
        <v>43101</v>
      </c>
      <c r="BE3" s="381">
        <v>43132</v>
      </c>
      <c r="BF3" s="381">
        <v>43160</v>
      </c>
      <c r="BG3" s="386" t="s">
        <v>211</v>
      </c>
      <c r="BH3" s="381">
        <v>43191</v>
      </c>
      <c r="BI3" s="381">
        <v>43221</v>
      </c>
      <c r="BJ3" s="381">
        <v>43252</v>
      </c>
      <c r="BK3" s="378" t="s">
        <v>212</v>
      </c>
      <c r="BL3" s="381">
        <v>43282</v>
      </c>
      <c r="BM3" s="381">
        <v>43313</v>
      </c>
      <c r="BN3" s="381">
        <v>43344</v>
      </c>
      <c r="BO3" s="386" t="s">
        <v>71</v>
      </c>
      <c r="BP3" s="381">
        <v>43374</v>
      </c>
      <c r="BQ3" s="381">
        <v>43405</v>
      </c>
      <c r="BR3" s="381">
        <v>43435</v>
      </c>
      <c r="BS3" s="378" t="s">
        <v>10</v>
      </c>
      <c r="BT3" s="80">
        <v>2018</v>
      </c>
      <c r="BU3" s="381">
        <v>43466</v>
      </c>
      <c r="BV3" s="381">
        <v>43497</v>
      </c>
      <c r="BW3" s="381">
        <v>43525</v>
      </c>
      <c r="BX3" s="378" t="s">
        <v>17</v>
      </c>
      <c r="BY3" s="381">
        <v>43556</v>
      </c>
      <c r="BZ3" s="381">
        <v>43586</v>
      </c>
      <c r="CA3" s="381">
        <v>43617</v>
      </c>
      <c r="CB3" s="386" t="s">
        <v>18</v>
      </c>
      <c r="CC3" s="381">
        <v>43647</v>
      </c>
      <c r="CD3" s="381">
        <v>43678</v>
      </c>
      <c r="CE3" s="381">
        <v>43709</v>
      </c>
      <c r="CF3" s="378" t="s">
        <v>19</v>
      </c>
      <c r="CG3" s="381">
        <v>43739</v>
      </c>
      <c r="CH3" s="381">
        <v>43770</v>
      </c>
      <c r="CI3" s="381">
        <v>43800</v>
      </c>
      <c r="CJ3" s="378" t="s">
        <v>11</v>
      </c>
      <c r="CK3" s="71">
        <v>2019</v>
      </c>
      <c r="CL3" s="381">
        <v>43831</v>
      </c>
      <c r="CM3" s="381">
        <v>43862</v>
      </c>
      <c r="CN3" s="381">
        <v>43891</v>
      </c>
      <c r="CO3" s="378" t="s">
        <v>240</v>
      </c>
      <c r="CP3" s="381">
        <v>43922</v>
      </c>
      <c r="CQ3" s="381">
        <v>43952</v>
      </c>
      <c r="CR3" s="381">
        <v>43983</v>
      </c>
      <c r="CS3" s="378" t="s">
        <v>251</v>
      </c>
      <c r="CT3" s="381">
        <v>44013</v>
      </c>
      <c r="CU3" s="381">
        <v>43952</v>
      </c>
      <c r="CV3" s="381">
        <v>43983</v>
      </c>
      <c r="CW3" s="378" t="s">
        <v>254</v>
      </c>
      <c r="CX3" s="381">
        <v>44105</v>
      </c>
      <c r="CY3" s="381">
        <v>44136</v>
      </c>
      <c r="CZ3" s="381">
        <v>44166</v>
      </c>
      <c r="DA3" s="378" t="s">
        <v>263</v>
      </c>
      <c r="DB3" s="71">
        <v>2020</v>
      </c>
      <c r="DC3" s="381">
        <v>44197</v>
      </c>
      <c r="DD3" s="381">
        <v>44228</v>
      </c>
      <c r="DE3" s="381">
        <v>44256</v>
      </c>
      <c r="DF3" s="378" t="s">
        <v>270</v>
      </c>
      <c r="DG3" s="381">
        <v>44287</v>
      </c>
      <c r="DH3" s="381">
        <v>44317</v>
      </c>
      <c r="DI3" s="381">
        <v>44348</v>
      </c>
      <c r="DJ3" s="378" t="s">
        <v>289</v>
      </c>
      <c r="DK3" s="381">
        <v>44378</v>
      </c>
      <c r="DL3" s="381">
        <v>44409</v>
      </c>
      <c r="DM3" s="381">
        <v>44440</v>
      </c>
      <c r="DN3" s="378" t="s">
        <v>294</v>
      </c>
      <c r="DO3" s="381">
        <v>44470</v>
      </c>
      <c r="DP3" s="381">
        <v>44501</v>
      </c>
      <c r="DQ3" s="381">
        <v>44531</v>
      </c>
      <c r="DR3" s="381" t="s">
        <v>300</v>
      </c>
      <c r="DS3" s="71">
        <v>2021</v>
      </c>
      <c r="DT3" s="381">
        <v>44562</v>
      </c>
      <c r="DU3" s="381">
        <v>44593</v>
      </c>
      <c r="DV3" s="381">
        <v>44621</v>
      </c>
      <c r="DW3" s="378" t="s">
        <v>309</v>
      </c>
      <c r="DX3" s="381">
        <v>44652</v>
      </c>
      <c r="DY3" s="381">
        <v>44682</v>
      </c>
      <c r="DZ3" s="381">
        <v>44713</v>
      </c>
      <c r="EA3" s="378" t="s">
        <v>310</v>
      </c>
      <c r="EB3" s="381">
        <v>44743</v>
      </c>
      <c r="EC3" s="381">
        <v>44774</v>
      </c>
      <c r="ED3" s="381">
        <v>44805</v>
      </c>
      <c r="EE3" s="378" t="s">
        <v>325</v>
      </c>
      <c r="EF3" s="381">
        <v>44835</v>
      </c>
      <c r="EG3" s="381">
        <v>44866</v>
      </c>
      <c r="EH3" s="381">
        <v>44896</v>
      </c>
      <c r="EI3" s="378" t="s">
        <v>335</v>
      </c>
      <c r="EJ3" s="71">
        <v>2022</v>
      </c>
      <c r="EK3" s="378">
        <v>44927</v>
      </c>
      <c r="EL3" s="378">
        <v>44958</v>
      </c>
      <c r="EM3" s="378">
        <v>44986</v>
      </c>
      <c r="EN3" s="378" t="s">
        <v>345</v>
      </c>
      <c r="EO3" s="378">
        <v>45017</v>
      </c>
      <c r="EP3" s="378">
        <v>45047</v>
      </c>
      <c r="EQ3" s="378">
        <v>45078</v>
      </c>
      <c r="ER3" s="378" t="s">
        <v>346</v>
      </c>
      <c r="ES3" s="378">
        <v>45108</v>
      </c>
      <c r="ET3" s="378">
        <v>45139</v>
      </c>
      <c r="EU3" s="378">
        <v>45170</v>
      </c>
      <c r="EV3" s="378" t="s">
        <v>354</v>
      </c>
      <c r="EW3" s="378">
        <v>45200</v>
      </c>
      <c r="EX3" s="378">
        <v>45231</v>
      </c>
      <c r="EY3" s="378">
        <v>45261</v>
      </c>
      <c r="EZ3" s="378" t="s">
        <v>360</v>
      </c>
      <c r="FA3" s="71">
        <v>2023</v>
      </c>
      <c r="FB3" s="378">
        <v>45292</v>
      </c>
      <c r="FC3" s="378">
        <v>45323</v>
      </c>
      <c r="FD3" s="378">
        <v>45352</v>
      </c>
      <c r="FE3" s="378" t="s">
        <v>365</v>
      </c>
      <c r="FF3" s="378">
        <v>45383</v>
      </c>
      <c r="FG3" s="378">
        <v>45413</v>
      </c>
      <c r="FH3" s="378">
        <v>45444</v>
      </c>
      <c r="FI3" s="378" t="s">
        <v>380</v>
      </c>
      <c r="FJ3" s="378">
        <v>45474</v>
      </c>
      <c r="FK3" s="378">
        <v>45505</v>
      </c>
      <c r="FL3" s="378">
        <v>45536</v>
      </c>
      <c r="FM3" s="378" t="s">
        <v>395</v>
      </c>
      <c r="FN3" s="384">
        <v>45566</v>
      </c>
      <c r="FO3" s="384">
        <v>45597</v>
      </c>
      <c r="FP3" s="384">
        <v>45627</v>
      </c>
      <c r="FQ3" s="384" t="s">
        <v>403</v>
      </c>
      <c r="FR3" s="385" t="s">
        <v>422</v>
      </c>
      <c r="FS3" s="384">
        <v>45658</v>
      </c>
      <c r="FT3" s="384">
        <v>45689</v>
      </c>
      <c r="FU3" s="384">
        <v>45717</v>
      </c>
      <c r="FV3" s="384" t="s">
        <v>425</v>
      </c>
      <c r="FW3" s="384">
        <v>45748</v>
      </c>
      <c r="FX3" s="384">
        <v>45778</v>
      </c>
      <c r="FY3" s="384">
        <v>45809</v>
      </c>
      <c r="FZ3" s="384" t="s">
        <v>448</v>
      </c>
      <c r="GA3" s="384">
        <v>45839</v>
      </c>
      <c r="GB3" s="384">
        <v>45870</v>
      </c>
      <c r="GC3" s="384">
        <v>45901</v>
      </c>
      <c r="GD3" s="384" t="s">
        <v>470</v>
      </c>
      <c r="GE3" s="384">
        <v>45931</v>
      </c>
      <c r="GF3" s="384">
        <v>45962</v>
      </c>
      <c r="GG3" s="384">
        <v>45992</v>
      </c>
      <c r="GH3" s="384" t="s">
        <v>482</v>
      </c>
      <c r="GI3" s="401">
        <v>2025</v>
      </c>
      <c r="GJ3" s="384">
        <v>46023</v>
      </c>
      <c r="GK3" s="384">
        <v>46054</v>
      </c>
      <c r="GL3" s="384">
        <v>46082</v>
      </c>
      <c r="GM3" s="384" t="s">
        <v>539</v>
      </c>
    </row>
    <row r="4" spans="2:197" ht="15" customHeight="1">
      <c r="B4" s="2" t="s">
        <v>179</v>
      </c>
      <c r="C4" s="545" t="s">
        <v>13</v>
      </c>
      <c r="D4" s="545"/>
      <c r="E4" s="91">
        <v>169559</v>
      </c>
      <c r="F4" s="91">
        <v>165270</v>
      </c>
      <c r="G4" s="91">
        <v>217276</v>
      </c>
      <c r="H4" s="91">
        <f>+SUM(E4:G4)</f>
        <v>552105</v>
      </c>
      <c r="I4" s="91">
        <v>233775</v>
      </c>
      <c r="J4" s="91">
        <v>232044</v>
      </c>
      <c r="K4" s="91">
        <v>249142</v>
      </c>
      <c r="L4" s="91">
        <f>+SUM(I4:K4)</f>
        <v>714961</v>
      </c>
      <c r="M4" s="91">
        <v>287542</v>
      </c>
      <c r="N4" s="91">
        <v>317769</v>
      </c>
      <c r="O4" s="91">
        <v>255118</v>
      </c>
      <c r="P4" s="91">
        <f>+SUM(M4:O4)</f>
        <v>860429</v>
      </c>
      <c r="Q4" s="91">
        <v>229992</v>
      </c>
      <c r="R4" s="91">
        <v>185481</v>
      </c>
      <c r="S4" s="91">
        <v>185261</v>
      </c>
      <c r="T4" s="91">
        <f>+SUM(Q4:S4)</f>
        <v>600734</v>
      </c>
      <c r="U4" s="91">
        <v>2728229</v>
      </c>
      <c r="V4" s="91">
        <v>186728</v>
      </c>
      <c r="W4" s="91">
        <v>191228</v>
      </c>
      <c r="X4" s="91">
        <v>242928</v>
      </c>
      <c r="Y4" s="91">
        <f>+SUM(V4:X4)</f>
        <v>620884</v>
      </c>
      <c r="Z4" s="91">
        <v>265667</v>
      </c>
      <c r="AA4" s="91">
        <v>284625</v>
      </c>
      <c r="AB4" s="91">
        <v>285169</v>
      </c>
      <c r="AC4" s="91">
        <f>+SUM(Z4:AB4)</f>
        <v>835461</v>
      </c>
      <c r="AD4" s="91">
        <v>323572</v>
      </c>
      <c r="AE4" s="91">
        <v>346862</v>
      </c>
      <c r="AF4" s="91">
        <v>296155</v>
      </c>
      <c r="AG4" s="91">
        <f>+SUM(AD4:AF4)</f>
        <v>966589</v>
      </c>
      <c r="AH4" s="91">
        <v>278916</v>
      </c>
      <c r="AI4" s="91">
        <v>213178</v>
      </c>
      <c r="AJ4" s="91">
        <v>212817</v>
      </c>
      <c r="AK4" s="91">
        <f>+SUM(AH4:AJ4)</f>
        <v>704911</v>
      </c>
      <c r="AL4" s="91">
        <v>3127845</v>
      </c>
      <c r="AM4" s="91">
        <v>218901</v>
      </c>
      <c r="AN4" s="91">
        <v>210389</v>
      </c>
      <c r="AO4" s="91">
        <v>255731</v>
      </c>
      <c r="AP4" s="91">
        <f>+SUM(AM4:AO4)</f>
        <v>685021</v>
      </c>
      <c r="AQ4" s="91">
        <v>311939</v>
      </c>
      <c r="AR4" s="91">
        <v>309759</v>
      </c>
      <c r="AS4" s="91">
        <v>313865</v>
      </c>
      <c r="AT4" s="91">
        <f>+SUM(AQ4:AS4)</f>
        <v>935563</v>
      </c>
      <c r="AU4" s="91">
        <v>345568</v>
      </c>
      <c r="AV4" s="91">
        <v>350507</v>
      </c>
      <c r="AW4" s="91">
        <v>316896</v>
      </c>
      <c r="AX4" s="91">
        <f>+SUM(AU4:AW4)</f>
        <v>1012971</v>
      </c>
      <c r="AY4" s="91">
        <v>292882</v>
      </c>
      <c r="AZ4" s="91">
        <v>226641</v>
      </c>
      <c r="BA4" s="91">
        <v>224765</v>
      </c>
      <c r="BB4" s="91">
        <f>+SUM(AY4:BA4)</f>
        <v>744288</v>
      </c>
      <c r="BC4" s="91">
        <v>3377843</v>
      </c>
      <c r="BD4" s="91">
        <v>228277</v>
      </c>
      <c r="BE4" s="91">
        <v>209451</v>
      </c>
      <c r="BF4" s="91">
        <v>263843</v>
      </c>
      <c r="BG4" s="91">
        <f>+SUM(BD4:BF4)</f>
        <v>701571</v>
      </c>
      <c r="BH4" s="91">
        <v>290606</v>
      </c>
      <c r="BI4" s="91">
        <v>301861</v>
      </c>
      <c r="BJ4" s="91">
        <v>303819</v>
      </c>
      <c r="BK4" s="91">
        <f>+SUM(BH4:BJ4)</f>
        <v>896286</v>
      </c>
      <c r="BL4" s="91">
        <v>335480</v>
      </c>
      <c r="BM4" s="91">
        <v>342534</v>
      </c>
      <c r="BN4" s="91">
        <v>308598</v>
      </c>
      <c r="BO4" s="91">
        <f>+SUM(BL4:BN4)</f>
        <v>986612</v>
      </c>
      <c r="BP4" s="91">
        <v>292151</v>
      </c>
      <c r="BQ4" s="91">
        <v>237217</v>
      </c>
      <c r="BR4" s="91">
        <v>232045</v>
      </c>
      <c r="BS4" s="91">
        <f>+SUM(BP4:BR4)</f>
        <v>761413</v>
      </c>
      <c r="BT4" s="91">
        <v>3345882</v>
      </c>
      <c r="BU4" s="91">
        <v>232259</v>
      </c>
      <c r="BV4" s="91">
        <v>222488</v>
      </c>
      <c r="BW4" s="91">
        <v>276588</v>
      </c>
      <c r="BX4" s="91">
        <f>+SUM(BU4:BW4)</f>
        <v>731335</v>
      </c>
      <c r="BY4" s="91">
        <v>298781</v>
      </c>
      <c r="BZ4" s="91">
        <v>295173</v>
      </c>
      <c r="CA4" s="91">
        <v>305389</v>
      </c>
      <c r="CB4" s="91">
        <f>+SUM(BY4:CA4)</f>
        <v>899343</v>
      </c>
      <c r="CC4" s="91">
        <v>330941</v>
      </c>
      <c r="CD4" s="91">
        <v>346024</v>
      </c>
      <c r="CE4" s="91">
        <v>309290</v>
      </c>
      <c r="CF4" s="91">
        <f>+SUM(CC4:CE4)</f>
        <v>986255</v>
      </c>
      <c r="CG4" s="91">
        <v>280188</v>
      </c>
      <c r="CH4" s="91">
        <v>236270</v>
      </c>
      <c r="CI4" s="91">
        <v>235975</v>
      </c>
      <c r="CJ4" s="91">
        <f>+SUM(CG4:CI4)</f>
        <v>752433</v>
      </c>
      <c r="CK4" s="91">
        <v>3369366</v>
      </c>
      <c r="CL4" s="91">
        <v>232349</v>
      </c>
      <c r="CM4" s="91">
        <v>242660</v>
      </c>
      <c r="CN4" s="98">
        <v>138354</v>
      </c>
      <c r="CO4" s="99">
        <f>+SUM(CL4:CN4)</f>
        <v>613363</v>
      </c>
      <c r="CP4" s="91">
        <v>371</v>
      </c>
      <c r="CQ4" s="91">
        <v>1839</v>
      </c>
      <c r="CR4" s="98">
        <v>8841</v>
      </c>
      <c r="CS4" s="91">
        <f>+SUM(CP4:CR4)</f>
        <v>11051</v>
      </c>
      <c r="CT4" s="91">
        <v>57255</v>
      </c>
      <c r="CU4" s="91">
        <v>125601</v>
      </c>
      <c r="CV4" s="98">
        <v>119594</v>
      </c>
      <c r="CW4" s="91">
        <f>+SUM(CT4:CV4)</f>
        <v>302450</v>
      </c>
      <c r="CX4" s="91">
        <v>117861</v>
      </c>
      <c r="CY4" s="91">
        <v>52937</v>
      </c>
      <c r="CZ4" s="91">
        <v>74003</v>
      </c>
      <c r="DA4" s="91">
        <v>244801</v>
      </c>
      <c r="DB4" s="91">
        <v>1171665</v>
      </c>
      <c r="DC4" s="152">
        <v>54389</v>
      </c>
      <c r="DD4" s="152">
        <v>24109</v>
      </c>
      <c r="DE4" s="126">
        <v>39202</v>
      </c>
      <c r="DF4" s="126">
        <f>+SUM(DC4:DE4)</f>
        <v>117700</v>
      </c>
      <c r="DG4" s="152">
        <v>62176</v>
      </c>
      <c r="DH4" s="152">
        <v>102638</v>
      </c>
      <c r="DI4" s="126">
        <v>162701</v>
      </c>
      <c r="DJ4" s="126">
        <f>+SUM(DG4:DI4)</f>
        <v>327515</v>
      </c>
      <c r="DK4" s="152">
        <v>248185</v>
      </c>
      <c r="DL4" s="152">
        <v>330271</v>
      </c>
      <c r="DM4" s="126">
        <v>285044</v>
      </c>
      <c r="DN4" s="126">
        <f>+SUM(DK4:DM4)</f>
        <v>863500</v>
      </c>
      <c r="DO4" s="126">
        <v>288372</v>
      </c>
      <c r="DP4" s="126">
        <v>227025</v>
      </c>
      <c r="DQ4" s="126">
        <v>202053</v>
      </c>
      <c r="DR4" s="126">
        <f>+SUM(DO4:DQ4)</f>
        <v>717450</v>
      </c>
      <c r="DS4" s="142">
        <v>2026165</v>
      </c>
      <c r="DT4" s="152">
        <v>176422</v>
      </c>
      <c r="DU4" s="152">
        <v>186824</v>
      </c>
      <c r="DV4" s="126">
        <v>262398</v>
      </c>
      <c r="DW4" s="126">
        <f>+SUM(DT4:DV4)</f>
        <v>625644</v>
      </c>
      <c r="DX4" s="152">
        <v>375864</v>
      </c>
      <c r="DY4" s="152">
        <v>379108</v>
      </c>
      <c r="DZ4" s="126">
        <v>393318</v>
      </c>
      <c r="EA4" s="126">
        <f t="shared" ref="EA4:EA11" si="0">+SUM(DX4:DZ4)</f>
        <v>1148290</v>
      </c>
      <c r="EB4" s="152">
        <v>428902</v>
      </c>
      <c r="EC4" s="152">
        <v>457529</v>
      </c>
      <c r="ED4" s="152">
        <v>402093</v>
      </c>
      <c r="EE4" s="152">
        <f t="shared" ref="EE4:EE12" si="1">+SUM(EB4:ED4)</f>
        <v>1288524</v>
      </c>
      <c r="EF4" s="152">
        <v>391410</v>
      </c>
      <c r="EG4" s="152">
        <v>313968</v>
      </c>
      <c r="EH4" s="152">
        <v>326679</v>
      </c>
      <c r="EI4" s="152">
        <f t="shared" ref="EI4:EI12" si="2">+SUM(EF4:EH4)</f>
        <v>1032057</v>
      </c>
      <c r="EJ4" s="152">
        <v>4094515</v>
      </c>
      <c r="EK4" s="152">
        <v>323325</v>
      </c>
      <c r="EL4" s="152">
        <v>333146</v>
      </c>
      <c r="EM4" s="152">
        <v>392144</v>
      </c>
      <c r="EN4" s="142">
        <v>1048615</v>
      </c>
      <c r="EO4" s="142">
        <v>423420</v>
      </c>
      <c r="EP4" s="142">
        <v>421432</v>
      </c>
      <c r="EQ4" s="142">
        <v>416880</v>
      </c>
      <c r="ER4" s="142">
        <f>+SUM(EO4:EQ4)</f>
        <v>1261732</v>
      </c>
      <c r="ES4" s="142">
        <v>471838</v>
      </c>
      <c r="ET4" s="142">
        <v>480197</v>
      </c>
      <c r="EU4" s="142">
        <v>444302</v>
      </c>
      <c r="EV4" s="142">
        <f t="shared" ref="EV4:EV12" si="3">+SUM(ES4:EU4)</f>
        <v>1396337</v>
      </c>
      <c r="EW4" s="142">
        <v>432933</v>
      </c>
      <c r="EX4" s="142">
        <v>341940</v>
      </c>
      <c r="EY4" s="142">
        <v>355348</v>
      </c>
      <c r="EZ4" s="142">
        <f>+SUM(EW4:EY4)</f>
        <v>1130221</v>
      </c>
      <c r="FA4" s="142">
        <f>+EZ4+EV4+ER4+EN4</f>
        <v>4836905</v>
      </c>
      <c r="FB4" s="152">
        <v>312949</v>
      </c>
      <c r="FC4" s="152">
        <v>342870</v>
      </c>
      <c r="FD4" s="152">
        <v>414549</v>
      </c>
      <c r="FE4" s="142">
        <f>+SUM(FB4:FD4)</f>
        <v>1070368</v>
      </c>
      <c r="FF4" s="231">
        <v>432132</v>
      </c>
      <c r="FG4" s="231">
        <v>451153</v>
      </c>
      <c r="FH4" s="231">
        <v>453582</v>
      </c>
      <c r="FI4" s="231">
        <f>+SUM(FF4:FH4)</f>
        <v>1336867</v>
      </c>
      <c r="FJ4" s="231">
        <v>490488</v>
      </c>
      <c r="FK4" s="231">
        <v>494808</v>
      </c>
      <c r="FL4" s="231">
        <v>458415</v>
      </c>
      <c r="FM4" s="231">
        <v>1443711</v>
      </c>
      <c r="FN4" s="231">
        <v>449182</v>
      </c>
      <c r="FO4" s="231">
        <v>380120</v>
      </c>
      <c r="FP4" s="231">
        <v>377372</v>
      </c>
      <c r="FQ4" s="231">
        <v>1206674</v>
      </c>
      <c r="FR4" s="231">
        <v>5057620</v>
      </c>
      <c r="FS4" s="231">
        <v>340850</v>
      </c>
      <c r="FT4" s="231">
        <v>358796</v>
      </c>
      <c r="FU4" s="231">
        <v>442469</v>
      </c>
      <c r="FV4" s="231">
        <v>1142115</v>
      </c>
      <c r="FW4" s="231">
        <v>509175</v>
      </c>
      <c r="FX4" s="231">
        <v>513332</v>
      </c>
      <c r="FY4" s="231">
        <v>521880</v>
      </c>
      <c r="FZ4" s="231">
        <v>1544387</v>
      </c>
      <c r="GA4" s="231">
        <v>563488</v>
      </c>
      <c r="GB4" s="231">
        <v>584513</v>
      </c>
      <c r="GC4" s="231">
        <v>522485</v>
      </c>
      <c r="GD4" s="231">
        <v>1670486</v>
      </c>
      <c r="GE4" s="231">
        <v>563488</v>
      </c>
      <c r="GF4" s="231">
        <v>584513</v>
      </c>
      <c r="GG4" s="231">
        <v>522485</v>
      </c>
      <c r="GH4" s="231">
        <v>1670486</v>
      </c>
      <c r="GI4" s="231">
        <v>5653471</v>
      </c>
      <c r="GJ4" s="231">
        <v>355676</v>
      </c>
      <c r="GK4" s="231">
        <v>379031</v>
      </c>
      <c r="GL4" s="231">
        <v>452725</v>
      </c>
      <c r="GM4" s="231">
        <v>1187432</v>
      </c>
      <c r="GN4" s="346"/>
    </row>
    <row r="5" spans="2:197" s="79" customFormat="1">
      <c r="B5" s="230" t="s">
        <v>101</v>
      </c>
      <c r="C5" s="545" t="s">
        <v>13</v>
      </c>
      <c r="D5" s="545"/>
      <c r="E5" s="100">
        <v>166586</v>
      </c>
      <c r="F5" s="100">
        <v>163031</v>
      </c>
      <c r="G5" s="100">
        <v>214159</v>
      </c>
      <c r="H5" s="100">
        <f t="shared" ref="H5:H12" si="4">+SUM(E5:G5)</f>
        <v>543776</v>
      </c>
      <c r="I5" s="100">
        <v>230509</v>
      </c>
      <c r="J5" s="100">
        <v>221532</v>
      </c>
      <c r="K5" s="100">
        <v>230621</v>
      </c>
      <c r="L5" s="100">
        <f t="shared" ref="L5:L12" si="5">+SUM(I5:K5)</f>
        <v>682662</v>
      </c>
      <c r="M5" s="100">
        <v>263269</v>
      </c>
      <c r="N5" s="100">
        <v>291370</v>
      </c>
      <c r="O5" s="100">
        <v>240622</v>
      </c>
      <c r="P5" s="100">
        <f t="shared" ref="P5:P12" si="6">+SUM(M5:O5)</f>
        <v>795261</v>
      </c>
      <c r="Q5" s="100">
        <v>220024</v>
      </c>
      <c r="R5" s="100">
        <v>182444</v>
      </c>
      <c r="S5" s="100">
        <v>181380</v>
      </c>
      <c r="T5" s="100">
        <f t="shared" ref="T5:T12" si="7">+SUM(Q5:S5)</f>
        <v>583848</v>
      </c>
      <c r="U5" s="100">
        <f t="shared" ref="U5:U12" si="8">+SUM(E5:S5)</f>
        <v>4627246</v>
      </c>
      <c r="V5" s="100">
        <v>181674</v>
      </c>
      <c r="W5" s="100">
        <v>186104</v>
      </c>
      <c r="X5" s="100">
        <v>235718</v>
      </c>
      <c r="Y5" s="100">
        <f t="shared" ref="Y5:Y12" si="9">+SUM(V5:X5)</f>
        <v>603496</v>
      </c>
      <c r="Z5" s="100">
        <v>256151</v>
      </c>
      <c r="AA5" s="100">
        <v>272567</v>
      </c>
      <c r="AB5" s="100">
        <v>266435</v>
      </c>
      <c r="AC5" s="100">
        <f t="shared" ref="AC5:AC12" si="10">+SUM(Z5:AB5)</f>
        <v>795153</v>
      </c>
      <c r="AD5" s="100">
        <v>299386</v>
      </c>
      <c r="AE5" s="100">
        <v>317131</v>
      </c>
      <c r="AF5" s="100">
        <v>276723</v>
      </c>
      <c r="AG5" s="100">
        <f t="shared" ref="AG5:AG12" si="11">+SUM(AD5:AF5)</f>
        <v>893240</v>
      </c>
      <c r="AH5" s="100">
        <v>266111</v>
      </c>
      <c r="AI5" s="100">
        <v>207434</v>
      </c>
      <c r="AJ5" s="100">
        <v>206291</v>
      </c>
      <c r="AK5" s="100">
        <f t="shared" ref="AK5:AK12" si="12">+SUM(AH5:AJ5)</f>
        <v>679836</v>
      </c>
      <c r="AL5" s="100">
        <f>+SUM(V5:AJ5)</f>
        <v>5263614</v>
      </c>
      <c r="AM5" s="100">
        <v>213038</v>
      </c>
      <c r="AN5" s="100">
        <v>205834</v>
      </c>
      <c r="AO5" s="100">
        <v>245533</v>
      </c>
      <c r="AP5" s="100">
        <f t="shared" ref="AP5:AP12" si="13">+SUM(AM5:AO5)</f>
        <v>664405</v>
      </c>
      <c r="AQ5" s="100">
        <v>302216</v>
      </c>
      <c r="AR5" s="100">
        <v>298702</v>
      </c>
      <c r="AS5" s="100">
        <v>291496</v>
      </c>
      <c r="AT5" s="100">
        <f t="shared" ref="AT5:AT12" si="14">+SUM(AQ5:AS5)</f>
        <v>892414</v>
      </c>
      <c r="AU5" s="100">
        <v>316916</v>
      </c>
      <c r="AV5" s="100">
        <v>320948</v>
      </c>
      <c r="AW5" s="100">
        <v>294702</v>
      </c>
      <c r="AX5" s="100">
        <f t="shared" ref="AX5:AX12" si="15">+SUM(AU5:AW5)</f>
        <v>932566</v>
      </c>
      <c r="AY5" s="100">
        <v>276222</v>
      </c>
      <c r="AZ5" s="100">
        <v>219810</v>
      </c>
      <c r="BA5" s="100">
        <v>217110</v>
      </c>
      <c r="BB5" s="100">
        <f t="shared" ref="BB5:BB12" si="16">+SUM(AY5:BA5)</f>
        <v>713142</v>
      </c>
      <c r="BC5" s="100">
        <f>+SUM(AM5:BA5)</f>
        <v>5691912</v>
      </c>
      <c r="BD5" s="100">
        <v>221535</v>
      </c>
      <c r="BE5" s="100">
        <v>204217</v>
      </c>
      <c r="BF5" s="100">
        <v>255104</v>
      </c>
      <c r="BG5" s="100">
        <f t="shared" ref="BG5:BG12" si="17">+SUM(BD5:BF5)</f>
        <v>680856</v>
      </c>
      <c r="BH5" s="100">
        <v>275117</v>
      </c>
      <c r="BI5" s="100">
        <v>290751</v>
      </c>
      <c r="BJ5" s="100">
        <v>284808</v>
      </c>
      <c r="BK5" s="100">
        <f t="shared" ref="BK5:BK12" si="18">+SUM(BH5:BJ5)</f>
        <v>850676</v>
      </c>
      <c r="BL5" s="100">
        <v>311210</v>
      </c>
      <c r="BM5" s="100">
        <v>316946</v>
      </c>
      <c r="BN5" s="100">
        <v>286628</v>
      </c>
      <c r="BO5" s="100">
        <f t="shared" ref="BO5:BO12" si="19">+SUM(BL5:BN5)</f>
        <v>914784</v>
      </c>
      <c r="BP5" s="100">
        <v>279958</v>
      </c>
      <c r="BQ5" s="100">
        <v>227766</v>
      </c>
      <c r="BR5" s="100">
        <v>227239</v>
      </c>
      <c r="BS5" s="100">
        <f t="shared" ref="BS5:BS12" si="20">+SUM(BP5:BR5)</f>
        <v>734963</v>
      </c>
      <c r="BT5" s="100">
        <f>+SUM(BD5:BR5)</f>
        <v>5627595</v>
      </c>
      <c r="BU5" s="100">
        <v>226490</v>
      </c>
      <c r="BV5" s="100">
        <v>216691</v>
      </c>
      <c r="BW5" s="100">
        <v>265721</v>
      </c>
      <c r="BX5" s="100">
        <f t="shared" ref="BX5:BX12" si="21">+SUM(BU5:BW5)</f>
        <v>708902</v>
      </c>
      <c r="BY5" s="100">
        <v>290956</v>
      </c>
      <c r="BZ5" s="100">
        <v>280921</v>
      </c>
      <c r="CA5" s="100">
        <v>284836</v>
      </c>
      <c r="CB5" s="100">
        <f t="shared" ref="CB5:CB12" si="22">+SUM(BY5:CA5)</f>
        <v>856713</v>
      </c>
      <c r="CC5" s="100">
        <v>305132</v>
      </c>
      <c r="CD5" s="100">
        <v>318394</v>
      </c>
      <c r="CE5" s="100">
        <v>286564</v>
      </c>
      <c r="CF5" s="100">
        <f t="shared" ref="CF5:CF12" si="23">+SUM(CC5:CE5)</f>
        <v>910090</v>
      </c>
      <c r="CG5" s="100">
        <v>271017</v>
      </c>
      <c r="CH5" s="113">
        <v>229842</v>
      </c>
      <c r="CI5" s="113">
        <v>229669</v>
      </c>
      <c r="CJ5" s="100">
        <f t="shared" ref="CJ5:CJ12" si="24">+SUM(CG5:CI5)</f>
        <v>730528</v>
      </c>
      <c r="CK5" s="113">
        <v>3206233</v>
      </c>
      <c r="CL5" s="113">
        <v>224523</v>
      </c>
      <c r="CM5" s="113">
        <v>235455</v>
      </c>
      <c r="CN5" s="113">
        <v>135286</v>
      </c>
      <c r="CO5" s="113">
        <f>+SUM(CL5:CN5)</f>
        <v>595264</v>
      </c>
      <c r="CP5" s="113">
        <v>331</v>
      </c>
      <c r="CQ5" s="113">
        <v>1839</v>
      </c>
      <c r="CR5" s="113">
        <v>7793</v>
      </c>
      <c r="CS5" s="91">
        <f t="shared" ref="CS5:CS12" si="25">+SUM(CP5:CR5)</f>
        <v>9963</v>
      </c>
      <c r="CT5" s="113">
        <v>52352</v>
      </c>
      <c r="CU5" s="113">
        <v>114735</v>
      </c>
      <c r="CV5" s="113">
        <v>111055</v>
      </c>
      <c r="CW5" s="91">
        <f t="shared" ref="CW5:CW12" si="26">+SUM(CT5:CV5)</f>
        <v>278142</v>
      </c>
      <c r="CX5" s="91">
        <v>113978</v>
      </c>
      <c r="CY5" s="91">
        <v>51104</v>
      </c>
      <c r="CZ5" s="91">
        <v>72095</v>
      </c>
      <c r="DA5" s="91">
        <v>237177</v>
      </c>
      <c r="DB5" s="91">
        <v>1120546</v>
      </c>
      <c r="DC5" s="152">
        <v>52567</v>
      </c>
      <c r="DD5" s="152">
        <v>22597</v>
      </c>
      <c r="DE5" s="152">
        <v>37332</v>
      </c>
      <c r="DF5" s="152">
        <f t="shared" ref="DF5:DF12" si="27">+SUM(DC5:DE5)</f>
        <v>112496</v>
      </c>
      <c r="DG5" s="152">
        <v>60198</v>
      </c>
      <c r="DH5" s="152">
        <v>97786</v>
      </c>
      <c r="DI5" s="152">
        <v>145119</v>
      </c>
      <c r="DJ5" s="152">
        <f t="shared" ref="DJ5:DJ12" si="28">+SUM(DG5:DI5)</f>
        <v>303103</v>
      </c>
      <c r="DK5" s="152">
        <v>222632</v>
      </c>
      <c r="DL5" s="152">
        <v>302720</v>
      </c>
      <c r="DM5" s="152">
        <v>264674</v>
      </c>
      <c r="DN5" s="152">
        <f t="shared" ref="DN5:DN12" si="29">+SUM(DK5:DM5)</f>
        <v>790026</v>
      </c>
      <c r="DO5" s="152">
        <v>274829</v>
      </c>
      <c r="DP5" s="152">
        <v>220900</v>
      </c>
      <c r="DQ5" s="152">
        <v>196231</v>
      </c>
      <c r="DR5" s="152">
        <f t="shared" ref="DR5:DR12" si="30">+SUM(DO5:DQ5)</f>
        <v>691960</v>
      </c>
      <c r="DS5" s="231">
        <v>1897585</v>
      </c>
      <c r="DT5" s="152">
        <v>168592</v>
      </c>
      <c r="DU5" s="152">
        <v>179192</v>
      </c>
      <c r="DV5" s="152">
        <v>255175</v>
      </c>
      <c r="DW5" s="152">
        <f t="shared" ref="DW5:DW12" si="31">+SUM(DT5:DV5)</f>
        <v>602959</v>
      </c>
      <c r="DX5" s="152">
        <v>362948</v>
      </c>
      <c r="DY5" s="152">
        <v>362776</v>
      </c>
      <c r="DZ5" s="152">
        <v>364418</v>
      </c>
      <c r="EA5" s="152">
        <f t="shared" si="0"/>
        <v>1090142</v>
      </c>
      <c r="EB5" s="152">
        <v>392310</v>
      </c>
      <c r="EC5" s="152">
        <v>420844</v>
      </c>
      <c r="ED5" s="152">
        <v>373549</v>
      </c>
      <c r="EE5" s="152">
        <f t="shared" si="1"/>
        <v>1186703</v>
      </c>
      <c r="EF5" s="152">
        <v>372003</v>
      </c>
      <c r="EG5" s="152">
        <v>304229</v>
      </c>
      <c r="EH5" s="152">
        <v>317937</v>
      </c>
      <c r="EI5" s="152">
        <f t="shared" si="2"/>
        <v>994169</v>
      </c>
      <c r="EJ5" s="152">
        <v>3873973</v>
      </c>
      <c r="EK5" s="152">
        <v>313660</v>
      </c>
      <c r="EL5" s="152">
        <v>322350</v>
      </c>
      <c r="EM5" s="152">
        <v>381660</v>
      </c>
      <c r="EN5" s="231">
        <v>1017670</v>
      </c>
      <c r="EO5" s="231">
        <v>403665</v>
      </c>
      <c r="EP5" s="231">
        <v>399944</v>
      </c>
      <c r="EQ5" s="231">
        <v>386202</v>
      </c>
      <c r="ER5" s="231">
        <f t="shared" ref="ER5:ER12" si="32">+SUM(EO5:EQ5)</f>
        <v>1189811</v>
      </c>
      <c r="ES5" s="231">
        <v>435453</v>
      </c>
      <c r="ET5" s="231">
        <v>446132</v>
      </c>
      <c r="EU5" s="231">
        <v>413659</v>
      </c>
      <c r="EV5" s="231">
        <f t="shared" si="3"/>
        <v>1295244</v>
      </c>
      <c r="EW5" s="231">
        <v>410957</v>
      </c>
      <c r="EX5" s="231">
        <v>331372</v>
      </c>
      <c r="EY5" s="231">
        <v>345044</v>
      </c>
      <c r="EZ5" s="231">
        <f t="shared" ref="EZ5:EZ12" si="33">+SUM(EW5:EY5)</f>
        <v>1087373</v>
      </c>
      <c r="FA5" s="231">
        <f t="shared" ref="FA5:FA12" si="34">+EZ5+EV5+ER5+EN5</f>
        <v>4590098</v>
      </c>
      <c r="FB5" s="152">
        <v>302057</v>
      </c>
      <c r="FC5" s="152">
        <v>333640</v>
      </c>
      <c r="FD5" s="152">
        <v>400883</v>
      </c>
      <c r="FE5" s="231">
        <f t="shared" ref="FE5:FE12" si="35">+SUM(FB5:FD5)</f>
        <v>1036580</v>
      </c>
      <c r="FF5" s="231">
        <v>414325</v>
      </c>
      <c r="FG5" s="231">
        <v>428028</v>
      </c>
      <c r="FH5" s="231">
        <v>421997</v>
      </c>
      <c r="FI5" s="231">
        <f t="shared" ref="FI5:FI12" si="36">+SUM(FF5:FH5)</f>
        <v>1264350</v>
      </c>
      <c r="FJ5" s="231">
        <v>458532</v>
      </c>
      <c r="FK5" s="231">
        <v>459018</v>
      </c>
      <c r="FL5" s="231">
        <v>428125</v>
      </c>
      <c r="FM5" s="231">
        <v>1345675</v>
      </c>
      <c r="FN5" s="231">
        <v>426245</v>
      </c>
      <c r="FO5" s="231">
        <v>370237</v>
      </c>
      <c r="FP5" s="231">
        <v>366675</v>
      </c>
      <c r="FQ5" s="231">
        <v>1163157</v>
      </c>
      <c r="FR5" s="231">
        <v>4809762</v>
      </c>
      <c r="FS5" s="231">
        <v>330016</v>
      </c>
      <c r="FT5" s="231">
        <v>348760</v>
      </c>
      <c r="FU5" s="231">
        <v>431807</v>
      </c>
      <c r="FV5" s="231">
        <v>1110583</v>
      </c>
      <c r="FW5" s="231">
        <v>489293</v>
      </c>
      <c r="FX5" s="231">
        <v>491609</v>
      </c>
      <c r="FY5" s="231">
        <v>489495</v>
      </c>
      <c r="FZ5" s="231">
        <v>1470397</v>
      </c>
      <c r="GA5" s="231">
        <v>524037</v>
      </c>
      <c r="GB5" s="231">
        <v>545470</v>
      </c>
      <c r="GC5" s="231">
        <v>491906</v>
      </c>
      <c r="GD5" s="231">
        <v>1561413</v>
      </c>
      <c r="GE5" s="231">
        <v>524037</v>
      </c>
      <c r="GF5" s="231">
        <v>545470</v>
      </c>
      <c r="GG5" s="231">
        <v>491906</v>
      </c>
      <c r="GH5" s="231">
        <v>1561413</v>
      </c>
      <c r="GI5" s="231">
        <v>5396728</v>
      </c>
      <c r="GJ5" s="231">
        <v>345920</v>
      </c>
      <c r="GK5" s="231">
        <v>367767</v>
      </c>
      <c r="GL5" s="231">
        <v>437139</v>
      </c>
      <c r="GM5" s="231">
        <v>1150826</v>
      </c>
      <c r="GN5" s="346"/>
    </row>
    <row r="6" spans="2:197" s="79" customFormat="1" ht="15" customHeight="1">
      <c r="B6" s="232" t="s">
        <v>102</v>
      </c>
      <c r="C6" s="545" t="s">
        <v>13</v>
      </c>
      <c r="D6" s="545"/>
      <c r="E6" s="100">
        <v>71889</v>
      </c>
      <c r="F6" s="100">
        <v>82201</v>
      </c>
      <c r="G6" s="100">
        <v>107174</v>
      </c>
      <c r="H6" s="100">
        <f t="shared" si="4"/>
        <v>261264</v>
      </c>
      <c r="I6" s="100">
        <v>115852</v>
      </c>
      <c r="J6" s="100">
        <v>109744</v>
      </c>
      <c r="K6" s="100">
        <v>115287</v>
      </c>
      <c r="L6" s="100">
        <f t="shared" si="5"/>
        <v>340883</v>
      </c>
      <c r="M6" s="100">
        <v>137271</v>
      </c>
      <c r="N6" s="100">
        <v>141876</v>
      </c>
      <c r="O6" s="100">
        <v>114272</v>
      </c>
      <c r="P6" s="100">
        <f t="shared" si="6"/>
        <v>393419</v>
      </c>
      <c r="Q6" s="100">
        <v>106246</v>
      </c>
      <c r="R6" s="100">
        <v>88333</v>
      </c>
      <c r="S6" s="100">
        <v>102680</v>
      </c>
      <c r="T6" s="100">
        <f t="shared" si="7"/>
        <v>297259</v>
      </c>
      <c r="U6" s="100">
        <f t="shared" si="8"/>
        <v>2288391</v>
      </c>
      <c r="V6" s="100">
        <v>78687</v>
      </c>
      <c r="W6" s="100">
        <v>93118</v>
      </c>
      <c r="X6" s="100">
        <v>116745</v>
      </c>
      <c r="Y6" s="100">
        <f t="shared" si="9"/>
        <v>288550</v>
      </c>
      <c r="Z6" s="100">
        <v>129344</v>
      </c>
      <c r="AA6" s="100">
        <v>135740</v>
      </c>
      <c r="AB6" s="100">
        <v>134420</v>
      </c>
      <c r="AC6" s="100">
        <f t="shared" si="10"/>
        <v>399504</v>
      </c>
      <c r="AD6" s="100">
        <v>154532</v>
      </c>
      <c r="AE6" s="100">
        <v>155283</v>
      </c>
      <c r="AF6" s="100">
        <v>132360</v>
      </c>
      <c r="AG6" s="100">
        <f t="shared" si="11"/>
        <v>442175</v>
      </c>
      <c r="AH6" s="100">
        <v>129972</v>
      </c>
      <c r="AI6" s="100">
        <v>99840</v>
      </c>
      <c r="AJ6" s="100">
        <v>117116</v>
      </c>
      <c r="AK6" s="100">
        <f t="shared" si="12"/>
        <v>346928</v>
      </c>
      <c r="AL6" s="100">
        <f t="shared" ref="AL6:AL12" si="37">+SUM(V6:AJ6)</f>
        <v>2607386</v>
      </c>
      <c r="AM6" s="100">
        <v>93692</v>
      </c>
      <c r="AN6" s="100">
        <v>104494</v>
      </c>
      <c r="AO6" s="100">
        <v>122320</v>
      </c>
      <c r="AP6" s="100">
        <f t="shared" si="13"/>
        <v>320506</v>
      </c>
      <c r="AQ6" s="100">
        <v>151976</v>
      </c>
      <c r="AR6" s="100">
        <v>149670</v>
      </c>
      <c r="AS6" s="100">
        <v>146932</v>
      </c>
      <c r="AT6" s="100">
        <f t="shared" si="14"/>
        <v>448578</v>
      </c>
      <c r="AU6" s="100">
        <v>163709</v>
      </c>
      <c r="AV6" s="100">
        <v>157866</v>
      </c>
      <c r="AW6" s="100">
        <v>142936</v>
      </c>
      <c r="AX6" s="100">
        <f t="shared" si="15"/>
        <v>464511</v>
      </c>
      <c r="AY6" s="100">
        <v>136007</v>
      </c>
      <c r="AZ6" s="100">
        <v>105470</v>
      </c>
      <c r="BA6" s="100">
        <v>121522</v>
      </c>
      <c r="BB6" s="100">
        <f t="shared" si="16"/>
        <v>362999</v>
      </c>
      <c r="BC6" s="100">
        <f t="shared" ref="BC6:BC12" si="38">+SUM(AM6:BA6)</f>
        <v>2830189</v>
      </c>
      <c r="BD6" s="100">
        <v>99335</v>
      </c>
      <c r="BE6" s="100">
        <v>102907</v>
      </c>
      <c r="BF6" s="100">
        <v>127941</v>
      </c>
      <c r="BG6" s="100">
        <f t="shared" si="17"/>
        <v>330183</v>
      </c>
      <c r="BH6" s="100">
        <v>137862</v>
      </c>
      <c r="BI6" s="100">
        <v>145291</v>
      </c>
      <c r="BJ6" s="100">
        <v>143608</v>
      </c>
      <c r="BK6" s="100">
        <f t="shared" si="18"/>
        <v>426761</v>
      </c>
      <c r="BL6" s="100">
        <v>161935</v>
      </c>
      <c r="BM6" s="100">
        <v>155635</v>
      </c>
      <c r="BN6" s="100">
        <v>138641</v>
      </c>
      <c r="BO6" s="100">
        <f t="shared" si="19"/>
        <v>456211</v>
      </c>
      <c r="BP6" s="100">
        <v>137893</v>
      </c>
      <c r="BQ6" s="100">
        <v>110151</v>
      </c>
      <c r="BR6" s="100">
        <v>128446</v>
      </c>
      <c r="BS6" s="100">
        <f t="shared" si="20"/>
        <v>376490</v>
      </c>
      <c r="BT6" s="100">
        <f t="shared" ref="BT6:BT12" si="39">+SUM(BD6:BR6)</f>
        <v>2802800</v>
      </c>
      <c r="BU6" s="100">
        <v>100064</v>
      </c>
      <c r="BV6" s="100">
        <v>109574</v>
      </c>
      <c r="BW6" s="100">
        <v>131840</v>
      </c>
      <c r="BX6" s="100">
        <f t="shared" si="21"/>
        <v>341478</v>
      </c>
      <c r="BY6" s="100">
        <v>146641</v>
      </c>
      <c r="BZ6" s="100">
        <v>140505</v>
      </c>
      <c r="CA6" s="100">
        <v>143893</v>
      </c>
      <c r="CB6" s="100">
        <f t="shared" si="22"/>
        <v>431039</v>
      </c>
      <c r="CC6" s="100">
        <v>158319</v>
      </c>
      <c r="CD6" s="100">
        <v>156527</v>
      </c>
      <c r="CE6" s="100">
        <v>138615</v>
      </c>
      <c r="CF6" s="100">
        <f t="shared" si="23"/>
        <v>453461</v>
      </c>
      <c r="CG6" s="100">
        <v>132542</v>
      </c>
      <c r="CH6" s="113">
        <v>111389</v>
      </c>
      <c r="CI6" s="113">
        <v>129564</v>
      </c>
      <c r="CJ6" s="100">
        <f t="shared" si="24"/>
        <v>373495</v>
      </c>
      <c r="CK6" s="113">
        <v>1599473</v>
      </c>
      <c r="CL6" s="113">
        <v>99263</v>
      </c>
      <c r="CM6" s="113">
        <v>119121</v>
      </c>
      <c r="CN6" s="113">
        <v>58133</v>
      </c>
      <c r="CO6" s="113">
        <f t="shared" ref="CO6:CO12" si="40">+SUM(CL6:CN6)</f>
        <v>276517</v>
      </c>
      <c r="CP6" s="113">
        <v>168</v>
      </c>
      <c r="CQ6" s="113">
        <v>810</v>
      </c>
      <c r="CR6" s="113">
        <v>3687</v>
      </c>
      <c r="CS6" s="91">
        <f t="shared" si="25"/>
        <v>4665</v>
      </c>
      <c r="CT6" s="113">
        <v>30985</v>
      </c>
      <c r="CU6" s="113">
        <v>58902</v>
      </c>
      <c r="CV6" s="113">
        <v>52275</v>
      </c>
      <c r="CW6" s="91">
        <f t="shared" si="26"/>
        <v>142162</v>
      </c>
      <c r="CX6" s="91">
        <v>57255</v>
      </c>
      <c r="CY6" s="91">
        <v>23074</v>
      </c>
      <c r="CZ6" s="91">
        <v>45935</v>
      </c>
      <c r="DA6" s="91">
        <v>126264</v>
      </c>
      <c r="DB6" s="91">
        <v>549608</v>
      </c>
      <c r="DC6" s="152">
        <v>17506</v>
      </c>
      <c r="DD6" s="152">
        <v>11471</v>
      </c>
      <c r="DE6" s="152">
        <v>20236</v>
      </c>
      <c r="DF6" s="152">
        <f t="shared" si="27"/>
        <v>49213</v>
      </c>
      <c r="DG6" s="152">
        <v>27863</v>
      </c>
      <c r="DH6" s="152">
        <v>51575</v>
      </c>
      <c r="DI6" s="152">
        <v>73244</v>
      </c>
      <c r="DJ6" s="152">
        <f t="shared" si="28"/>
        <v>152682</v>
      </c>
      <c r="DK6" s="152">
        <v>121948</v>
      </c>
      <c r="DL6" s="152">
        <v>150907</v>
      </c>
      <c r="DM6" s="152">
        <v>127193</v>
      </c>
      <c r="DN6" s="152">
        <f t="shared" si="29"/>
        <v>400048</v>
      </c>
      <c r="DO6" s="152">
        <v>136231</v>
      </c>
      <c r="DP6" s="152">
        <v>106180</v>
      </c>
      <c r="DQ6" s="152">
        <v>113136</v>
      </c>
      <c r="DR6" s="152">
        <f t="shared" si="30"/>
        <v>355547</v>
      </c>
      <c r="DS6" s="231">
        <v>957490</v>
      </c>
      <c r="DT6" s="152">
        <v>68683</v>
      </c>
      <c r="DU6" s="152">
        <v>93487</v>
      </c>
      <c r="DV6" s="152">
        <v>129024</v>
      </c>
      <c r="DW6" s="152">
        <f t="shared" si="31"/>
        <v>291194</v>
      </c>
      <c r="DX6" s="152">
        <v>184129</v>
      </c>
      <c r="DY6" s="152">
        <v>181493</v>
      </c>
      <c r="DZ6" s="152">
        <v>183565</v>
      </c>
      <c r="EA6" s="152">
        <f t="shared" si="0"/>
        <v>549187</v>
      </c>
      <c r="EB6" s="152">
        <v>204347</v>
      </c>
      <c r="EC6" s="152">
        <v>208003</v>
      </c>
      <c r="ED6" s="152">
        <v>179428</v>
      </c>
      <c r="EE6" s="152">
        <f t="shared" si="1"/>
        <v>591778</v>
      </c>
      <c r="EF6" s="152">
        <v>185728</v>
      </c>
      <c r="EG6" s="152">
        <v>146916</v>
      </c>
      <c r="EH6" s="152">
        <v>177905</v>
      </c>
      <c r="EI6" s="152">
        <f t="shared" si="2"/>
        <v>510549</v>
      </c>
      <c r="EJ6" s="152">
        <v>1942708</v>
      </c>
      <c r="EK6" s="152">
        <v>140576</v>
      </c>
      <c r="EL6" s="152">
        <v>162820</v>
      </c>
      <c r="EM6" s="152">
        <v>191543</v>
      </c>
      <c r="EN6" s="231">
        <v>494939</v>
      </c>
      <c r="EO6" s="231">
        <v>204093</v>
      </c>
      <c r="EP6" s="231">
        <v>199054</v>
      </c>
      <c r="EQ6" s="231">
        <v>194997</v>
      </c>
      <c r="ER6" s="231">
        <f t="shared" si="32"/>
        <v>598144</v>
      </c>
      <c r="ES6" s="231">
        <v>224956</v>
      </c>
      <c r="ET6" s="231">
        <v>221480</v>
      </c>
      <c r="EU6" s="231">
        <v>200531</v>
      </c>
      <c r="EV6" s="231">
        <f t="shared" si="3"/>
        <v>646967</v>
      </c>
      <c r="EW6" s="231">
        <v>204498</v>
      </c>
      <c r="EX6" s="231">
        <v>160416</v>
      </c>
      <c r="EY6" s="231">
        <v>190737</v>
      </c>
      <c r="EZ6" s="231">
        <f t="shared" si="33"/>
        <v>555651</v>
      </c>
      <c r="FA6" s="231">
        <f t="shared" si="34"/>
        <v>2295701</v>
      </c>
      <c r="FB6" s="152">
        <v>134775</v>
      </c>
      <c r="FC6" s="152">
        <v>170006</v>
      </c>
      <c r="FD6" s="152">
        <v>201080</v>
      </c>
      <c r="FE6" s="231">
        <f t="shared" si="35"/>
        <v>505861</v>
      </c>
      <c r="FF6" s="231">
        <v>209214</v>
      </c>
      <c r="FG6" s="231">
        <v>213245</v>
      </c>
      <c r="FH6" s="231">
        <v>213112</v>
      </c>
      <c r="FI6" s="231">
        <f t="shared" si="36"/>
        <v>635571</v>
      </c>
      <c r="FJ6" s="231">
        <v>236455</v>
      </c>
      <c r="FK6" s="231">
        <v>225968</v>
      </c>
      <c r="FL6" s="231">
        <v>209026</v>
      </c>
      <c r="FM6" s="231">
        <v>671449</v>
      </c>
      <c r="FN6" s="345">
        <v>211179</v>
      </c>
      <c r="FO6" s="345">
        <v>179921</v>
      </c>
      <c r="FP6" s="345">
        <v>203668</v>
      </c>
      <c r="FQ6" s="231">
        <v>594768</v>
      </c>
      <c r="FR6" s="231">
        <v>2407649</v>
      </c>
      <c r="FS6" s="231">
        <v>146890</v>
      </c>
      <c r="FT6" s="231">
        <v>177045</v>
      </c>
      <c r="FU6" s="231">
        <v>215972</v>
      </c>
      <c r="FV6" s="231">
        <v>539907</v>
      </c>
      <c r="FW6" s="231">
        <v>247962</v>
      </c>
      <c r="FX6" s="231">
        <v>245459</v>
      </c>
      <c r="FY6" s="231">
        <v>245810</v>
      </c>
      <c r="FZ6" s="231">
        <v>739231</v>
      </c>
      <c r="GA6" s="231">
        <v>270701</v>
      </c>
      <c r="GB6" s="231">
        <v>268682</v>
      </c>
      <c r="GC6" s="231">
        <v>239915</v>
      </c>
      <c r="GD6" s="231">
        <v>779298</v>
      </c>
      <c r="GE6" s="231">
        <v>270701</v>
      </c>
      <c r="GF6" s="231">
        <v>268682</v>
      </c>
      <c r="GG6" s="231">
        <v>239915</v>
      </c>
      <c r="GH6" s="231">
        <v>779298</v>
      </c>
      <c r="GI6" s="231">
        <v>2696714</v>
      </c>
      <c r="GJ6" s="231">
        <v>154637</v>
      </c>
      <c r="GK6" s="231">
        <v>186335</v>
      </c>
      <c r="GL6" s="231">
        <v>220019</v>
      </c>
      <c r="GM6" s="231">
        <v>560991</v>
      </c>
      <c r="GN6" s="346"/>
    </row>
    <row r="7" spans="2:197" s="79" customFormat="1" ht="15" customHeight="1">
      <c r="B7" s="232" t="s">
        <v>103</v>
      </c>
      <c r="C7" s="545" t="s">
        <v>13</v>
      </c>
      <c r="D7" s="545"/>
      <c r="E7" s="100">
        <v>93497</v>
      </c>
      <c r="F7" s="100">
        <v>79873</v>
      </c>
      <c r="G7" s="100">
        <v>106231</v>
      </c>
      <c r="H7" s="100">
        <f t="shared" si="4"/>
        <v>279601</v>
      </c>
      <c r="I7" s="100">
        <v>114160</v>
      </c>
      <c r="J7" s="100">
        <v>110725</v>
      </c>
      <c r="K7" s="100">
        <v>113566</v>
      </c>
      <c r="L7" s="100">
        <f t="shared" si="5"/>
        <v>338451</v>
      </c>
      <c r="M7" s="100">
        <v>123898</v>
      </c>
      <c r="N7" s="100">
        <v>147343</v>
      </c>
      <c r="O7" s="100">
        <v>124103</v>
      </c>
      <c r="P7" s="100">
        <f t="shared" si="6"/>
        <v>395344</v>
      </c>
      <c r="Q7" s="100">
        <v>111355</v>
      </c>
      <c r="R7" s="100">
        <v>92451</v>
      </c>
      <c r="S7" s="100">
        <v>76429</v>
      </c>
      <c r="T7" s="100">
        <f t="shared" si="7"/>
        <v>280235</v>
      </c>
      <c r="U7" s="100">
        <f t="shared" si="8"/>
        <v>2307027</v>
      </c>
      <c r="V7" s="100">
        <v>100553</v>
      </c>
      <c r="W7" s="100">
        <v>91099</v>
      </c>
      <c r="X7" s="100">
        <v>116572</v>
      </c>
      <c r="Y7" s="100">
        <f t="shared" si="9"/>
        <v>308224</v>
      </c>
      <c r="Z7" s="100">
        <v>125959</v>
      </c>
      <c r="AA7" s="100">
        <v>136070</v>
      </c>
      <c r="AB7" s="100">
        <v>130930</v>
      </c>
      <c r="AC7" s="100">
        <f t="shared" si="10"/>
        <v>392959</v>
      </c>
      <c r="AD7" s="100">
        <v>143146</v>
      </c>
      <c r="AE7" s="100">
        <v>160645</v>
      </c>
      <c r="AF7" s="100">
        <v>142605</v>
      </c>
      <c r="AG7" s="100">
        <f t="shared" si="11"/>
        <v>446396</v>
      </c>
      <c r="AH7" s="100">
        <v>134532</v>
      </c>
      <c r="AI7" s="100">
        <v>106806</v>
      </c>
      <c r="AJ7" s="100">
        <v>88195</v>
      </c>
      <c r="AK7" s="100">
        <f t="shared" si="12"/>
        <v>329533</v>
      </c>
      <c r="AL7" s="100">
        <f t="shared" si="37"/>
        <v>2624691</v>
      </c>
      <c r="AM7" s="100">
        <v>118253</v>
      </c>
      <c r="AN7" s="100">
        <v>100763</v>
      </c>
      <c r="AO7" s="100">
        <v>122477</v>
      </c>
      <c r="AP7" s="100">
        <f t="shared" si="13"/>
        <v>341493</v>
      </c>
      <c r="AQ7" s="100">
        <v>149810</v>
      </c>
      <c r="AR7" s="100">
        <v>148518</v>
      </c>
      <c r="AS7" s="100">
        <v>144564</v>
      </c>
      <c r="AT7" s="100">
        <f t="shared" si="14"/>
        <v>442892</v>
      </c>
      <c r="AU7" s="100">
        <v>153206</v>
      </c>
      <c r="AV7" s="100">
        <v>163034</v>
      </c>
      <c r="AW7" s="100">
        <v>151554</v>
      </c>
      <c r="AX7" s="100">
        <f t="shared" si="15"/>
        <v>467794</v>
      </c>
      <c r="AY7" s="100">
        <v>139277</v>
      </c>
      <c r="AZ7" s="100">
        <v>113789</v>
      </c>
      <c r="BA7" s="100">
        <v>94720</v>
      </c>
      <c r="BB7" s="100">
        <f t="shared" si="16"/>
        <v>347786</v>
      </c>
      <c r="BC7" s="100">
        <f t="shared" si="38"/>
        <v>2852144</v>
      </c>
      <c r="BD7" s="100">
        <v>121820</v>
      </c>
      <c r="BE7" s="100">
        <v>100956</v>
      </c>
      <c r="BF7" s="100">
        <v>126865</v>
      </c>
      <c r="BG7" s="100">
        <f t="shared" si="17"/>
        <v>349641</v>
      </c>
      <c r="BH7" s="100">
        <v>136935</v>
      </c>
      <c r="BI7" s="100">
        <v>145378</v>
      </c>
      <c r="BJ7" s="100">
        <v>141119</v>
      </c>
      <c r="BK7" s="100">
        <f t="shared" si="18"/>
        <v>423432</v>
      </c>
      <c r="BL7" s="100">
        <v>149014</v>
      </c>
      <c r="BM7" s="100">
        <v>161311</v>
      </c>
      <c r="BN7" s="100">
        <v>147223</v>
      </c>
      <c r="BO7" s="100">
        <f t="shared" si="19"/>
        <v>457548</v>
      </c>
      <c r="BP7" s="100">
        <v>141048</v>
      </c>
      <c r="BQ7" s="100">
        <v>117361</v>
      </c>
      <c r="BR7" s="100">
        <v>98506</v>
      </c>
      <c r="BS7" s="100">
        <f t="shared" si="20"/>
        <v>356915</v>
      </c>
      <c r="BT7" s="100">
        <f t="shared" si="39"/>
        <v>2818157</v>
      </c>
      <c r="BU7" s="100">
        <v>126035</v>
      </c>
      <c r="BV7" s="100">
        <v>106205</v>
      </c>
      <c r="BW7" s="100">
        <v>133477</v>
      </c>
      <c r="BX7" s="100">
        <f t="shared" si="21"/>
        <v>365717</v>
      </c>
      <c r="BY7" s="100">
        <v>143889</v>
      </c>
      <c r="BZ7" s="100">
        <v>140326</v>
      </c>
      <c r="CA7" s="100">
        <v>140617</v>
      </c>
      <c r="CB7" s="100">
        <f t="shared" si="22"/>
        <v>424832</v>
      </c>
      <c r="CC7" s="100">
        <v>146574</v>
      </c>
      <c r="CD7" s="100">
        <v>161574</v>
      </c>
      <c r="CE7" s="100">
        <v>147030</v>
      </c>
      <c r="CF7" s="100">
        <f t="shared" si="23"/>
        <v>455178</v>
      </c>
      <c r="CG7" s="100">
        <v>136845</v>
      </c>
      <c r="CH7" s="113">
        <v>117723</v>
      </c>
      <c r="CI7" s="113">
        <v>99213</v>
      </c>
      <c r="CJ7" s="100">
        <f t="shared" si="24"/>
        <v>353781</v>
      </c>
      <c r="CK7" s="113">
        <v>1599508</v>
      </c>
      <c r="CL7" s="113">
        <v>124464</v>
      </c>
      <c r="CM7" s="113">
        <v>115307</v>
      </c>
      <c r="CN7" s="113">
        <v>76434</v>
      </c>
      <c r="CO7" s="113">
        <f t="shared" si="40"/>
        <v>316205</v>
      </c>
      <c r="CP7" s="113">
        <v>162</v>
      </c>
      <c r="CQ7" s="113">
        <v>1029</v>
      </c>
      <c r="CR7" s="113">
        <v>4106</v>
      </c>
      <c r="CS7" s="91">
        <f t="shared" si="25"/>
        <v>5297</v>
      </c>
      <c r="CT7" s="113">
        <v>20981</v>
      </c>
      <c r="CU7" s="113">
        <v>55055</v>
      </c>
      <c r="CV7" s="113">
        <v>58709</v>
      </c>
      <c r="CW7" s="91">
        <f t="shared" si="26"/>
        <v>134745</v>
      </c>
      <c r="CX7" s="91">
        <v>56333</v>
      </c>
      <c r="CY7" s="91">
        <v>27980</v>
      </c>
      <c r="CZ7" s="91">
        <v>26157</v>
      </c>
      <c r="DA7" s="91">
        <v>110470</v>
      </c>
      <c r="DB7" s="91">
        <v>566717</v>
      </c>
      <c r="DC7" s="152">
        <v>35061</v>
      </c>
      <c r="DD7" s="152">
        <v>11126</v>
      </c>
      <c r="DE7" s="152">
        <v>17095</v>
      </c>
      <c r="DF7" s="152">
        <f t="shared" si="27"/>
        <v>63282</v>
      </c>
      <c r="DG7" s="152">
        <v>32333</v>
      </c>
      <c r="DH7" s="152">
        <v>45636</v>
      </c>
      <c r="DI7" s="152">
        <v>71274</v>
      </c>
      <c r="DJ7" s="152">
        <f t="shared" si="28"/>
        <v>149243</v>
      </c>
      <c r="DK7" s="152">
        <v>100425</v>
      </c>
      <c r="DL7" s="152">
        <v>151411</v>
      </c>
      <c r="DM7" s="152">
        <v>136875</v>
      </c>
      <c r="DN7" s="152">
        <f t="shared" si="29"/>
        <v>388711</v>
      </c>
      <c r="DO7" s="152">
        <v>137860</v>
      </c>
      <c r="DP7" s="152">
        <v>114349</v>
      </c>
      <c r="DQ7" s="152">
        <v>82401</v>
      </c>
      <c r="DR7" s="152">
        <f t="shared" si="30"/>
        <v>334610</v>
      </c>
      <c r="DS7" s="231">
        <v>935846</v>
      </c>
      <c r="DT7" s="152">
        <v>99494</v>
      </c>
      <c r="DU7" s="152">
        <v>85124</v>
      </c>
      <c r="DV7" s="152">
        <v>125516</v>
      </c>
      <c r="DW7" s="152">
        <f t="shared" si="31"/>
        <v>310134</v>
      </c>
      <c r="DX7" s="152">
        <v>178771</v>
      </c>
      <c r="DY7" s="152">
        <v>181168</v>
      </c>
      <c r="DZ7" s="152">
        <v>180853</v>
      </c>
      <c r="EA7" s="152">
        <f t="shared" si="0"/>
        <v>540792</v>
      </c>
      <c r="EB7" s="152">
        <v>187954</v>
      </c>
      <c r="EC7" s="152">
        <v>212837</v>
      </c>
      <c r="ED7" s="152">
        <v>192954</v>
      </c>
      <c r="EE7" s="152">
        <f t="shared" si="1"/>
        <v>593745</v>
      </c>
      <c r="EF7" s="152">
        <v>185455</v>
      </c>
      <c r="EG7" s="152">
        <v>156999</v>
      </c>
      <c r="EH7" s="152">
        <v>139473</v>
      </c>
      <c r="EI7" s="152">
        <f t="shared" si="2"/>
        <v>481927</v>
      </c>
      <c r="EJ7" s="152">
        <v>1926598</v>
      </c>
      <c r="EK7" s="152">
        <v>172668</v>
      </c>
      <c r="EL7" s="152">
        <v>158941</v>
      </c>
      <c r="EM7" s="152">
        <v>189516</v>
      </c>
      <c r="EN7" s="231">
        <v>521125</v>
      </c>
      <c r="EO7" s="231">
        <v>199567</v>
      </c>
      <c r="EP7" s="231">
        <v>200725</v>
      </c>
      <c r="EQ7" s="231">
        <v>191205</v>
      </c>
      <c r="ER7" s="231">
        <f t="shared" si="32"/>
        <v>591497</v>
      </c>
      <c r="ES7" s="231">
        <v>210403</v>
      </c>
      <c r="ET7" s="231">
        <v>224652</v>
      </c>
      <c r="EU7" s="231">
        <v>213061</v>
      </c>
      <c r="EV7" s="231">
        <f t="shared" si="3"/>
        <v>648116</v>
      </c>
      <c r="EW7" s="231">
        <v>205917</v>
      </c>
      <c r="EX7" s="231">
        <v>170777</v>
      </c>
      <c r="EY7" s="231">
        <v>154041</v>
      </c>
      <c r="EZ7" s="231">
        <f t="shared" si="33"/>
        <v>530735</v>
      </c>
      <c r="FA7" s="231">
        <f t="shared" si="34"/>
        <v>2291473</v>
      </c>
      <c r="FB7" s="152">
        <v>167153</v>
      </c>
      <c r="FC7" s="152">
        <v>163288</v>
      </c>
      <c r="FD7" s="152">
        <v>199290</v>
      </c>
      <c r="FE7" s="231">
        <f t="shared" si="35"/>
        <v>529731</v>
      </c>
      <c r="FF7" s="231">
        <v>205111</v>
      </c>
      <c r="FG7" s="231">
        <v>214782</v>
      </c>
      <c r="FH7" s="231">
        <v>208738</v>
      </c>
      <c r="FI7" s="231">
        <f t="shared" si="36"/>
        <v>628631</v>
      </c>
      <c r="FJ7" s="231">
        <v>221726</v>
      </c>
      <c r="FK7" s="231">
        <v>232644</v>
      </c>
      <c r="FL7" s="231">
        <v>218486</v>
      </c>
      <c r="FM7" s="231">
        <v>672856</v>
      </c>
      <c r="FN7" s="231">
        <v>213836</v>
      </c>
      <c r="FO7" s="231">
        <v>190069</v>
      </c>
      <c r="FP7" s="231">
        <v>162756</v>
      </c>
      <c r="FQ7" s="231">
        <v>566661</v>
      </c>
      <c r="FR7" s="231">
        <v>2397879</v>
      </c>
      <c r="FS7" s="231">
        <v>182890</v>
      </c>
      <c r="FT7" s="231">
        <v>171373</v>
      </c>
      <c r="FU7" s="231">
        <v>215741</v>
      </c>
      <c r="FV7" s="231">
        <v>570004</v>
      </c>
      <c r="FW7" s="231">
        <v>241036</v>
      </c>
      <c r="FX7" s="231">
        <v>245912</v>
      </c>
      <c r="FY7" s="231">
        <v>243407</v>
      </c>
      <c r="FZ7" s="231">
        <v>730355</v>
      </c>
      <c r="GA7" s="231">
        <v>252821</v>
      </c>
      <c r="GB7" s="231">
        <v>276230</v>
      </c>
      <c r="GC7" s="231">
        <v>251498</v>
      </c>
      <c r="GD7" s="231">
        <v>780549</v>
      </c>
      <c r="GE7" s="231">
        <v>252821</v>
      </c>
      <c r="GF7" s="231">
        <v>276230</v>
      </c>
      <c r="GG7" s="231">
        <v>251498</v>
      </c>
      <c r="GH7" s="231">
        <v>780549</v>
      </c>
      <c r="GI7" s="231">
        <v>2694956</v>
      </c>
      <c r="GJ7" s="231">
        <v>190998</v>
      </c>
      <c r="GK7" s="231">
        <v>181137</v>
      </c>
      <c r="GL7" s="231">
        <v>216933</v>
      </c>
      <c r="GM7" s="231">
        <v>589068</v>
      </c>
      <c r="GN7" s="346"/>
    </row>
    <row r="8" spans="2:197" s="79" customFormat="1" ht="15" customHeight="1">
      <c r="B8" s="232" t="s">
        <v>104</v>
      </c>
      <c r="C8" s="545" t="s">
        <v>13</v>
      </c>
      <c r="D8" s="545"/>
      <c r="E8" s="100">
        <v>1200</v>
      </c>
      <c r="F8" s="100">
        <v>957</v>
      </c>
      <c r="G8" s="100">
        <v>754</v>
      </c>
      <c r="H8" s="100">
        <f t="shared" si="4"/>
        <v>2911</v>
      </c>
      <c r="I8" s="100">
        <v>497</v>
      </c>
      <c r="J8" s="100">
        <v>1063</v>
      </c>
      <c r="K8" s="100">
        <v>1768</v>
      </c>
      <c r="L8" s="100">
        <f t="shared" si="5"/>
        <v>3328</v>
      </c>
      <c r="M8" s="100">
        <v>2100</v>
      </c>
      <c r="N8" s="100">
        <v>2151</v>
      </c>
      <c r="O8" s="100">
        <v>2247</v>
      </c>
      <c r="P8" s="100">
        <f t="shared" si="6"/>
        <v>6498</v>
      </c>
      <c r="Q8" s="100">
        <v>2423</v>
      </c>
      <c r="R8" s="100">
        <v>1660</v>
      </c>
      <c r="S8" s="100">
        <v>2271</v>
      </c>
      <c r="T8" s="100">
        <f t="shared" si="7"/>
        <v>6354</v>
      </c>
      <c r="U8" s="100">
        <f t="shared" si="8"/>
        <v>31828</v>
      </c>
      <c r="V8" s="100">
        <v>2434</v>
      </c>
      <c r="W8" s="100">
        <v>1887</v>
      </c>
      <c r="X8" s="100">
        <v>2401</v>
      </c>
      <c r="Y8" s="100">
        <f t="shared" si="9"/>
        <v>6722</v>
      </c>
      <c r="Z8" s="100">
        <v>848</v>
      </c>
      <c r="AA8" s="100">
        <v>757</v>
      </c>
      <c r="AB8" s="100">
        <v>1085</v>
      </c>
      <c r="AC8" s="100">
        <f t="shared" si="10"/>
        <v>2690</v>
      </c>
      <c r="AD8" s="100">
        <v>1708</v>
      </c>
      <c r="AE8" s="100">
        <v>1203</v>
      </c>
      <c r="AF8" s="100">
        <v>1758</v>
      </c>
      <c r="AG8" s="100">
        <f t="shared" si="11"/>
        <v>4669</v>
      </c>
      <c r="AH8" s="100">
        <v>1607</v>
      </c>
      <c r="AI8" s="100">
        <v>788</v>
      </c>
      <c r="AJ8" s="100">
        <v>980</v>
      </c>
      <c r="AK8" s="100">
        <f t="shared" si="12"/>
        <v>3375</v>
      </c>
      <c r="AL8" s="100">
        <f t="shared" si="37"/>
        <v>31537</v>
      </c>
      <c r="AM8" s="100">
        <v>1093</v>
      </c>
      <c r="AN8" s="100">
        <v>577</v>
      </c>
      <c r="AO8" s="100">
        <v>736</v>
      </c>
      <c r="AP8" s="100">
        <f t="shared" si="13"/>
        <v>2406</v>
      </c>
      <c r="AQ8" s="100">
        <v>430</v>
      </c>
      <c r="AR8" s="100">
        <v>514</v>
      </c>
      <c r="AS8" s="114">
        <v>0</v>
      </c>
      <c r="AT8" s="100">
        <f t="shared" si="14"/>
        <v>944</v>
      </c>
      <c r="AU8" s="100">
        <v>1</v>
      </c>
      <c r="AV8" s="100">
        <v>48</v>
      </c>
      <c r="AW8" s="100">
        <v>212</v>
      </c>
      <c r="AX8" s="100">
        <f t="shared" si="15"/>
        <v>261</v>
      </c>
      <c r="AY8" s="100">
        <v>938</v>
      </c>
      <c r="AZ8" s="100">
        <v>551</v>
      </c>
      <c r="BA8" s="100">
        <v>868</v>
      </c>
      <c r="BB8" s="100">
        <f t="shared" si="16"/>
        <v>2357</v>
      </c>
      <c r="BC8" s="100">
        <f t="shared" si="38"/>
        <v>9579</v>
      </c>
      <c r="BD8" s="100">
        <v>380</v>
      </c>
      <c r="BE8" s="100">
        <v>354</v>
      </c>
      <c r="BF8" s="100">
        <v>298</v>
      </c>
      <c r="BG8" s="100">
        <f t="shared" si="17"/>
        <v>1032</v>
      </c>
      <c r="BH8" s="100">
        <v>320</v>
      </c>
      <c r="BI8" s="100">
        <v>82</v>
      </c>
      <c r="BJ8" s="100">
        <v>81</v>
      </c>
      <c r="BK8" s="100">
        <f t="shared" si="18"/>
        <v>483</v>
      </c>
      <c r="BL8" s="100">
        <v>261</v>
      </c>
      <c r="BM8" s="114">
        <v>0</v>
      </c>
      <c r="BN8" s="100">
        <v>764</v>
      </c>
      <c r="BO8" s="100">
        <f t="shared" si="19"/>
        <v>1025</v>
      </c>
      <c r="BP8" s="100">
        <v>1017</v>
      </c>
      <c r="BQ8" s="100">
        <v>254</v>
      </c>
      <c r="BR8" s="100">
        <v>287</v>
      </c>
      <c r="BS8" s="100">
        <f t="shared" si="20"/>
        <v>1558</v>
      </c>
      <c r="BT8" s="100">
        <f t="shared" si="39"/>
        <v>6638</v>
      </c>
      <c r="BU8" s="100">
        <v>391</v>
      </c>
      <c r="BV8" s="100">
        <v>912</v>
      </c>
      <c r="BW8" s="100">
        <v>404</v>
      </c>
      <c r="BX8" s="100">
        <f t="shared" si="21"/>
        <v>1707</v>
      </c>
      <c r="BY8" s="100">
        <v>426</v>
      </c>
      <c r="BZ8" s="100">
        <v>90</v>
      </c>
      <c r="CA8" s="100">
        <v>326</v>
      </c>
      <c r="CB8" s="100">
        <f t="shared" si="22"/>
        <v>842</v>
      </c>
      <c r="CC8" s="100">
        <v>239</v>
      </c>
      <c r="CD8" s="100">
        <v>293</v>
      </c>
      <c r="CE8" s="100">
        <v>919</v>
      </c>
      <c r="CF8" s="100">
        <f t="shared" si="23"/>
        <v>1451</v>
      </c>
      <c r="CG8" s="100">
        <v>1630</v>
      </c>
      <c r="CH8" s="113">
        <v>730</v>
      </c>
      <c r="CI8" s="113">
        <v>892</v>
      </c>
      <c r="CJ8" s="100">
        <f t="shared" si="24"/>
        <v>3252</v>
      </c>
      <c r="CK8" s="113">
        <v>7252</v>
      </c>
      <c r="CL8" s="113">
        <v>796</v>
      </c>
      <c r="CM8" s="113">
        <v>1027</v>
      </c>
      <c r="CN8" s="113">
        <v>719</v>
      </c>
      <c r="CO8" s="113">
        <f t="shared" si="40"/>
        <v>2542</v>
      </c>
      <c r="CP8" s="113">
        <v>1</v>
      </c>
      <c r="CQ8" s="290">
        <v>0</v>
      </c>
      <c r="CR8" s="290">
        <v>0</v>
      </c>
      <c r="CS8" s="91">
        <f t="shared" si="25"/>
        <v>1</v>
      </c>
      <c r="CT8" s="113">
        <v>386</v>
      </c>
      <c r="CU8" s="290">
        <v>778</v>
      </c>
      <c r="CV8" s="290">
        <v>71</v>
      </c>
      <c r="CW8" s="91">
        <f t="shared" si="26"/>
        <v>1235</v>
      </c>
      <c r="CX8" s="91">
        <v>390</v>
      </c>
      <c r="CY8" s="91">
        <v>50</v>
      </c>
      <c r="CZ8" s="91">
        <v>3</v>
      </c>
      <c r="DA8" s="91">
        <v>443</v>
      </c>
      <c r="DB8" s="91">
        <v>4221</v>
      </c>
      <c r="DC8" s="152">
        <v>0</v>
      </c>
      <c r="DD8" s="152">
        <v>0</v>
      </c>
      <c r="DE8" s="152">
        <v>1</v>
      </c>
      <c r="DF8" s="152">
        <f t="shared" si="27"/>
        <v>1</v>
      </c>
      <c r="DG8" s="152">
        <v>2</v>
      </c>
      <c r="DH8" s="152">
        <v>575</v>
      </c>
      <c r="DI8" s="152">
        <v>601</v>
      </c>
      <c r="DJ8" s="152">
        <f t="shared" si="28"/>
        <v>1178</v>
      </c>
      <c r="DK8" s="152">
        <v>259</v>
      </c>
      <c r="DL8" s="152">
        <v>402</v>
      </c>
      <c r="DM8" s="152">
        <v>606</v>
      </c>
      <c r="DN8" s="152">
        <f t="shared" si="29"/>
        <v>1267</v>
      </c>
      <c r="DO8" s="152">
        <v>738</v>
      </c>
      <c r="DP8" s="152">
        <v>371</v>
      </c>
      <c r="DQ8" s="152">
        <v>694</v>
      </c>
      <c r="DR8" s="152">
        <f t="shared" si="30"/>
        <v>1803</v>
      </c>
      <c r="DS8" s="231">
        <v>4249</v>
      </c>
      <c r="DT8" s="152">
        <v>415</v>
      </c>
      <c r="DU8" s="152">
        <v>581</v>
      </c>
      <c r="DV8" s="152">
        <v>635</v>
      </c>
      <c r="DW8" s="152">
        <f t="shared" si="31"/>
        <v>1631</v>
      </c>
      <c r="DX8" s="152">
        <v>48</v>
      </c>
      <c r="DY8" s="152">
        <v>115</v>
      </c>
      <c r="DZ8" s="152">
        <v>0</v>
      </c>
      <c r="EA8" s="152">
        <f t="shared" si="0"/>
        <v>163</v>
      </c>
      <c r="EB8" s="152">
        <v>9</v>
      </c>
      <c r="EC8" s="152">
        <v>4</v>
      </c>
      <c r="ED8" s="152">
        <v>1167</v>
      </c>
      <c r="EE8" s="152">
        <f t="shared" si="1"/>
        <v>1180</v>
      </c>
      <c r="EF8" s="152">
        <v>820</v>
      </c>
      <c r="EG8" s="152">
        <v>314</v>
      </c>
      <c r="EH8" s="152">
        <v>559</v>
      </c>
      <c r="EI8" s="152">
        <f t="shared" si="2"/>
        <v>1693</v>
      </c>
      <c r="EJ8" s="152">
        <v>4667</v>
      </c>
      <c r="EK8" s="152">
        <v>416</v>
      </c>
      <c r="EL8" s="152">
        <v>589</v>
      </c>
      <c r="EM8" s="152">
        <v>601</v>
      </c>
      <c r="EN8" s="231">
        <v>1606</v>
      </c>
      <c r="EO8" s="231">
        <v>5</v>
      </c>
      <c r="EP8" s="231">
        <v>165</v>
      </c>
      <c r="EQ8" s="231">
        <v>0</v>
      </c>
      <c r="ER8" s="231">
        <f t="shared" si="32"/>
        <v>170</v>
      </c>
      <c r="ES8" s="231">
        <v>94</v>
      </c>
      <c r="ET8" s="231">
        <v>0</v>
      </c>
      <c r="EU8" s="231">
        <v>67</v>
      </c>
      <c r="EV8" s="231">
        <f t="shared" si="3"/>
        <v>161</v>
      </c>
      <c r="EW8" s="231">
        <v>542</v>
      </c>
      <c r="EX8" s="231">
        <v>179</v>
      </c>
      <c r="EY8" s="231">
        <v>266</v>
      </c>
      <c r="EZ8" s="231">
        <f t="shared" si="33"/>
        <v>987</v>
      </c>
      <c r="FA8" s="231">
        <f t="shared" si="34"/>
        <v>2924</v>
      </c>
      <c r="FB8" s="152">
        <v>129</v>
      </c>
      <c r="FC8" s="152">
        <v>346</v>
      </c>
      <c r="FD8" s="152">
        <v>513</v>
      </c>
      <c r="FE8" s="231">
        <f t="shared" si="35"/>
        <v>988</v>
      </c>
      <c r="FF8" s="231">
        <v>0</v>
      </c>
      <c r="FG8" s="231">
        <v>1</v>
      </c>
      <c r="FH8" s="231">
        <v>147</v>
      </c>
      <c r="FI8" s="231">
        <f t="shared" si="36"/>
        <v>148</v>
      </c>
      <c r="FJ8" s="231">
        <v>351</v>
      </c>
      <c r="FK8" s="231">
        <v>406</v>
      </c>
      <c r="FL8" s="231">
        <v>613</v>
      </c>
      <c r="FM8" s="231">
        <v>1370</v>
      </c>
      <c r="FN8" s="231">
        <v>1230</v>
      </c>
      <c r="FO8" s="231">
        <v>247</v>
      </c>
      <c r="FP8" s="231">
        <v>251</v>
      </c>
      <c r="FQ8" s="231">
        <v>1728</v>
      </c>
      <c r="FR8" s="231">
        <v>4234</v>
      </c>
      <c r="FS8" s="231">
        <v>236</v>
      </c>
      <c r="FT8" s="231">
        <v>342</v>
      </c>
      <c r="FU8" s="231">
        <v>94</v>
      </c>
      <c r="FV8" s="231">
        <v>672</v>
      </c>
      <c r="FW8" s="231">
        <v>295</v>
      </c>
      <c r="FX8" s="231">
        <v>238</v>
      </c>
      <c r="FY8" s="231">
        <v>278</v>
      </c>
      <c r="FZ8" s="231">
        <v>811</v>
      </c>
      <c r="GA8" s="231">
        <v>515</v>
      </c>
      <c r="GB8" s="231">
        <v>558</v>
      </c>
      <c r="GC8" s="231">
        <v>493</v>
      </c>
      <c r="GD8" s="231">
        <v>1566</v>
      </c>
      <c r="GE8" s="231">
        <v>515</v>
      </c>
      <c r="GF8" s="231">
        <v>558</v>
      </c>
      <c r="GG8" s="231">
        <v>493</v>
      </c>
      <c r="GH8" s="231">
        <v>1566</v>
      </c>
      <c r="GI8" s="231">
        <v>5058</v>
      </c>
      <c r="GJ8" s="231">
        <v>285</v>
      </c>
      <c r="GK8" s="231">
        <v>295</v>
      </c>
      <c r="GL8" s="231">
        <v>187</v>
      </c>
      <c r="GM8" s="231">
        <v>767</v>
      </c>
      <c r="GN8" s="346"/>
    </row>
    <row r="9" spans="2:197" s="79" customFormat="1" ht="15" customHeight="1">
      <c r="B9" s="230" t="s">
        <v>105</v>
      </c>
      <c r="C9" s="545" t="s">
        <v>13</v>
      </c>
      <c r="D9" s="545"/>
      <c r="E9" s="100">
        <v>2973</v>
      </c>
      <c r="F9" s="100">
        <v>2239</v>
      </c>
      <c r="G9" s="100">
        <v>3117</v>
      </c>
      <c r="H9" s="100">
        <f t="shared" si="4"/>
        <v>8329</v>
      </c>
      <c r="I9" s="100">
        <v>3266</v>
      </c>
      <c r="J9" s="100">
        <v>10512</v>
      </c>
      <c r="K9" s="100">
        <v>18521</v>
      </c>
      <c r="L9" s="100">
        <f t="shared" si="5"/>
        <v>32299</v>
      </c>
      <c r="M9" s="100">
        <v>24273</v>
      </c>
      <c r="N9" s="100">
        <v>26399</v>
      </c>
      <c r="O9" s="100">
        <v>14496</v>
      </c>
      <c r="P9" s="100">
        <f t="shared" si="6"/>
        <v>65168</v>
      </c>
      <c r="Q9" s="100">
        <v>9968</v>
      </c>
      <c r="R9" s="100">
        <v>3037</v>
      </c>
      <c r="S9" s="100">
        <v>3881</v>
      </c>
      <c r="T9" s="100">
        <f t="shared" si="7"/>
        <v>16886</v>
      </c>
      <c r="U9" s="100">
        <f t="shared" si="8"/>
        <v>228478</v>
      </c>
      <c r="V9" s="100">
        <v>5054</v>
      </c>
      <c r="W9" s="100">
        <v>5124</v>
      </c>
      <c r="X9" s="100">
        <v>7210</v>
      </c>
      <c r="Y9" s="100">
        <f t="shared" si="9"/>
        <v>17388</v>
      </c>
      <c r="Z9" s="100">
        <v>9516</v>
      </c>
      <c r="AA9" s="100">
        <v>12058</v>
      </c>
      <c r="AB9" s="100">
        <v>18734</v>
      </c>
      <c r="AC9" s="100">
        <f t="shared" si="10"/>
        <v>40308</v>
      </c>
      <c r="AD9" s="100">
        <v>24186</v>
      </c>
      <c r="AE9" s="100">
        <v>29731</v>
      </c>
      <c r="AF9" s="100">
        <v>19432</v>
      </c>
      <c r="AG9" s="100">
        <f t="shared" si="11"/>
        <v>73349</v>
      </c>
      <c r="AH9" s="100">
        <v>12805</v>
      </c>
      <c r="AI9" s="100">
        <v>5744</v>
      </c>
      <c r="AJ9" s="100">
        <v>6526</v>
      </c>
      <c r="AK9" s="100">
        <f t="shared" si="12"/>
        <v>25075</v>
      </c>
      <c r="AL9" s="100">
        <f t="shared" si="37"/>
        <v>287165</v>
      </c>
      <c r="AM9" s="100">
        <v>5863</v>
      </c>
      <c r="AN9" s="100">
        <v>4555</v>
      </c>
      <c r="AO9" s="100">
        <v>10198</v>
      </c>
      <c r="AP9" s="100">
        <f t="shared" si="13"/>
        <v>20616</v>
      </c>
      <c r="AQ9" s="100">
        <v>9723</v>
      </c>
      <c r="AR9" s="100">
        <v>11057</v>
      </c>
      <c r="AS9" s="100">
        <v>22369</v>
      </c>
      <c r="AT9" s="100">
        <f t="shared" si="14"/>
        <v>43149</v>
      </c>
      <c r="AU9" s="100">
        <v>28652</v>
      </c>
      <c r="AV9" s="100">
        <v>29559</v>
      </c>
      <c r="AW9" s="100">
        <v>22194</v>
      </c>
      <c r="AX9" s="100">
        <f t="shared" si="15"/>
        <v>80405</v>
      </c>
      <c r="AY9" s="100">
        <v>16660</v>
      </c>
      <c r="AZ9" s="100">
        <v>6831</v>
      </c>
      <c r="BA9" s="100">
        <v>7655</v>
      </c>
      <c r="BB9" s="100">
        <f t="shared" si="16"/>
        <v>31146</v>
      </c>
      <c r="BC9" s="100">
        <f t="shared" si="38"/>
        <v>319486</v>
      </c>
      <c r="BD9" s="100">
        <v>6742</v>
      </c>
      <c r="BE9" s="100">
        <v>5234</v>
      </c>
      <c r="BF9" s="100">
        <v>8739</v>
      </c>
      <c r="BG9" s="100">
        <f t="shared" si="17"/>
        <v>20715</v>
      </c>
      <c r="BH9" s="100">
        <v>15489</v>
      </c>
      <c r="BI9" s="100">
        <v>11110</v>
      </c>
      <c r="BJ9" s="100">
        <v>19011</v>
      </c>
      <c r="BK9" s="100">
        <f t="shared" si="18"/>
        <v>45610</v>
      </c>
      <c r="BL9" s="100">
        <v>24270</v>
      </c>
      <c r="BM9" s="100">
        <v>25588</v>
      </c>
      <c r="BN9" s="100">
        <v>21970</v>
      </c>
      <c r="BO9" s="100">
        <f t="shared" si="19"/>
        <v>71828</v>
      </c>
      <c r="BP9" s="100">
        <v>12193</v>
      </c>
      <c r="BQ9" s="100">
        <v>9451</v>
      </c>
      <c r="BR9" s="100">
        <v>4806</v>
      </c>
      <c r="BS9" s="100">
        <f t="shared" si="20"/>
        <v>26450</v>
      </c>
      <c r="BT9" s="100">
        <f t="shared" si="39"/>
        <v>302756</v>
      </c>
      <c r="BU9" s="100">
        <v>5769</v>
      </c>
      <c r="BV9" s="100">
        <v>5797</v>
      </c>
      <c r="BW9" s="100">
        <v>10867</v>
      </c>
      <c r="BX9" s="100">
        <f t="shared" si="21"/>
        <v>22433</v>
      </c>
      <c r="BY9" s="100">
        <v>7825</v>
      </c>
      <c r="BZ9" s="100">
        <v>14252</v>
      </c>
      <c r="CA9" s="100">
        <v>20553</v>
      </c>
      <c r="CB9" s="100">
        <f t="shared" si="22"/>
        <v>42630</v>
      </c>
      <c r="CC9" s="100">
        <v>25809</v>
      </c>
      <c r="CD9" s="100">
        <v>27630</v>
      </c>
      <c r="CE9" s="100">
        <v>22726</v>
      </c>
      <c r="CF9" s="100">
        <f t="shared" si="23"/>
        <v>76165</v>
      </c>
      <c r="CG9" s="100">
        <v>9171</v>
      </c>
      <c r="CH9" s="113">
        <v>6428</v>
      </c>
      <c r="CI9" s="113">
        <v>6306</v>
      </c>
      <c r="CJ9" s="100">
        <f t="shared" si="24"/>
        <v>21905</v>
      </c>
      <c r="CK9" s="113">
        <v>163133</v>
      </c>
      <c r="CL9" s="113">
        <v>7826</v>
      </c>
      <c r="CM9" s="113">
        <v>7205</v>
      </c>
      <c r="CN9" s="113">
        <v>3068</v>
      </c>
      <c r="CO9" s="113">
        <f t="shared" si="40"/>
        <v>18099</v>
      </c>
      <c r="CP9" s="113">
        <v>40</v>
      </c>
      <c r="CQ9" s="290">
        <v>0</v>
      </c>
      <c r="CR9" s="113">
        <v>1048</v>
      </c>
      <c r="CS9" s="91">
        <f t="shared" si="25"/>
        <v>1088</v>
      </c>
      <c r="CT9" s="113">
        <v>4903</v>
      </c>
      <c r="CU9" s="290">
        <v>10866</v>
      </c>
      <c r="CV9" s="113">
        <v>8539</v>
      </c>
      <c r="CW9" s="91">
        <f t="shared" si="26"/>
        <v>24308</v>
      </c>
      <c r="CX9" s="91">
        <v>3883</v>
      </c>
      <c r="CY9" s="91">
        <v>1833</v>
      </c>
      <c r="CZ9" s="91">
        <v>1908</v>
      </c>
      <c r="DA9" s="91">
        <v>7624</v>
      </c>
      <c r="DB9" s="91">
        <v>51119</v>
      </c>
      <c r="DC9" s="152">
        <v>1822</v>
      </c>
      <c r="DD9" s="152">
        <v>1512</v>
      </c>
      <c r="DE9" s="152">
        <v>1870</v>
      </c>
      <c r="DF9" s="152">
        <f t="shared" si="27"/>
        <v>5204</v>
      </c>
      <c r="DG9" s="152">
        <v>1978</v>
      </c>
      <c r="DH9" s="152">
        <v>4852</v>
      </c>
      <c r="DI9" s="152">
        <v>17582</v>
      </c>
      <c r="DJ9" s="152">
        <f t="shared" si="28"/>
        <v>24412</v>
      </c>
      <c r="DK9" s="152">
        <v>25553</v>
      </c>
      <c r="DL9" s="152">
        <v>27551</v>
      </c>
      <c r="DM9" s="152">
        <v>20370</v>
      </c>
      <c r="DN9" s="152">
        <f t="shared" si="29"/>
        <v>73474</v>
      </c>
      <c r="DO9" s="152">
        <v>13543</v>
      </c>
      <c r="DP9" s="152">
        <v>6125</v>
      </c>
      <c r="DQ9" s="152">
        <v>5822</v>
      </c>
      <c r="DR9" s="152">
        <f t="shared" si="30"/>
        <v>25490</v>
      </c>
      <c r="DS9" s="231">
        <v>128580</v>
      </c>
      <c r="DT9" s="152">
        <v>7830</v>
      </c>
      <c r="DU9" s="152">
        <v>7632</v>
      </c>
      <c r="DV9" s="152">
        <v>7223</v>
      </c>
      <c r="DW9" s="152">
        <f t="shared" si="31"/>
        <v>22685</v>
      </c>
      <c r="DX9" s="152">
        <v>12916</v>
      </c>
      <c r="DY9" s="152">
        <v>16332</v>
      </c>
      <c r="DZ9" s="152">
        <v>28900</v>
      </c>
      <c r="EA9" s="152">
        <f t="shared" si="0"/>
        <v>58148</v>
      </c>
      <c r="EB9" s="152">
        <v>36592</v>
      </c>
      <c r="EC9" s="152">
        <v>36685</v>
      </c>
      <c r="ED9" s="152">
        <v>28544</v>
      </c>
      <c r="EE9" s="152">
        <f t="shared" si="1"/>
        <v>101821</v>
      </c>
      <c r="EF9" s="152">
        <v>19407</v>
      </c>
      <c r="EG9" s="152">
        <v>9739</v>
      </c>
      <c r="EH9" s="152">
        <v>8742</v>
      </c>
      <c r="EI9" s="152">
        <f t="shared" si="2"/>
        <v>37888</v>
      </c>
      <c r="EJ9" s="152">
        <v>220542</v>
      </c>
      <c r="EK9" s="152">
        <v>9665</v>
      </c>
      <c r="EL9" s="152">
        <v>10796</v>
      </c>
      <c r="EM9" s="152">
        <v>10484</v>
      </c>
      <c r="EN9" s="231">
        <v>30945</v>
      </c>
      <c r="EO9" s="231">
        <v>19755</v>
      </c>
      <c r="EP9" s="231">
        <v>21488</v>
      </c>
      <c r="EQ9" s="231">
        <v>30678</v>
      </c>
      <c r="ER9" s="231">
        <f t="shared" si="32"/>
        <v>71921</v>
      </c>
      <c r="ES9" s="231">
        <v>36385</v>
      </c>
      <c r="ET9" s="231">
        <v>34065</v>
      </c>
      <c r="EU9" s="231">
        <v>30643</v>
      </c>
      <c r="EV9" s="231">
        <f t="shared" si="3"/>
        <v>101093</v>
      </c>
      <c r="EW9" s="231">
        <v>21976</v>
      </c>
      <c r="EX9" s="231">
        <v>10568</v>
      </c>
      <c r="EY9" s="231">
        <v>10304</v>
      </c>
      <c r="EZ9" s="231">
        <f t="shared" si="33"/>
        <v>42848</v>
      </c>
      <c r="FA9" s="231">
        <f t="shared" si="34"/>
        <v>246807</v>
      </c>
      <c r="FB9" s="152">
        <v>10892</v>
      </c>
      <c r="FC9" s="152">
        <v>9230</v>
      </c>
      <c r="FD9" s="152">
        <v>13666</v>
      </c>
      <c r="FE9" s="231">
        <f t="shared" si="35"/>
        <v>33788</v>
      </c>
      <c r="FF9" s="231">
        <v>17807</v>
      </c>
      <c r="FG9" s="231">
        <v>23125</v>
      </c>
      <c r="FH9" s="231">
        <v>31585</v>
      </c>
      <c r="FI9" s="231">
        <f t="shared" si="36"/>
        <v>72517</v>
      </c>
      <c r="FJ9" s="231">
        <v>31956</v>
      </c>
      <c r="FK9" s="231">
        <v>35790</v>
      </c>
      <c r="FL9" s="231">
        <v>30290</v>
      </c>
      <c r="FM9" s="231">
        <v>98036</v>
      </c>
      <c r="FN9" s="231">
        <v>22937</v>
      </c>
      <c r="FO9" s="231">
        <v>9883</v>
      </c>
      <c r="FP9" s="231">
        <v>10697</v>
      </c>
      <c r="FQ9" s="231">
        <v>43517</v>
      </c>
      <c r="FR9" s="231">
        <v>247858</v>
      </c>
      <c r="FS9" s="231">
        <v>10834</v>
      </c>
      <c r="FT9" s="231">
        <v>10036</v>
      </c>
      <c r="FU9" s="231">
        <v>10662</v>
      </c>
      <c r="FV9" s="231">
        <v>31532</v>
      </c>
      <c r="FW9" s="231">
        <v>19882</v>
      </c>
      <c r="FX9" s="231">
        <v>21723</v>
      </c>
      <c r="FY9" s="231">
        <v>32385</v>
      </c>
      <c r="FZ9" s="231">
        <v>73990</v>
      </c>
      <c r="GA9" s="231">
        <v>39451</v>
      </c>
      <c r="GB9" s="231">
        <v>39043</v>
      </c>
      <c r="GC9" s="231">
        <v>30579</v>
      </c>
      <c r="GD9" s="231">
        <v>109073</v>
      </c>
      <c r="GE9" s="231">
        <v>39451</v>
      </c>
      <c r="GF9" s="231">
        <v>39043</v>
      </c>
      <c r="GG9" s="231">
        <v>30579</v>
      </c>
      <c r="GH9" s="231">
        <v>109073</v>
      </c>
      <c r="GI9" s="231">
        <v>256743</v>
      </c>
      <c r="GJ9" s="231">
        <v>9756</v>
      </c>
      <c r="GK9" s="231">
        <v>11264</v>
      </c>
      <c r="GL9" s="231">
        <v>15586</v>
      </c>
      <c r="GM9" s="231">
        <v>36606</v>
      </c>
      <c r="GN9" s="346"/>
    </row>
    <row r="10" spans="2:197" s="79" customFormat="1" ht="15" customHeight="1">
      <c r="B10" s="232" t="s">
        <v>102</v>
      </c>
      <c r="C10" s="545" t="s">
        <v>13</v>
      </c>
      <c r="D10" s="545"/>
      <c r="E10" s="100">
        <v>1458</v>
      </c>
      <c r="F10" s="100">
        <v>1015</v>
      </c>
      <c r="G10" s="100">
        <v>1201</v>
      </c>
      <c r="H10" s="100">
        <f t="shared" si="4"/>
        <v>3674</v>
      </c>
      <c r="I10" s="100">
        <v>1510</v>
      </c>
      <c r="J10" s="100">
        <v>5080</v>
      </c>
      <c r="K10" s="100">
        <v>9620</v>
      </c>
      <c r="L10" s="100">
        <f t="shared" si="5"/>
        <v>16210</v>
      </c>
      <c r="M10" s="100">
        <v>11746</v>
      </c>
      <c r="N10" s="100">
        <v>12990</v>
      </c>
      <c r="O10" s="100">
        <v>6168</v>
      </c>
      <c r="P10" s="100">
        <f t="shared" si="6"/>
        <v>30904</v>
      </c>
      <c r="Q10" s="100">
        <v>3940</v>
      </c>
      <c r="R10" s="100">
        <v>1356</v>
      </c>
      <c r="S10" s="100">
        <v>1662</v>
      </c>
      <c r="T10" s="100">
        <f t="shared" si="7"/>
        <v>6958</v>
      </c>
      <c r="U10" s="100">
        <f t="shared" si="8"/>
        <v>108534</v>
      </c>
      <c r="V10" s="100">
        <v>2362</v>
      </c>
      <c r="W10" s="100">
        <v>2293</v>
      </c>
      <c r="X10" s="100">
        <v>3488</v>
      </c>
      <c r="Y10" s="100">
        <f t="shared" si="9"/>
        <v>8143</v>
      </c>
      <c r="Z10" s="100">
        <v>4046</v>
      </c>
      <c r="AA10" s="100">
        <v>6127</v>
      </c>
      <c r="AB10" s="100">
        <v>9953</v>
      </c>
      <c r="AC10" s="100">
        <f t="shared" si="10"/>
        <v>20126</v>
      </c>
      <c r="AD10" s="100">
        <v>11366</v>
      </c>
      <c r="AE10" s="100">
        <v>12770</v>
      </c>
      <c r="AF10" s="100">
        <v>8873</v>
      </c>
      <c r="AG10" s="100">
        <f t="shared" si="11"/>
        <v>33009</v>
      </c>
      <c r="AH10" s="100">
        <v>6070</v>
      </c>
      <c r="AI10" s="100">
        <v>2619</v>
      </c>
      <c r="AJ10" s="100">
        <v>3203</v>
      </c>
      <c r="AK10" s="100">
        <f t="shared" si="12"/>
        <v>11892</v>
      </c>
      <c r="AL10" s="100">
        <f t="shared" si="37"/>
        <v>134448</v>
      </c>
      <c r="AM10" s="100">
        <v>2760</v>
      </c>
      <c r="AN10" s="100">
        <v>2256</v>
      </c>
      <c r="AO10" s="100">
        <v>4030</v>
      </c>
      <c r="AP10" s="100">
        <f t="shared" si="13"/>
        <v>9046</v>
      </c>
      <c r="AQ10" s="100">
        <v>4097</v>
      </c>
      <c r="AR10" s="100">
        <v>5461</v>
      </c>
      <c r="AS10" s="100">
        <v>11151</v>
      </c>
      <c r="AT10" s="100">
        <f t="shared" si="14"/>
        <v>20709</v>
      </c>
      <c r="AU10" s="100">
        <v>13690</v>
      </c>
      <c r="AV10" s="100">
        <v>14313</v>
      </c>
      <c r="AW10" s="100">
        <v>9644</v>
      </c>
      <c r="AX10" s="100">
        <f t="shared" si="15"/>
        <v>37647</v>
      </c>
      <c r="AY10" s="100">
        <v>6772</v>
      </c>
      <c r="AZ10" s="100">
        <v>2997</v>
      </c>
      <c r="BA10" s="100">
        <v>3459</v>
      </c>
      <c r="BB10" s="100">
        <f t="shared" si="16"/>
        <v>13228</v>
      </c>
      <c r="BC10" s="100">
        <f t="shared" si="38"/>
        <v>148032</v>
      </c>
      <c r="BD10" s="100">
        <v>3057</v>
      </c>
      <c r="BE10" s="100">
        <v>2253</v>
      </c>
      <c r="BF10" s="100">
        <v>4296</v>
      </c>
      <c r="BG10" s="100">
        <f t="shared" si="17"/>
        <v>9606</v>
      </c>
      <c r="BH10" s="100">
        <v>7072</v>
      </c>
      <c r="BI10" s="100">
        <v>6000</v>
      </c>
      <c r="BJ10" s="100">
        <v>9804</v>
      </c>
      <c r="BK10" s="100">
        <f t="shared" si="18"/>
        <v>22876</v>
      </c>
      <c r="BL10" s="100">
        <v>12178</v>
      </c>
      <c r="BM10" s="100">
        <v>12699</v>
      </c>
      <c r="BN10" s="100">
        <v>9810</v>
      </c>
      <c r="BO10" s="100">
        <f t="shared" si="19"/>
        <v>34687</v>
      </c>
      <c r="BP10" s="100">
        <v>5340</v>
      </c>
      <c r="BQ10" s="100">
        <v>3474</v>
      </c>
      <c r="BR10" s="100">
        <v>2387</v>
      </c>
      <c r="BS10" s="100">
        <f t="shared" si="20"/>
        <v>11201</v>
      </c>
      <c r="BT10" s="100">
        <f t="shared" si="39"/>
        <v>145539</v>
      </c>
      <c r="BU10" s="100">
        <v>2796</v>
      </c>
      <c r="BV10" s="100">
        <v>3113</v>
      </c>
      <c r="BW10" s="100">
        <v>3917</v>
      </c>
      <c r="BX10" s="100">
        <f t="shared" si="21"/>
        <v>9826</v>
      </c>
      <c r="BY10" s="100">
        <v>3842</v>
      </c>
      <c r="BZ10" s="100">
        <v>7045</v>
      </c>
      <c r="CA10" s="100">
        <v>10355</v>
      </c>
      <c r="CB10" s="100">
        <f t="shared" si="22"/>
        <v>21242</v>
      </c>
      <c r="CC10" s="100">
        <v>13211</v>
      </c>
      <c r="CD10" s="100">
        <v>13301</v>
      </c>
      <c r="CE10" s="100">
        <v>9875</v>
      </c>
      <c r="CF10" s="100">
        <f t="shared" si="23"/>
        <v>36387</v>
      </c>
      <c r="CG10" s="100">
        <v>4138</v>
      </c>
      <c r="CH10" s="113">
        <v>3077</v>
      </c>
      <c r="CI10" s="113">
        <v>3097</v>
      </c>
      <c r="CJ10" s="100">
        <f t="shared" si="24"/>
        <v>10312</v>
      </c>
      <c r="CK10" s="113">
        <v>77767</v>
      </c>
      <c r="CL10" s="113">
        <v>3660</v>
      </c>
      <c r="CM10" s="113">
        <v>3550</v>
      </c>
      <c r="CN10" s="113">
        <v>1314</v>
      </c>
      <c r="CO10" s="113">
        <f t="shared" si="40"/>
        <v>8524</v>
      </c>
      <c r="CP10" s="290">
        <v>0</v>
      </c>
      <c r="CQ10" s="290">
        <v>0</v>
      </c>
      <c r="CR10" s="113">
        <v>538</v>
      </c>
      <c r="CS10" s="91">
        <f t="shared" si="25"/>
        <v>538</v>
      </c>
      <c r="CT10" s="290">
        <v>2736</v>
      </c>
      <c r="CU10" s="290">
        <v>5414</v>
      </c>
      <c r="CV10" s="113">
        <v>3912</v>
      </c>
      <c r="CW10" s="91">
        <f t="shared" si="26"/>
        <v>12062</v>
      </c>
      <c r="CX10" s="91">
        <v>1698</v>
      </c>
      <c r="CY10" s="91">
        <v>839</v>
      </c>
      <c r="CZ10" s="91">
        <v>1049</v>
      </c>
      <c r="DA10" s="91">
        <v>3586</v>
      </c>
      <c r="DB10" s="91">
        <v>24710</v>
      </c>
      <c r="DC10" s="152">
        <v>722</v>
      </c>
      <c r="DD10" s="152">
        <v>774</v>
      </c>
      <c r="DE10" s="152">
        <v>901</v>
      </c>
      <c r="DF10" s="152">
        <f t="shared" si="27"/>
        <v>2397</v>
      </c>
      <c r="DG10" s="152">
        <v>883</v>
      </c>
      <c r="DH10" s="152">
        <v>2773</v>
      </c>
      <c r="DI10" s="152">
        <v>8997</v>
      </c>
      <c r="DJ10" s="152">
        <f t="shared" si="28"/>
        <v>12653</v>
      </c>
      <c r="DK10" s="152">
        <v>12769</v>
      </c>
      <c r="DL10" s="152">
        <v>13283</v>
      </c>
      <c r="DM10" s="152">
        <v>9307</v>
      </c>
      <c r="DN10" s="152">
        <f t="shared" si="29"/>
        <v>35359</v>
      </c>
      <c r="DO10" s="152">
        <v>6092</v>
      </c>
      <c r="DP10" s="152">
        <v>2826</v>
      </c>
      <c r="DQ10" s="152">
        <v>2805</v>
      </c>
      <c r="DR10" s="152">
        <f t="shared" si="30"/>
        <v>11723</v>
      </c>
      <c r="DS10" s="231">
        <v>62132</v>
      </c>
      <c r="DT10" s="152">
        <v>3506</v>
      </c>
      <c r="DU10" s="152">
        <v>3258</v>
      </c>
      <c r="DV10" s="152">
        <v>3299</v>
      </c>
      <c r="DW10" s="152">
        <f t="shared" si="31"/>
        <v>10063</v>
      </c>
      <c r="DX10" s="152">
        <v>5095</v>
      </c>
      <c r="DY10" s="152">
        <v>7946</v>
      </c>
      <c r="DZ10" s="152">
        <v>15080</v>
      </c>
      <c r="EA10" s="152">
        <f t="shared" si="0"/>
        <v>28121</v>
      </c>
      <c r="EB10" s="152">
        <v>17884</v>
      </c>
      <c r="EC10" s="152">
        <v>17327</v>
      </c>
      <c r="ED10" s="152">
        <v>13216</v>
      </c>
      <c r="EE10" s="152">
        <f t="shared" si="1"/>
        <v>48427</v>
      </c>
      <c r="EF10" s="152">
        <v>8874</v>
      </c>
      <c r="EG10" s="152">
        <v>4716</v>
      </c>
      <c r="EH10" s="152">
        <v>3924</v>
      </c>
      <c r="EI10" s="152">
        <f t="shared" si="2"/>
        <v>17514</v>
      </c>
      <c r="EJ10" s="152">
        <v>104125</v>
      </c>
      <c r="EK10" s="152">
        <v>4829</v>
      </c>
      <c r="EL10" s="152">
        <v>4346</v>
      </c>
      <c r="EM10" s="152">
        <v>5316</v>
      </c>
      <c r="EN10" s="231">
        <v>14491</v>
      </c>
      <c r="EO10" s="231">
        <v>9234</v>
      </c>
      <c r="EP10" s="231">
        <v>9795</v>
      </c>
      <c r="EQ10" s="231">
        <v>15119</v>
      </c>
      <c r="ER10" s="231">
        <f t="shared" si="32"/>
        <v>34148</v>
      </c>
      <c r="ES10" s="231">
        <v>17976</v>
      </c>
      <c r="ET10" s="231">
        <v>16355</v>
      </c>
      <c r="EU10" s="231">
        <v>14074</v>
      </c>
      <c r="EV10" s="231">
        <f t="shared" si="3"/>
        <v>48405</v>
      </c>
      <c r="EW10" s="231">
        <v>9740</v>
      </c>
      <c r="EX10" s="231">
        <v>4816</v>
      </c>
      <c r="EY10" s="231">
        <v>5235</v>
      </c>
      <c r="EZ10" s="231">
        <f t="shared" si="33"/>
        <v>19791</v>
      </c>
      <c r="FA10" s="231">
        <f t="shared" si="34"/>
        <v>116835</v>
      </c>
      <c r="FB10" s="152">
        <v>4914</v>
      </c>
      <c r="FC10" s="152">
        <v>4488</v>
      </c>
      <c r="FD10" s="152">
        <v>6374</v>
      </c>
      <c r="FE10" s="231">
        <f t="shared" si="35"/>
        <v>15776</v>
      </c>
      <c r="FF10" s="231">
        <v>8514</v>
      </c>
      <c r="FG10" s="231">
        <v>11536</v>
      </c>
      <c r="FH10" s="231">
        <v>15634</v>
      </c>
      <c r="FI10" s="231">
        <f t="shared" si="36"/>
        <v>35684</v>
      </c>
      <c r="FJ10" s="231">
        <v>15791</v>
      </c>
      <c r="FK10" s="231">
        <v>16436</v>
      </c>
      <c r="FL10" s="231">
        <v>14115</v>
      </c>
      <c r="FM10" s="231">
        <v>46342</v>
      </c>
      <c r="FN10" s="231">
        <v>10204</v>
      </c>
      <c r="FO10" s="231">
        <v>4389</v>
      </c>
      <c r="FP10" s="231">
        <v>4928</v>
      </c>
      <c r="FQ10" s="231">
        <v>19521</v>
      </c>
      <c r="FR10" s="231">
        <v>117323</v>
      </c>
      <c r="FS10" s="231">
        <v>4946</v>
      </c>
      <c r="FT10" s="231">
        <v>4888</v>
      </c>
      <c r="FU10" s="231">
        <v>5012</v>
      </c>
      <c r="FV10" s="231">
        <v>14846</v>
      </c>
      <c r="FW10" s="231">
        <v>9694</v>
      </c>
      <c r="FX10" s="231">
        <v>10629</v>
      </c>
      <c r="FY10" s="231">
        <v>16226</v>
      </c>
      <c r="FZ10" s="231">
        <v>36549</v>
      </c>
      <c r="GA10" s="231">
        <v>18805</v>
      </c>
      <c r="GB10" s="231">
        <v>18523</v>
      </c>
      <c r="GC10" s="231">
        <v>14215</v>
      </c>
      <c r="GD10" s="231">
        <v>51543</v>
      </c>
      <c r="GE10" s="231">
        <v>18805</v>
      </c>
      <c r="GF10" s="231">
        <v>18523</v>
      </c>
      <c r="GG10" s="231">
        <v>14215</v>
      </c>
      <c r="GH10" s="231">
        <v>51543</v>
      </c>
      <c r="GI10" s="231">
        <v>122715</v>
      </c>
      <c r="GJ10" s="231">
        <v>4455</v>
      </c>
      <c r="GK10" s="231">
        <v>5621</v>
      </c>
      <c r="GL10" s="231">
        <v>7017</v>
      </c>
      <c r="GM10" s="231">
        <v>17093</v>
      </c>
      <c r="GN10" s="346"/>
    </row>
    <row r="11" spans="2:197" s="79" customFormat="1" ht="15" customHeight="1">
      <c r="B11" s="232" t="s">
        <v>103</v>
      </c>
      <c r="C11" s="545" t="s">
        <v>13</v>
      </c>
      <c r="D11" s="545"/>
      <c r="E11" s="100">
        <v>1379</v>
      </c>
      <c r="F11" s="100">
        <v>959</v>
      </c>
      <c r="G11" s="100">
        <v>953</v>
      </c>
      <c r="H11" s="100">
        <f t="shared" si="4"/>
        <v>3291</v>
      </c>
      <c r="I11" s="100">
        <v>1363</v>
      </c>
      <c r="J11" s="100">
        <v>3956</v>
      </c>
      <c r="K11" s="100">
        <v>8160</v>
      </c>
      <c r="L11" s="100">
        <f t="shared" si="5"/>
        <v>13479</v>
      </c>
      <c r="M11" s="100">
        <v>10681</v>
      </c>
      <c r="N11" s="100">
        <v>13409</v>
      </c>
      <c r="O11" s="100">
        <v>7816</v>
      </c>
      <c r="P11" s="100">
        <f t="shared" si="6"/>
        <v>31906</v>
      </c>
      <c r="Q11" s="100">
        <v>4647</v>
      </c>
      <c r="R11" s="100">
        <v>1508</v>
      </c>
      <c r="S11" s="100">
        <v>1489</v>
      </c>
      <c r="T11" s="100">
        <f t="shared" si="7"/>
        <v>7644</v>
      </c>
      <c r="U11" s="100">
        <f t="shared" si="8"/>
        <v>104996</v>
      </c>
      <c r="V11" s="100">
        <v>2349</v>
      </c>
      <c r="W11" s="100">
        <v>2091</v>
      </c>
      <c r="X11" s="100">
        <v>2957</v>
      </c>
      <c r="Y11" s="100">
        <f t="shared" si="9"/>
        <v>7397</v>
      </c>
      <c r="Z11" s="100">
        <v>4013</v>
      </c>
      <c r="AA11" s="100">
        <v>4962</v>
      </c>
      <c r="AB11" s="100">
        <v>8641</v>
      </c>
      <c r="AC11" s="100">
        <f t="shared" si="10"/>
        <v>17616</v>
      </c>
      <c r="AD11" s="100">
        <v>10807</v>
      </c>
      <c r="AE11" s="100">
        <v>12270</v>
      </c>
      <c r="AF11" s="100">
        <v>10335</v>
      </c>
      <c r="AG11" s="100">
        <f t="shared" si="11"/>
        <v>33412</v>
      </c>
      <c r="AH11" s="100">
        <v>6340</v>
      </c>
      <c r="AI11" s="100">
        <v>2921</v>
      </c>
      <c r="AJ11" s="100">
        <v>2385</v>
      </c>
      <c r="AK11" s="100">
        <f t="shared" si="12"/>
        <v>11646</v>
      </c>
      <c r="AL11" s="100">
        <f t="shared" si="37"/>
        <v>128496</v>
      </c>
      <c r="AM11" s="100">
        <v>3044</v>
      </c>
      <c r="AN11" s="100">
        <v>2088</v>
      </c>
      <c r="AO11" s="100">
        <v>3000</v>
      </c>
      <c r="AP11" s="100">
        <f t="shared" si="13"/>
        <v>8132</v>
      </c>
      <c r="AQ11" s="100">
        <v>3808</v>
      </c>
      <c r="AR11" s="100">
        <v>4727</v>
      </c>
      <c r="AS11" s="100">
        <v>9535</v>
      </c>
      <c r="AT11" s="100">
        <f t="shared" si="14"/>
        <v>18070</v>
      </c>
      <c r="AU11" s="100">
        <v>12398</v>
      </c>
      <c r="AV11" s="100">
        <v>13379</v>
      </c>
      <c r="AW11" s="100">
        <v>10977</v>
      </c>
      <c r="AX11" s="100">
        <f t="shared" si="15"/>
        <v>36754</v>
      </c>
      <c r="AY11" s="100">
        <v>7389</v>
      </c>
      <c r="AZ11" s="100">
        <v>3011</v>
      </c>
      <c r="BA11" s="100">
        <v>3130</v>
      </c>
      <c r="BB11" s="100">
        <f t="shared" si="16"/>
        <v>13530</v>
      </c>
      <c r="BC11" s="100">
        <f t="shared" si="38"/>
        <v>139442</v>
      </c>
      <c r="BD11" s="100">
        <v>3306</v>
      </c>
      <c r="BE11" s="100">
        <v>2108</v>
      </c>
      <c r="BF11" s="100">
        <v>3670</v>
      </c>
      <c r="BG11" s="100">
        <f t="shared" si="17"/>
        <v>9084</v>
      </c>
      <c r="BH11" s="100">
        <v>4677</v>
      </c>
      <c r="BI11" s="100">
        <v>4850</v>
      </c>
      <c r="BJ11" s="100">
        <v>9207</v>
      </c>
      <c r="BK11" s="100">
        <f t="shared" si="18"/>
        <v>18734</v>
      </c>
      <c r="BL11" s="100">
        <v>11911</v>
      </c>
      <c r="BM11" s="100">
        <v>11615</v>
      </c>
      <c r="BN11" s="100">
        <v>11820</v>
      </c>
      <c r="BO11" s="100">
        <f t="shared" si="19"/>
        <v>35346</v>
      </c>
      <c r="BP11" s="100">
        <v>5944</v>
      </c>
      <c r="BQ11" s="100">
        <v>3365</v>
      </c>
      <c r="BR11" s="100">
        <v>2149</v>
      </c>
      <c r="BS11" s="100">
        <f t="shared" si="20"/>
        <v>11458</v>
      </c>
      <c r="BT11" s="100">
        <f t="shared" si="39"/>
        <v>137786</v>
      </c>
      <c r="BU11" s="100">
        <v>2973</v>
      </c>
      <c r="BV11" s="100">
        <v>2111</v>
      </c>
      <c r="BW11" s="100">
        <v>3841</v>
      </c>
      <c r="BX11" s="100">
        <f t="shared" si="21"/>
        <v>8925</v>
      </c>
      <c r="BY11" s="100">
        <v>3616</v>
      </c>
      <c r="BZ11" s="100">
        <v>5888</v>
      </c>
      <c r="CA11" s="100">
        <v>9867</v>
      </c>
      <c r="CB11" s="100">
        <f t="shared" si="22"/>
        <v>19371</v>
      </c>
      <c r="CC11" s="100">
        <v>12598</v>
      </c>
      <c r="CD11" s="100">
        <v>13739</v>
      </c>
      <c r="CE11" s="100">
        <v>12234</v>
      </c>
      <c r="CF11" s="100">
        <f t="shared" si="23"/>
        <v>38571</v>
      </c>
      <c r="CG11" s="100">
        <v>4566</v>
      </c>
      <c r="CH11" s="113">
        <v>3178</v>
      </c>
      <c r="CI11" s="113">
        <v>2750</v>
      </c>
      <c r="CJ11" s="100">
        <f t="shared" si="24"/>
        <v>10494</v>
      </c>
      <c r="CK11" s="113">
        <v>77361</v>
      </c>
      <c r="CL11" s="113">
        <v>3986</v>
      </c>
      <c r="CM11" s="113">
        <v>3272</v>
      </c>
      <c r="CN11" s="113">
        <v>1754</v>
      </c>
      <c r="CO11" s="113">
        <f t="shared" si="40"/>
        <v>9012</v>
      </c>
      <c r="CP11" s="113">
        <v>40</v>
      </c>
      <c r="CQ11" s="290">
        <v>0</v>
      </c>
      <c r="CR11" s="113">
        <v>510</v>
      </c>
      <c r="CS11" s="91">
        <f t="shared" si="25"/>
        <v>550</v>
      </c>
      <c r="CT11" s="113">
        <v>1803</v>
      </c>
      <c r="CU11" s="290">
        <v>5452</v>
      </c>
      <c r="CV11" s="113">
        <v>4627</v>
      </c>
      <c r="CW11" s="91">
        <f t="shared" si="26"/>
        <v>11882</v>
      </c>
      <c r="CX11" s="91">
        <v>2185</v>
      </c>
      <c r="CY11" s="91">
        <v>915</v>
      </c>
      <c r="CZ11" s="91">
        <v>859</v>
      </c>
      <c r="DA11" s="91">
        <v>3959</v>
      </c>
      <c r="DB11" s="91">
        <v>25403</v>
      </c>
      <c r="DC11" s="152">
        <v>778</v>
      </c>
      <c r="DD11" s="152">
        <v>738</v>
      </c>
      <c r="DE11" s="152">
        <v>612</v>
      </c>
      <c r="DF11" s="152">
        <f t="shared" si="27"/>
        <v>2128</v>
      </c>
      <c r="DG11" s="152">
        <v>1095</v>
      </c>
      <c r="DH11" s="152">
        <v>1686</v>
      </c>
      <c r="DI11" s="152">
        <v>8313</v>
      </c>
      <c r="DJ11" s="152">
        <f t="shared" si="28"/>
        <v>11094</v>
      </c>
      <c r="DK11" s="152">
        <v>10795</v>
      </c>
      <c r="DL11" s="152">
        <v>13724</v>
      </c>
      <c r="DM11" s="152">
        <v>10980</v>
      </c>
      <c r="DN11" s="152">
        <f t="shared" si="29"/>
        <v>35499</v>
      </c>
      <c r="DO11" s="152">
        <v>7444</v>
      </c>
      <c r="DP11" s="152">
        <v>3208</v>
      </c>
      <c r="DQ11" s="152">
        <v>2578</v>
      </c>
      <c r="DR11" s="152">
        <f t="shared" si="30"/>
        <v>13230</v>
      </c>
      <c r="DS11" s="231">
        <v>61951</v>
      </c>
      <c r="DT11" s="152">
        <v>3687</v>
      </c>
      <c r="DU11" s="152">
        <v>2964</v>
      </c>
      <c r="DV11" s="152">
        <v>3320</v>
      </c>
      <c r="DW11" s="152">
        <f t="shared" si="31"/>
        <v>9971</v>
      </c>
      <c r="DX11" s="152">
        <v>4980</v>
      </c>
      <c r="DY11" s="152">
        <v>6842</v>
      </c>
      <c r="DZ11" s="152">
        <v>13792</v>
      </c>
      <c r="EA11" s="152">
        <f t="shared" si="0"/>
        <v>25614</v>
      </c>
      <c r="EB11" s="152">
        <v>16712</v>
      </c>
      <c r="EC11" s="152">
        <v>17824</v>
      </c>
      <c r="ED11" s="152">
        <v>14928</v>
      </c>
      <c r="EE11" s="152">
        <f t="shared" si="1"/>
        <v>49464</v>
      </c>
      <c r="EF11" s="152">
        <v>10370</v>
      </c>
      <c r="EG11" s="152">
        <v>4687</v>
      </c>
      <c r="EH11" s="152">
        <v>4109</v>
      </c>
      <c r="EI11" s="152">
        <f t="shared" si="2"/>
        <v>19166</v>
      </c>
      <c r="EJ11" s="152">
        <v>104215</v>
      </c>
      <c r="EK11" s="152">
        <v>4836</v>
      </c>
      <c r="EL11" s="152">
        <v>4141</v>
      </c>
      <c r="EM11" s="152">
        <v>5168</v>
      </c>
      <c r="EN11" s="231">
        <v>14145</v>
      </c>
      <c r="EO11" s="231">
        <v>8547</v>
      </c>
      <c r="EP11" s="231">
        <v>9244</v>
      </c>
      <c r="EQ11" s="231">
        <v>13407</v>
      </c>
      <c r="ER11" s="231">
        <f t="shared" si="32"/>
        <v>31198</v>
      </c>
      <c r="ES11" s="231">
        <v>17060</v>
      </c>
      <c r="ET11" s="231">
        <v>16437</v>
      </c>
      <c r="EU11" s="231">
        <v>15613</v>
      </c>
      <c r="EV11" s="231">
        <f t="shared" si="3"/>
        <v>49110</v>
      </c>
      <c r="EW11" s="231">
        <v>11462</v>
      </c>
      <c r="EX11" s="231">
        <v>5310</v>
      </c>
      <c r="EY11" s="231">
        <v>4898</v>
      </c>
      <c r="EZ11" s="231">
        <f t="shared" si="33"/>
        <v>21670</v>
      </c>
      <c r="FA11" s="231">
        <f t="shared" si="34"/>
        <v>116123</v>
      </c>
      <c r="FB11" s="152">
        <v>5232</v>
      </c>
      <c r="FC11" s="152">
        <v>4245</v>
      </c>
      <c r="FD11" s="152">
        <v>6060</v>
      </c>
      <c r="FE11" s="231">
        <f t="shared" si="35"/>
        <v>15537</v>
      </c>
      <c r="FF11" s="231">
        <v>8282</v>
      </c>
      <c r="FG11" s="231">
        <v>10370</v>
      </c>
      <c r="FH11" s="231">
        <v>14777</v>
      </c>
      <c r="FI11" s="231">
        <f t="shared" si="36"/>
        <v>33429</v>
      </c>
      <c r="FJ11" s="231">
        <v>15003</v>
      </c>
      <c r="FK11" s="231">
        <v>16219</v>
      </c>
      <c r="FL11" s="231">
        <v>15327</v>
      </c>
      <c r="FM11" s="231">
        <v>46549</v>
      </c>
      <c r="FN11" s="231">
        <v>11220</v>
      </c>
      <c r="FO11" s="231">
        <v>4838</v>
      </c>
      <c r="FP11" s="231">
        <v>4600</v>
      </c>
      <c r="FQ11" s="231">
        <v>20658</v>
      </c>
      <c r="FR11" s="231">
        <v>116173</v>
      </c>
      <c r="FS11" s="231">
        <v>5271</v>
      </c>
      <c r="FT11" s="231">
        <v>4722</v>
      </c>
      <c r="FU11" s="231">
        <v>4792</v>
      </c>
      <c r="FV11" s="231">
        <v>14785</v>
      </c>
      <c r="FW11" s="231">
        <v>9280</v>
      </c>
      <c r="FX11" s="231">
        <v>10066</v>
      </c>
      <c r="FY11" s="231">
        <v>15280</v>
      </c>
      <c r="FZ11" s="231">
        <v>34626</v>
      </c>
      <c r="GA11" s="231">
        <v>17210</v>
      </c>
      <c r="GB11" s="231">
        <v>18476</v>
      </c>
      <c r="GC11" s="231">
        <v>15426</v>
      </c>
      <c r="GD11" s="231">
        <v>51112</v>
      </c>
      <c r="GE11" s="231">
        <v>17210</v>
      </c>
      <c r="GF11" s="231">
        <v>18476</v>
      </c>
      <c r="GG11" s="231">
        <v>15426</v>
      </c>
      <c r="GH11" s="231">
        <v>51112</v>
      </c>
      <c r="GI11" s="231">
        <v>121730</v>
      </c>
      <c r="GJ11" s="231">
        <v>4606</v>
      </c>
      <c r="GK11" s="231">
        <v>4443</v>
      </c>
      <c r="GL11" s="231">
        <v>5231</v>
      </c>
      <c r="GM11" s="231">
        <v>14280</v>
      </c>
      <c r="GN11" s="346"/>
    </row>
    <row r="12" spans="2:197" s="79" customFormat="1" ht="15" customHeight="1" thickBot="1">
      <c r="B12" s="233" t="s">
        <v>104</v>
      </c>
      <c r="C12" s="559" t="s">
        <v>13</v>
      </c>
      <c r="D12" s="559"/>
      <c r="E12" s="165">
        <v>136</v>
      </c>
      <c r="F12" s="165">
        <v>265</v>
      </c>
      <c r="G12" s="165">
        <v>963</v>
      </c>
      <c r="H12" s="165">
        <f t="shared" si="4"/>
        <v>1364</v>
      </c>
      <c r="I12" s="165">
        <v>393</v>
      </c>
      <c r="J12" s="165">
        <v>1476</v>
      </c>
      <c r="K12" s="165">
        <v>741</v>
      </c>
      <c r="L12" s="165">
        <f t="shared" si="5"/>
        <v>2610</v>
      </c>
      <c r="M12" s="165">
        <v>1846</v>
      </c>
      <c r="N12" s="161">
        <v>0</v>
      </c>
      <c r="O12" s="165">
        <v>512</v>
      </c>
      <c r="P12" s="165">
        <f t="shared" si="6"/>
        <v>2358</v>
      </c>
      <c r="Q12" s="165">
        <v>1381</v>
      </c>
      <c r="R12" s="165">
        <v>173</v>
      </c>
      <c r="S12" s="165">
        <v>730</v>
      </c>
      <c r="T12" s="165">
        <f t="shared" si="7"/>
        <v>2284</v>
      </c>
      <c r="U12" s="165">
        <f t="shared" si="8"/>
        <v>14948</v>
      </c>
      <c r="V12" s="165">
        <v>343</v>
      </c>
      <c r="W12" s="165">
        <v>740</v>
      </c>
      <c r="X12" s="165">
        <v>765</v>
      </c>
      <c r="Y12" s="165">
        <f t="shared" si="9"/>
        <v>1848</v>
      </c>
      <c r="Z12" s="165">
        <v>1457</v>
      </c>
      <c r="AA12" s="165">
        <v>969</v>
      </c>
      <c r="AB12" s="165">
        <v>140</v>
      </c>
      <c r="AC12" s="165">
        <f t="shared" si="10"/>
        <v>2566</v>
      </c>
      <c r="AD12" s="165">
        <v>2013</v>
      </c>
      <c r="AE12" s="165">
        <v>4691</v>
      </c>
      <c r="AF12" s="165">
        <v>224</v>
      </c>
      <c r="AG12" s="165">
        <f t="shared" si="11"/>
        <v>6928</v>
      </c>
      <c r="AH12" s="165">
        <v>395</v>
      </c>
      <c r="AI12" s="165">
        <v>204</v>
      </c>
      <c r="AJ12" s="165">
        <v>938</v>
      </c>
      <c r="AK12" s="165">
        <f t="shared" si="12"/>
        <v>1537</v>
      </c>
      <c r="AL12" s="165">
        <f t="shared" si="37"/>
        <v>24221</v>
      </c>
      <c r="AM12" s="165">
        <v>59</v>
      </c>
      <c r="AN12" s="165">
        <v>211</v>
      </c>
      <c r="AO12" s="165">
        <v>3168</v>
      </c>
      <c r="AP12" s="165">
        <f t="shared" si="13"/>
        <v>3438</v>
      </c>
      <c r="AQ12" s="165">
        <v>1818</v>
      </c>
      <c r="AR12" s="165">
        <v>869</v>
      </c>
      <c r="AS12" s="165">
        <v>1683</v>
      </c>
      <c r="AT12" s="165">
        <f t="shared" si="14"/>
        <v>4370</v>
      </c>
      <c r="AU12" s="165">
        <v>2564</v>
      </c>
      <c r="AV12" s="165">
        <v>1867</v>
      </c>
      <c r="AW12" s="165">
        <v>1573</v>
      </c>
      <c r="AX12" s="165">
        <f t="shared" si="15"/>
        <v>6004</v>
      </c>
      <c r="AY12" s="165">
        <v>2499</v>
      </c>
      <c r="AZ12" s="165">
        <v>823</v>
      </c>
      <c r="BA12" s="165">
        <v>1066</v>
      </c>
      <c r="BB12" s="165">
        <f t="shared" si="16"/>
        <v>4388</v>
      </c>
      <c r="BC12" s="165">
        <f t="shared" si="38"/>
        <v>32012</v>
      </c>
      <c r="BD12" s="165">
        <v>379</v>
      </c>
      <c r="BE12" s="165">
        <v>873</v>
      </c>
      <c r="BF12" s="165">
        <v>773</v>
      </c>
      <c r="BG12" s="165">
        <f t="shared" si="17"/>
        <v>2025</v>
      </c>
      <c r="BH12" s="165">
        <v>3740</v>
      </c>
      <c r="BI12" s="165">
        <v>260</v>
      </c>
      <c r="BJ12" s="161">
        <v>0</v>
      </c>
      <c r="BK12" s="165">
        <f t="shared" si="18"/>
        <v>4000</v>
      </c>
      <c r="BL12" s="165">
        <v>181</v>
      </c>
      <c r="BM12" s="165">
        <v>1274</v>
      </c>
      <c r="BN12" s="165">
        <v>340</v>
      </c>
      <c r="BO12" s="165">
        <f t="shared" si="19"/>
        <v>1795</v>
      </c>
      <c r="BP12" s="165">
        <v>909</v>
      </c>
      <c r="BQ12" s="165">
        <v>2612</v>
      </c>
      <c r="BR12" s="165">
        <v>270</v>
      </c>
      <c r="BS12" s="165">
        <f t="shared" si="20"/>
        <v>3791</v>
      </c>
      <c r="BT12" s="165">
        <f t="shared" si="39"/>
        <v>19431</v>
      </c>
      <c r="BU12" s="234">
        <v>0</v>
      </c>
      <c r="BV12" s="165">
        <v>573</v>
      </c>
      <c r="BW12" s="165">
        <v>3109</v>
      </c>
      <c r="BX12" s="165">
        <f t="shared" si="21"/>
        <v>3682</v>
      </c>
      <c r="BY12" s="165">
        <v>367</v>
      </c>
      <c r="BZ12" s="165">
        <v>1319</v>
      </c>
      <c r="CA12" s="165">
        <v>331</v>
      </c>
      <c r="CB12" s="165">
        <f t="shared" si="22"/>
        <v>2017</v>
      </c>
      <c r="CC12" s="161">
        <v>0</v>
      </c>
      <c r="CD12" s="165">
        <v>590</v>
      </c>
      <c r="CE12" s="165">
        <v>617</v>
      </c>
      <c r="CF12" s="165">
        <f t="shared" si="23"/>
        <v>1207</v>
      </c>
      <c r="CG12" s="165">
        <v>467</v>
      </c>
      <c r="CH12" s="179">
        <v>173</v>
      </c>
      <c r="CI12" s="179">
        <v>459</v>
      </c>
      <c r="CJ12" s="165">
        <f t="shared" si="24"/>
        <v>1099</v>
      </c>
      <c r="CK12" s="179">
        <v>8005</v>
      </c>
      <c r="CL12" s="179">
        <v>180</v>
      </c>
      <c r="CM12" s="179">
        <v>383</v>
      </c>
      <c r="CN12" s="235" t="s">
        <v>242</v>
      </c>
      <c r="CO12" s="179">
        <f t="shared" si="40"/>
        <v>563</v>
      </c>
      <c r="CP12" s="236">
        <v>0</v>
      </c>
      <c r="CQ12" s="236">
        <v>0</v>
      </c>
      <c r="CR12" s="235">
        <v>0</v>
      </c>
      <c r="CS12" s="235">
        <f t="shared" si="25"/>
        <v>0</v>
      </c>
      <c r="CT12" s="236">
        <v>364</v>
      </c>
      <c r="CU12" s="236" t="s">
        <v>242</v>
      </c>
      <c r="CV12" s="235" t="s">
        <v>242</v>
      </c>
      <c r="CW12" s="235">
        <f t="shared" si="26"/>
        <v>364</v>
      </c>
      <c r="CX12" s="235">
        <v>0</v>
      </c>
      <c r="CY12" s="235">
        <v>79</v>
      </c>
      <c r="CZ12" s="235">
        <v>0</v>
      </c>
      <c r="DA12" s="235">
        <v>79</v>
      </c>
      <c r="DB12" s="179">
        <v>1006</v>
      </c>
      <c r="DC12" s="237">
        <v>322</v>
      </c>
      <c r="DD12" s="237">
        <v>0</v>
      </c>
      <c r="DE12" s="238">
        <v>357</v>
      </c>
      <c r="DF12" s="237">
        <f t="shared" si="27"/>
        <v>679</v>
      </c>
      <c r="DG12" s="237">
        <v>0</v>
      </c>
      <c r="DH12" s="237">
        <v>393</v>
      </c>
      <c r="DI12" s="238">
        <v>272</v>
      </c>
      <c r="DJ12" s="237">
        <f t="shared" si="28"/>
        <v>665</v>
      </c>
      <c r="DK12" s="237">
        <v>1989</v>
      </c>
      <c r="DL12" s="237">
        <v>544</v>
      </c>
      <c r="DM12" s="238">
        <v>83</v>
      </c>
      <c r="DN12" s="237">
        <f t="shared" si="29"/>
        <v>2616</v>
      </c>
      <c r="DO12" s="238">
        <v>7</v>
      </c>
      <c r="DP12" s="238">
        <v>91</v>
      </c>
      <c r="DQ12" s="238">
        <v>439</v>
      </c>
      <c r="DR12" s="238">
        <f t="shared" si="30"/>
        <v>537</v>
      </c>
      <c r="DS12" s="239">
        <v>4497</v>
      </c>
      <c r="DT12" s="237">
        <v>637</v>
      </c>
      <c r="DU12" s="237">
        <v>1410</v>
      </c>
      <c r="DV12" s="238">
        <v>604</v>
      </c>
      <c r="DW12" s="237">
        <f t="shared" si="31"/>
        <v>2651</v>
      </c>
      <c r="DX12" s="237">
        <v>2841</v>
      </c>
      <c r="DY12" s="237">
        <v>1544</v>
      </c>
      <c r="DZ12" s="238">
        <v>28</v>
      </c>
      <c r="EA12" s="237">
        <f>+SUM(DX12:DZ12)</f>
        <v>4413</v>
      </c>
      <c r="EB12" s="237">
        <v>1996</v>
      </c>
      <c r="EC12" s="237">
        <v>1534</v>
      </c>
      <c r="ED12" s="237">
        <v>400</v>
      </c>
      <c r="EE12" s="237">
        <f t="shared" si="1"/>
        <v>3930</v>
      </c>
      <c r="EF12" s="237">
        <v>163</v>
      </c>
      <c r="EG12" s="237">
        <v>336</v>
      </c>
      <c r="EH12" s="237">
        <v>709</v>
      </c>
      <c r="EI12" s="237">
        <f t="shared" si="2"/>
        <v>1208</v>
      </c>
      <c r="EJ12" s="237">
        <v>12202</v>
      </c>
      <c r="EK12" s="237">
        <v>0</v>
      </c>
      <c r="EL12" s="237">
        <v>2309</v>
      </c>
      <c r="EM12" s="237">
        <v>0</v>
      </c>
      <c r="EN12" s="239">
        <v>2309</v>
      </c>
      <c r="EO12" s="239">
        <v>1974</v>
      </c>
      <c r="EP12" s="239">
        <v>2449</v>
      </c>
      <c r="EQ12" s="239">
        <v>2152</v>
      </c>
      <c r="ER12" s="239">
        <f t="shared" si="32"/>
        <v>6575</v>
      </c>
      <c r="ES12" s="239">
        <v>1349</v>
      </c>
      <c r="ET12" s="239">
        <v>1273</v>
      </c>
      <c r="EU12" s="239">
        <v>956</v>
      </c>
      <c r="EV12" s="239">
        <f t="shared" si="3"/>
        <v>3578</v>
      </c>
      <c r="EW12" s="239">
        <v>774</v>
      </c>
      <c r="EX12" s="239">
        <v>442</v>
      </c>
      <c r="EY12" s="239">
        <v>171</v>
      </c>
      <c r="EZ12" s="239">
        <f t="shared" si="33"/>
        <v>1387</v>
      </c>
      <c r="FA12" s="239">
        <f t="shared" si="34"/>
        <v>13849</v>
      </c>
      <c r="FB12" s="237">
        <v>746</v>
      </c>
      <c r="FC12" s="237">
        <v>497</v>
      </c>
      <c r="FD12" s="237">
        <v>1232</v>
      </c>
      <c r="FE12" s="239">
        <f t="shared" si="35"/>
        <v>2475</v>
      </c>
      <c r="FF12" s="239">
        <v>1011</v>
      </c>
      <c r="FG12" s="239">
        <v>1219</v>
      </c>
      <c r="FH12" s="239">
        <v>1174</v>
      </c>
      <c r="FI12" s="239">
        <f t="shared" si="36"/>
        <v>3404</v>
      </c>
      <c r="FJ12" s="239">
        <v>1162</v>
      </c>
      <c r="FK12" s="239">
        <v>3135</v>
      </c>
      <c r="FL12" s="239">
        <v>848</v>
      </c>
      <c r="FM12" s="239">
        <v>5145</v>
      </c>
      <c r="FN12" s="239">
        <v>1513</v>
      </c>
      <c r="FO12" s="239">
        <v>656</v>
      </c>
      <c r="FP12" s="239">
        <v>1169</v>
      </c>
      <c r="FQ12" s="239">
        <v>3338</v>
      </c>
      <c r="FR12" s="239">
        <v>14362</v>
      </c>
      <c r="FS12" s="239">
        <v>617</v>
      </c>
      <c r="FT12" s="239">
        <v>426</v>
      </c>
      <c r="FU12" s="239">
        <v>858</v>
      </c>
      <c r="FV12" s="239">
        <v>1901</v>
      </c>
      <c r="FW12" s="239">
        <v>908</v>
      </c>
      <c r="FX12" s="239">
        <v>1028</v>
      </c>
      <c r="FY12" s="239">
        <v>879</v>
      </c>
      <c r="FZ12" s="239">
        <v>2815</v>
      </c>
      <c r="GA12" s="239">
        <v>3436</v>
      </c>
      <c r="GB12" s="239">
        <v>2044</v>
      </c>
      <c r="GC12" s="239">
        <v>938</v>
      </c>
      <c r="GD12" s="239">
        <v>6418</v>
      </c>
      <c r="GE12" s="239">
        <v>3436</v>
      </c>
      <c r="GF12" s="239">
        <v>2044</v>
      </c>
      <c r="GG12" s="239">
        <v>938</v>
      </c>
      <c r="GH12" s="239">
        <v>6418</v>
      </c>
      <c r="GI12" s="239">
        <v>12298</v>
      </c>
      <c r="GJ12" s="239">
        <v>695</v>
      </c>
      <c r="GK12" s="239">
        <v>1200</v>
      </c>
      <c r="GL12" s="239">
        <v>3338</v>
      </c>
      <c r="GM12" s="239">
        <v>5233</v>
      </c>
      <c r="GN12" s="346"/>
    </row>
    <row r="13" spans="2:197" ht="15" thickTop="1">
      <c r="B13" s="36" t="s">
        <v>201</v>
      </c>
    </row>
    <row r="15" spans="2:197">
      <c r="FR15" s="346"/>
      <c r="FS15" s="346"/>
      <c r="FT15" s="346"/>
      <c r="FU15" s="346"/>
      <c r="FV15" s="346"/>
      <c r="FW15" s="346"/>
      <c r="FX15" s="346"/>
      <c r="FY15" s="346"/>
      <c r="FZ15" s="346"/>
      <c r="GA15" s="346"/>
      <c r="GB15" s="346"/>
      <c r="GC15" s="346"/>
      <c r="GD15" s="346"/>
      <c r="GE15" s="346"/>
      <c r="GF15" s="346"/>
      <c r="GG15" s="346"/>
      <c r="GH15" s="346"/>
      <c r="GI15" s="346"/>
      <c r="GJ15" s="346"/>
      <c r="GK15" s="346"/>
      <c r="GL15" s="346"/>
      <c r="GM15" s="346"/>
    </row>
    <row r="16" spans="2:197">
      <c r="FR16" s="346"/>
      <c r="FS16" s="346"/>
      <c r="FT16" s="346"/>
      <c r="FU16" s="346"/>
      <c r="FV16" s="346"/>
      <c r="FW16" s="346"/>
      <c r="FX16" s="346"/>
      <c r="FY16" s="346"/>
      <c r="FZ16" s="346"/>
      <c r="GA16" s="346"/>
      <c r="GB16" s="346"/>
      <c r="GC16" s="346"/>
      <c r="GD16" s="346"/>
      <c r="GE16" s="346"/>
      <c r="GF16" s="346"/>
      <c r="GG16" s="346"/>
      <c r="GH16" s="346"/>
      <c r="GI16" s="346"/>
      <c r="GJ16" s="346"/>
      <c r="GK16" s="346"/>
      <c r="GL16" s="346"/>
      <c r="GM16" s="346"/>
    </row>
    <row r="17" spans="174:195">
      <c r="FR17" s="346"/>
      <c r="FS17" s="346"/>
      <c r="FT17" s="346"/>
      <c r="FU17" s="346"/>
      <c r="FV17" s="346"/>
      <c r="FW17" s="346"/>
      <c r="FX17" s="346"/>
      <c r="FY17" s="346"/>
      <c r="FZ17" s="346"/>
      <c r="GA17" s="346"/>
      <c r="GB17" s="346"/>
      <c r="GC17" s="346"/>
      <c r="GD17" s="346"/>
      <c r="GE17" s="346"/>
      <c r="GF17" s="346"/>
      <c r="GG17" s="346"/>
      <c r="GH17" s="346"/>
      <c r="GI17" s="346"/>
      <c r="GJ17" s="346"/>
      <c r="GK17" s="346"/>
      <c r="GL17" s="346"/>
      <c r="GM17" s="346"/>
    </row>
    <row r="18" spans="174:195">
      <c r="FR18" s="346"/>
      <c r="FS18" s="346"/>
      <c r="FT18" s="346"/>
      <c r="FU18" s="346"/>
      <c r="FV18" s="346"/>
      <c r="FW18" s="346"/>
      <c r="FX18" s="346"/>
      <c r="FY18" s="346"/>
      <c r="FZ18" s="346"/>
      <c r="GA18" s="346"/>
      <c r="GB18" s="346"/>
      <c r="GC18" s="346"/>
      <c r="GD18" s="346"/>
      <c r="GE18" s="346"/>
      <c r="GF18" s="346"/>
      <c r="GG18" s="346"/>
      <c r="GH18" s="346"/>
      <c r="GI18" s="346"/>
      <c r="GJ18" s="346"/>
      <c r="GK18" s="346"/>
      <c r="GL18" s="346"/>
      <c r="GM18" s="346"/>
    </row>
    <row r="19" spans="174:195">
      <c r="FR19" s="346"/>
      <c r="FS19" s="346"/>
      <c r="FT19" s="346"/>
      <c r="FU19" s="346"/>
      <c r="FV19" s="346"/>
      <c r="FW19" s="346"/>
      <c r="FX19" s="346"/>
      <c r="FY19" s="346"/>
      <c r="FZ19" s="346"/>
      <c r="GA19" s="346"/>
      <c r="GB19" s="346"/>
      <c r="GC19" s="346"/>
      <c r="GD19" s="346"/>
      <c r="GE19" s="346"/>
      <c r="GF19" s="346"/>
      <c r="GG19" s="346"/>
      <c r="GH19" s="346"/>
      <c r="GI19" s="346"/>
      <c r="GJ19" s="346"/>
      <c r="GK19" s="346"/>
      <c r="GL19" s="346"/>
      <c r="GM19" s="346"/>
    </row>
    <row r="20" spans="174:195">
      <c r="FR20" s="346"/>
      <c r="FS20" s="346"/>
      <c r="FT20" s="346"/>
      <c r="FU20" s="346"/>
      <c r="FV20" s="346"/>
      <c r="FW20" s="346"/>
      <c r="FX20" s="346"/>
      <c r="FY20" s="346"/>
      <c r="FZ20" s="346"/>
      <c r="GA20" s="346"/>
      <c r="GB20" s="346"/>
      <c r="GC20" s="346"/>
      <c r="GD20" s="346"/>
      <c r="GE20" s="346"/>
      <c r="GF20" s="346"/>
      <c r="GG20" s="346"/>
      <c r="GH20" s="346"/>
      <c r="GI20" s="346"/>
      <c r="GJ20" s="346"/>
      <c r="GK20" s="346"/>
      <c r="GL20" s="346"/>
      <c r="GM20" s="346"/>
    </row>
    <row r="21" spans="174:195">
      <c r="FR21" s="346"/>
      <c r="FS21" s="346"/>
      <c r="FT21" s="346"/>
      <c r="FU21" s="346"/>
      <c r="FV21" s="346"/>
      <c r="FW21" s="346"/>
      <c r="FX21" s="346"/>
      <c r="FY21" s="346"/>
      <c r="FZ21" s="346"/>
      <c r="GA21" s="346"/>
      <c r="GB21" s="346"/>
      <c r="GC21" s="346"/>
      <c r="GD21" s="346"/>
      <c r="GE21" s="346"/>
      <c r="GF21" s="346"/>
      <c r="GG21" s="346"/>
      <c r="GH21" s="346"/>
      <c r="GI21" s="346"/>
      <c r="GJ21" s="346"/>
      <c r="GK21" s="346"/>
      <c r="GL21" s="346"/>
      <c r="GM21" s="346"/>
    </row>
    <row r="22" spans="174:195">
      <c r="FR22" s="346"/>
      <c r="FS22" s="346"/>
      <c r="FT22" s="346"/>
      <c r="FU22" s="346"/>
      <c r="FV22" s="346"/>
      <c r="FW22" s="346"/>
      <c r="FX22" s="346"/>
      <c r="FY22" s="346"/>
      <c r="FZ22" s="346"/>
      <c r="GA22" s="346"/>
      <c r="GB22" s="346"/>
      <c r="GC22" s="346"/>
      <c r="GD22" s="346"/>
      <c r="GE22" s="346"/>
      <c r="GF22" s="346"/>
      <c r="GG22" s="346"/>
      <c r="GH22" s="346"/>
      <c r="GI22" s="346"/>
      <c r="GJ22" s="346"/>
      <c r="GK22" s="346"/>
      <c r="GL22" s="346"/>
      <c r="GM22" s="346"/>
    </row>
    <row r="23" spans="174:195">
      <c r="FR23" s="346"/>
      <c r="FS23" s="346"/>
      <c r="FT23" s="346"/>
      <c r="FU23" s="346"/>
      <c r="FV23" s="346"/>
      <c r="FW23" s="346"/>
      <c r="FX23" s="346"/>
      <c r="FY23" s="346"/>
      <c r="FZ23" s="346"/>
      <c r="GA23" s="346"/>
      <c r="GB23" s="346"/>
      <c r="GC23" s="346"/>
      <c r="GD23" s="346"/>
      <c r="GE23" s="346"/>
      <c r="GF23" s="346"/>
      <c r="GG23" s="346"/>
      <c r="GH23" s="346"/>
      <c r="GI23" s="346"/>
      <c r="GJ23" s="346"/>
      <c r="GK23" s="346"/>
      <c r="GL23" s="346"/>
      <c r="GM23" s="346"/>
    </row>
    <row r="24" spans="174:195">
      <c r="FR24" s="346"/>
      <c r="FS24" s="346"/>
      <c r="FT24" s="346"/>
      <c r="FU24" s="346"/>
      <c r="FV24" s="346"/>
      <c r="FW24" s="346"/>
      <c r="FX24" s="346"/>
      <c r="FY24" s="346"/>
      <c r="FZ24" s="346"/>
      <c r="GA24" s="346"/>
      <c r="GB24" s="346"/>
      <c r="GC24" s="346"/>
      <c r="GD24" s="346"/>
      <c r="GE24" s="346"/>
      <c r="GF24" s="346"/>
      <c r="GG24" s="346"/>
      <c r="GH24" s="346"/>
      <c r="GI24" s="346"/>
      <c r="GJ24" s="346"/>
      <c r="GK24" s="346"/>
      <c r="GL24" s="346"/>
      <c r="GM24" s="346"/>
    </row>
  </sheetData>
  <mergeCells count="12">
    <mergeCell ref="C11:D11"/>
    <mergeCell ref="C12:D12"/>
    <mergeCell ref="C6:D6"/>
    <mergeCell ref="C7:D7"/>
    <mergeCell ref="C8:D8"/>
    <mergeCell ref="C9:D9"/>
    <mergeCell ref="C10:D10"/>
    <mergeCell ref="C2:D3"/>
    <mergeCell ref="B1:EN1"/>
    <mergeCell ref="E2:FR2"/>
    <mergeCell ref="C4:D4"/>
    <mergeCell ref="C5:D5"/>
  </mergeCells>
  <phoneticPr fontId="13" type="noConversion"/>
  <hyperlinks>
    <hyperlink ref="GO1" location="ÍNDICE!A1" display="ÍNDICE" xr:uid="{15A2D171-37E7-41DD-8B13-062218AC1849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ignoredErrors>
    <ignoredError sqref="BG4 Y4 AP4 BX4 CO4 DF4:DF12 CO5:CO12 DW4:DW12 ER4 ER5:ER12" formulaRange="1"/>
    <ignoredError sqref="CN12 CU12:CV12 FR3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3"/>
  <dimension ref="B1:BM23"/>
  <sheetViews>
    <sheetView showGridLines="0" zoomScaleNormal="100" workbookViewId="0">
      <selection activeCell="B1" sqref="B1:AR1"/>
    </sheetView>
  </sheetViews>
  <sheetFormatPr defaultRowHeight="14.5" outlineLevelCol="2"/>
  <cols>
    <col min="1" max="1" width="6.6328125" customWidth="1"/>
    <col min="2" max="2" width="42.6328125" customWidth="1"/>
    <col min="3" max="3" width="5" bestFit="1" customWidth="1"/>
    <col min="4" max="7" width="8" hidden="1" customWidth="1" outlineLevel="1"/>
    <col min="8" max="8" width="8" customWidth="1" collapsed="1"/>
    <col min="9" max="12" width="8" hidden="1" customWidth="1" outlineLevel="1"/>
    <col min="13" max="13" width="8" customWidth="1" collapsed="1"/>
    <col min="14" max="17" width="8" hidden="1" customWidth="1" outlineLevel="1"/>
    <col min="18" max="18" width="8" customWidth="1" collapsed="1"/>
    <col min="19" max="22" width="8" hidden="1" customWidth="1" outlineLevel="1"/>
    <col min="23" max="23" width="8" customWidth="1" collapsed="1"/>
    <col min="24" max="27" width="8" hidden="1" customWidth="1" outlineLevel="1"/>
    <col min="28" max="28" width="8" customWidth="1" collapsed="1"/>
    <col min="29" max="32" width="8" hidden="1" customWidth="1" outlineLevel="1"/>
    <col min="33" max="33" width="8" customWidth="1" collapsed="1"/>
    <col min="34" max="37" width="8" hidden="1" customWidth="1" outlineLevel="2"/>
    <col min="38" max="38" width="8" customWidth="1" collapsed="1"/>
    <col min="39" max="42" width="7" hidden="1" customWidth="1" outlineLevel="1"/>
    <col min="43" max="43" width="7.6328125" bestFit="1" customWidth="1" collapsed="1"/>
    <col min="44" max="47" width="8" hidden="1" customWidth="1" outlineLevel="1"/>
    <col min="48" max="48" width="8" customWidth="1" collapsed="1"/>
    <col min="49" max="52" width="6.6328125" hidden="1" customWidth="1"/>
    <col min="53" max="56" width="8" hidden="1" customWidth="1" outlineLevel="1"/>
    <col min="57" max="57" width="7.6328125" bestFit="1" customWidth="1" collapsed="1"/>
    <col min="58" max="61" width="7.6328125" hidden="1" customWidth="1" outlineLevel="1"/>
    <col min="62" max="62" width="7.6328125" bestFit="1" customWidth="1" collapsed="1"/>
    <col min="63" max="63" width="7.6328125" customWidth="1"/>
    <col min="64" max="64" width="6.6328125" customWidth="1"/>
  </cols>
  <sheetData>
    <row r="1" spans="2:65" ht="20.25" customHeight="1" thickBot="1">
      <c r="B1" s="523" t="s">
        <v>106</v>
      </c>
      <c r="C1" s="523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348"/>
      <c r="BG1" s="348"/>
      <c r="BH1" s="348"/>
      <c r="BI1" s="348"/>
      <c r="BJ1" s="348"/>
      <c r="BK1" s="348"/>
      <c r="BL1" s="116"/>
      <c r="BM1" s="349" t="s">
        <v>225</v>
      </c>
    </row>
    <row r="2" spans="2:65" ht="23.25" customHeight="1" thickTop="1">
      <c r="B2" s="15"/>
      <c r="C2" s="524" t="s">
        <v>159</v>
      </c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7"/>
      <c r="AC2" s="537"/>
      <c r="AD2" s="537"/>
      <c r="AE2" s="537"/>
      <c r="AF2" s="537"/>
      <c r="AG2" s="537"/>
      <c r="AH2" s="537"/>
      <c r="AI2" s="537"/>
      <c r="AJ2" s="537"/>
      <c r="AK2" s="537"/>
      <c r="AL2" s="537"/>
      <c r="AM2" s="537"/>
      <c r="AN2" s="537"/>
      <c r="AO2" s="537"/>
      <c r="AP2" s="537"/>
      <c r="AQ2" s="537"/>
      <c r="AR2" s="537"/>
      <c r="AS2" s="537"/>
      <c r="AT2" s="537"/>
      <c r="AU2" s="537"/>
      <c r="AV2" s="537"/>
      <c r="AW2" s="537"/>
      <c r="AX2" s="537"/>
      <c r="AY2" s="537"/>
      <c r="AZ2" s="537"/>
      <c r="BA2" s="537"/>
      <c r="BB2" s="537"/>
      <c r="BC2" s="537"/>
      <c r="BD2" s="537"/>
      <c r="BE2" s="537"/>
      <c r="BF2" s="51"/>
      <c r="BG2" s="51"/>
      <c r="BH2" s="51"/>
      <c r="BI2" s="51"/>
      <c r="BJ2" s="51"/>
      <c r="BK2" s="51"/>
      <c r="BL2" s="51"/>
    </row>
    <row r="3" spans="2:65" ht="18.75" customHeight="1">
      <c r="B3" s="27"/>
      <c r="C3" s="525"/>
      <c r="D3" s="29" t="s">
        <v>236</v>
      </c>
      <c r="E3" s="29" t="s">
        <v>237</v>
      </c>
      <c r="F3" s="29" t="s">
        <v>238</v>
      </c>
      <c r="G3" s="29" t="s">
        <v>239</v>
      </c>
      <c r="H3" s="29">
        <v>2015</v>
      </c>
      <c r="I3" s="29" t="s">
        <v>235</v>
      </c>
      <c r="J3" s="29" t="s">
        <v>234</v>
      </c>
      <c r="K3" s="29" t="s">
        <v>233</v>
      </c>
      <c r="L3" s="29" t="s">
        <v>232</v>
      </c>
      <c r="M3" s="29">
        <v>2016</v>
      </c>
      <c r="N3" s="29" t="s">
        <v>228</v>
      </c>
      <c r="O3" s="29" t="s">
        <v>229</v>
      </c>
      <c r="P3" s="29" t="s">
        <v>230</v>
      </c>
      <c r="Q3" s="29" t="s">
        <v>231</v>
      </c>
      <c r="R3" s="29">
        <v>2017</v>
      </c>
      <c r="S3" s="111" t="s">
        <v>211</v>
      </c>
      <c r="T3" s="111" t="s">
        <v>212</v>
      </c>
      <c r="U3" s="111" t="s">
        <v>71</v>
      </c>
      <c r="V3" s="111" t="s">
        <v>10</v>
      </c>
      <c r="W3" s="29">
        <v>2018</v>
      </c>
      <c r="X3" s="111" t="s">
        <v>17</v>
      </c>
      <c r="Y3" s="111" t="s">
        <v>18</v>
      </c>
      <c r="Z3" s="111" t="s">
        <v>19</v>
      </c>
      <c r="AA3" s="111" t="s">
        <v>11</v>
      </c>
      <c r="AB3" s="111">
        <v>2019</v>
      </c>
      <c r="AC3" s="111" t="s">
        <v>240</v>
      </c>
      <c r="AD3" s="111" t="s">
        <v>251</v>
      </c>
      <c r="AE3" s="111" t="s">
        <v>254</v>
      </c>
      <c r="AF3" s="111" t="s">
        <v>263</v>
      </c>
      <c r="AG3" s="111">
        <v>2020</v>
      </c>
      <c r="AH3" s="111" t="s">
        <v>270</v>
      </c>
      <c r="AI3" s="111" t="s">
        <v>289</v>
      </c>
      <c r="AJ3" s="111" t="s">
        <v>294</v>
      </c>
      <c r="AK3" s="111" t="s">
        <v>300</v>
      </c>
      <c r="AL3" s="111">
        <v>2021</v>
      </c>
      <c r="AM3" s="111" t="s">
        <v>309</v>
      </c>
      <c r="AN3" s="111" t="s">
        <v>310</v>
      </c>
      <c r="AO3" s="111" t="s">
        <v>325</v>
      </c>
      <c r="AP3" s="111" t="s">
        <v>335</v>
      </c>
      <c r="AQ3" s="111">
        <v>2022</v>
      </c>
      <c r="AR3" s="111" t="s">
        <v>345</v>
      </c>
      <c r="AS3" s="111" t="s">
        <v>346</v>
      </c>
      <c r="AT3" s="111" t="s">
        <v>354</v>
      </c>
      <c r="AU3" s="111" t="s">
        <v>360</v>
      </c>
      <c r="AV3" s="111">
        <v>2023</v>
      </c>
      <c r="AW3" s="111" t="s">
        <v>365</v>
      </c>
      <c r="AX3" s="111" t="s">
        <v>380</v>
      </c>
      <c r="AY3" s="111" t="s">
        <v>395</v>
      </c>
      <c r="AZ3" s="111" t="s">
        <v>403</v>
      </c>
      <c r="BA3" s="111" t="s">
        <v>365</v>
      </c>
      <c r="BB3" s="111" t="s">
        <v>380</v>
      </c>
      <c r="BC3" s="111" t="s">
        <v>395</v>
      </c>
      <c r="BD3" s="111" t="s">
        <v>403</v>
      </c>
      <c r="BE3" s="111">
        <v>2024</v>
      </c>
      <c r="BF3" s="111" t="s">
        <v>425</v>
      </c>
      <c r="BG3" s="111" t="s">
        <v>448</v>
      </c>
      <c r="BH3" s="111" t="s">
        <v>470</v>
      </c>
      <c r="BI3" s="111" t="s">
        <v>488</v>
      </c>
      <c r="BJ3" s="111" t="s">
        <v>487</v>
      </c>
      <c r="BK3" s="111" t="s">
        <v>547</v>
      </c>
    </row>
    <row r="4" spans="2:65" ht="15" customHeight="1">
      <c r="B4" s="158" t="s">
        <v>107</v>
      </c>
      <c r="C4" s="240" t="s">
        <v>13</v>
      </c>
      <c r="D4" s="100">
        <v>89</v>
      </c>
      <c r="E4" s="100">
        <v>67</v>
      </c>
      <c r="F4" s="100">
        <v>29</v>
      </c>
      <c r="G4" s="100">
        <v>127</v>
      </c>
      <c r="H4" s="100">
        <v>312</v>
      </c>
      <c r="I4" s="100">
        <v>82</v>
      </c>
      <c r="J4" s="100">
        <v>70</v>
      </c>
      <c r="K4" s="100">
        <v>30</v>
      </c>
      <c r="L4" s="100">
        <v>115</v>
      </c>
      <c r="M4" s="100">
        <v>297</v>
      </c>
      <c r="N4" s="100">
        <v>74</v>
      </c>
      <c r="O4" s="100">
        <v>57</v>
      </c>
      <c r="P4" s="100">
        <v>27</v>
      </c>
      <c r="Q4" s="100">
        <v>135</v>
      </c>
      <c r="R4" s="100">
        <v>293</v>
      </c>
      <c r="S4" s="100">
        <v>89</v>
      </c>
      <c r="T4" s="100">
        <v>58</v>
      </c>
      <c r="U4" s="100">
        <v>20</v>
      </c>
      <c r="V4" s="100">
        <v>126</v>
      </c>
      <c r="W4" s="100">
        <v>293</v>
      </c>
      <c r="X4" s="100">
        <v>92</v>
      </c>
      <c r="Y4" s="100">
        <v>59</v>
      </c>
      <c r="Z4" s="100">
        <v>14</v>
      </c>
      <c r="AA4" s="100">
        <v>133</v>
      </c>
      <c r="AB4" s="100">
        <v>298</v>
      </c>
      <c r="AC4" s="100">
        <v>68</v>
      </c>
      <c r="AD4" s="115">
        <v>0</v>
      </c>
      <c r="AE4" s="115">
        <v>0</v>
      </c>
      <c r="AF4" s="115">
        <v>2</v>
      </c>
      <c r="AG4" s="151">
        <v>70</v>
      </c>
      <c r="AH4" s="115">
        <v>0</v>
      </c>
      <c r="AI4" s="115">
        <v>3</v>
      </c>
      <c r="AJ4" s="115">
        <v>2</v>
      </c>
      <c r="AK4" s="115">
        <v>120</v>
      </c>
      <c r="AL4" s="151">
        <v>125</v>
      </c>
      <c r="AM4" s="115">
        <v>95</v>
      </c>
      <c r="AN4" s="115">
        <v>80</v>
      </c>
      <c r="AO4" s="115">
        <v>18</v>
      </c>
      <c r="AP4" s="115">
        <v>130</v>
      </c>
      <c r="AQ4" s="115">
        <v>323</v>
      </c>
      <c r="AR4" s="151">
        <v>94</v>
      </c>
      <c r="AS4" s="151">
        <v>61</v>
      </c>
      <c r="AT4" s="151">
        <v>13</v>
      </c>
      <c r="AU4" s="151">
        <v>111</v>
      </c>
      <c r="AV4" s="151">
        <v>279</v>
      </c>
      <c r="AW4" s="151">
        <v>77</v>
      </c>
      <c r="AX4" s="151">
        <v>62</v>
      </c>
      <c r="AY4" s="151">
        <v>22</v>
      </c>
      <c r="AZ4" s="151">
        <v>155</v>
      </c>
      <c r="BA4" s="151">
        <v>77</v>
      </c>
      <c r="BB4" s="151">
        <v>62</v>
      </c>
      <c r="BC4" s="151">
        <v>22</v>
      </c>
      <c r="BD4" s="151">
        <v>155</v>
      </c>
      <c r="BE4" s="115">
        <v>316</v>
      </c>
      <c r="BF4" s="115">
        <v>105</v>
      </c>
      <c r="BG4" s="115">
        <v>66</v>
      </c>
      <c r="BH4" s="115">
        <v>13</v>
      </c>
      <c r="BI4" s="115">
        <v>147</v>
      </c>
      <c r="BJ4" s="115">
        <v>331</v>
      </c>
      <c r="BK4" s="115">
        <v>129</v>
      </c>
    </row>
    <row r="5" spans="2:65" ht="15" customHeight="1">
      <c r="B5" s="158" t="s">
        <v>108</v>
      </c>
      <c r="C5" s="240" t="s">
        <v>13</v>
      </c>
      <c r="D5" s="100">
        <v>171170</v>
      </c>
      <c r="E5" s="100">
        <v>113488</v>
      </c>
      <c r="F5" s="100">
        <v>66612</v>
      </c>
      <c r="G5" s="100">
        <v>225357</v>
      </c>
      <c r="H5" s="100">
        <v>576627</v>
      </c>
      <c r="I5" s="100">
        <v>170799</v>
      </c>
      <c r="J5" s="100">
        <v>111305</v>
      </c>
      <c r="K5" s="100">
        <v>52300</v>
      </c>
      <c r="L5" s="100">
        <v>185296</v>
      </c>
      <c r="M5" s="100">
        <v>519700</v>
      </c>
      <c r="N5" s="100">
        <v>139233</v>
      </c>
      <c r="O5" s="100">
        <v>93401</v>
      </c>
      <c r="P5" s="100">
        <v>54802</v>
      </c>
      <c r="Q5" s="100">
        <v>250096</v>
      </c>
      <c r="R5" s="100">
        <v>537532</v>
      </c>
      <c r="S5" s="100">
        <v>182663</v>
      </c>
      <c r="T5" s="100">
        <v>89578</v>
      </c>
      <c r="U5" s="100">
        <v>40138</v>
      </c>
      <c r="V5" s="100">
        <v>224495</v>
      </c>
      <c r="W5" s="100">
        <v>536874</v>
      </c>
      <c r="X5" s="100">
        <v>208402</v>
      </c>
      <c r="Y5" s="100">
        <v>105721</v>
      </c>
      <c r="Z5" s="100">
        <v>34256</v>
      </c>
      <c r="AA5" s="100">
        <v>240546</v>
      </c>
      <c r="AB5" s="100">
        <v>588925</v>
      </c>
      <c r="AC5" s="100">
        <v>143132</v>
      </c>
      <c r="AD5" s="115">
        <v>0</v>
      </c>
      <c r="AE5" s="115">
        <v>0</v>
      </c>
      <c r="AF5" s="115">
        <v>27</v>
      </c>
      <c r="AG5" s="100">
        <v>143159</v>
      </c>
      <c r="AH5" s="115">
        <v>0</v>
      </c>
      <c r="AI5" s="115">
        <v>86</v>
      </c>
      <c r="AJ5" s="115">
        <v>0</v>
      </c>
      <c r="AK5" s="115">
        <v>113738</v>
      </c>
      <c r="AL5" s="100">
        <v>113824</v>
      </c>
      <c r="AM5" s="100">
        <v>94886</v>
      </c>
      <c r="AN5" s="100">
        <v>65779</v>
      </c>
      <c r="AO5" s="100">
        <v>29597</v>
      </c>
      <c r="AP5" s="100">
        <v>220021</v>
      </c>
      <c r="AQ5" s="100">
        <v>410283</v>
      </c>
      <c r="AR5" s="100">
        <v>229767</v>
      </c>
      <c r="AS5" s="100">
        <v>98479</v>
      </c>
      <c r="AT5" s="100">
        <v>38210</v>
      </c>
      <c r="AU5" s="100">
        <v>249233</v>
      </c>
      <c r="AV5" s="100">
        <v>615689</v>
      </c>
      <c r="AW5" s="100">
        <v>222225</v>
      </c>
      <c r="AX5" s="100">
        <v>115206</v>
      </c>
      <c r="AY5" s="100">
        <v>48626</v>
      </c>
      <c r="AZ5" s="100">
        <v>330749</v>
      </c>
      <c r="BA5" s="100">
        <v>222225</v>
      </c>
      <c r="BB5" s="100">
        <v>115206</v>
      </c>
      <c r="BC5" s="100">
        <v>48626</v>
      </c>
      <c r="BD5" s="100">
        <v>330749</v>
      </c>
      <c r="BE5" s="100">
        <v>716806</v>
      </c>
      <c r="BF5" s="100">
        <v>260988</v>
      </c>
      <c r="BG5" s="100">
        <v>113070</v>
      </c>
      <c r="BH5" s="100">
        <v>29437</v>
      </c>
      <c r="BI5" s="100">
        <v>326270</v>
      </c>
      <c r="BJ5" s="100">
        <v>729765</v>
      </c>
      <c r="BK5" s="100">
        <v>324224</v>
      </c>
    </row>
    <row r="6" spans="2:65" ht="15" customHeight="1">
      <c r="B6" s="158" t="s">
        <v>180</v>
      </c>
      <c r="C6" s="240" t="s">
        <v>13</v>
      </c>
      <c r="D6" s="100">
        <v>41724</v>
      </c>
      <c r="E6" s="100">
        <v>124958</v>
      </c>
      <c r="F6" s="100">
        <v>283730</v>
      </c>
      <c r="G6" s="100">
        <v>84670</v>
      </c>
      <c r="H6" s="100">
        <v>535082</v>
      </c>
      <c r="I6" s="100">
        <v>57134</v>
      </c>
      <c r="J6" s="100">
        <v>161318</v>
      </c>
      <c r="K6" s="100">
        <v>302492</v>
      </c>
      <c r="L6" s="100">
        <v>107434</v>
      </c>
      <c r="M6" s="100">
        <v>628378</v>
      </c>
      <c r="N6" s="100">
        <v>58204</v>
      </c>
      <c r="O6" s="100">
        <v>192034</v>
      </c>
      <c r="P6" s="100">
        <v>304600</v>
      </c>
      <c r="Q6" s="100">
        <v>121716</v>
      </c>
      <c r="R6" s="100">
        <v>676554</v>
      </c>
      <c r="S6" s="100">
        <v>57376</v>
      </c>
      <c r="T6" s="100">
        <v>192176</v>
      </c>
      <c r="U6" s="100">
        <v>306968</v>
      </c>
      <c r="V6" s="100">
        <v>129994</v>
      </c>
      <c r="W6" s="100">
        <v>686514</v>
      </c>
      <c r="X6" s="100">
        <v>68912</v>
      </c>
      <c r="Y6" s="100">
        <v>226102</v>
      </c>
      <c r="Z6" s="100">
        <v>306719</v>
      </c>
      <c r="AA6" s="100">
        <v>123890</v>
      </c>
      <c r="AB6" s="100">
        <v>725623</v>
      </c>
      <c r="AC6" s="100">
        <v>41222</v>
      </c>
      <c r="AD6" s="100">
        <v>75726</v>
      </c>
      <c r="AE6" s="100">
        <v>274244</v>
      </c>
      <c r="AF6" s="100">
        <v>89802</v>
      </c>
      <c r="AG6" s="100">
        <v>480994</v>
      </c>
      <c r="AH6" s="100">
        <v>17624</v>
      </c>
      <c r="AI6" s="100">
        <v>96010</v>
      </c>
      <c r="AJ6" s="100">
        <v>279086</v>
      </c>
      <c r="AK6" s="100">
        <v>121352</v>
      </c>
      <c r="AL6" s="100">
        <v>514072</v>
      </c>
      <c r="AM6" s="100">
        <v>50310</v>
      </c>
      <c r="AN6" s="100">
        <v>183276</v>
      </c>
      <c r="AO6" s="100">
        <v>303318</v>
      </c>
      <c r="AP6" s="100">
        <v>142620</v>
      </c>
      <c r="AQ6" s="100">
        <v>679524</v>
      </c>
      <c r="AR6" s="100">
        <v>64950</v>
      </c>
      <c r="AS6" s="100">
        <v>243660</v>
      </c>
      <c r="AT6" s="100">
        <v>345332</v>
      </c>
      <c r="AU6" s="100">
        <v>162594</v>
      </c>
      <c r="AV6" s="100">
        <v>816536</v>
      </c>
      <c r="AW6" s="100">
        <v>76776</v>
      </c>
      <c r="AX6" s="100">
        <v>213552</v>
      </c>
      <c r="AY6" s="100">
        <v>343406</v>
      </c>
      <c r="AZ6" s="100">
        <v>177112</v>
      </c>
      <c r="BA6" s="100">
        <v>76776</v>
      </c>
      <c r="BB6" s="100">
        <v>213552</v>
      </c>
      <c r="BC6" s="100">
        <v>343406</v>
      </c>
      <c r="BD6" s="100">
        <v>177112</v>
      </c>
      <c r="BE6" s="100">
        <v>810846</v>
      </c>
      <c r="BF6" s="100">
        <v>55354</v>
      </c>
      <c r="BG6" s="100">
        <v>237364</v>
      </c>
      <c r="BH6" s="100">
        <v>346538</v>
      </c>
      <c r="BI6" s="100">
        <v>172244</v>
      </c>
      <c r="BJ6" s="100">
        <v>811500</v>
      </c>
      <c r="BK6" s="100">
        <v>76966</v>
      </c>
    </row>
    <row r="7" spans="2:65" ht="15" customHeight="1">
      <c r="B7" s="158" t="s">
        <v>243</v>
      </c>
      <c r="C7" s="240" t="s">
        <v>13</v>
      </c>
      <c r="D7" s="100">
        <v>20862</v>
      </c>
      <c r="E7" s="100">
        <v>62479</v>
      </c>
      <c r="F7" s="100">
        <v>141865</v>
      </c>
      <c r="G7" s="100">
        <v>42335</v>
      </c>
      <c r="H7" s="100">
        <v>267541</v>
      </c>
      <c r="I7" s="100">
        <v>28567</v>
      </c>
      <c r="J7" s="100">
        <v>80659</v>
      </c>
      <c r="K7" s="100">
        <v>151246</v>
      </c>
      <c r="L7" s="100">
        <v>53717</v>
      </c>
      <c r="M7" s="100">
        <v>314189</v>
      </c>
      <c r="N7" s="100">
        <v>29102</v>
      </c>
      <c r="O7" s="100">
        <v>96017</v>
      </c>
      <c r="P7" s="100">
        <v>152300</v>
      </c>
      <c r="Q7" s="100">
        <v>60858</v>
      </c>
      <c r="R7" s="100">
        <v>338277</v>
      </c>
      <c r="S7" s="100">
        <v>28688</v>
      </c>
      <c r="T7" s="100">
        <v>96088</v>
      </c>
      <c r="U7" s="100">
        <v>153525</v>
      </c>
      <c r="V7" s="100">
        <v>64997</v>
      </c>
      <c r="W7" s="100">
        <v>343298</v>
      </c>
      <c r="X7" s="100">
        <v>34456</v>
      </c>
      <c r="Y7" s="100">
        <v>113051</v>
      </c>
      <c r="Z7" s="100">
        <v>153481</v>
      </c>
      <c r="AA7" s="100">
        <v>61945</v>
      </c>
      <c r="AB7" s="100">
        <v>362933</v>
      </c>
      <c r="AC7" s="100">
        <v>20611</v>
      </c>
      <c r="AD7" s="100">
        <v>37863</v>
      </c>
      <c r="AE7" s="100">
        <v>137122</v>
      </c>
      <c r="AF7" s="100">
        <v>44901</v>
      </c>
      <c r="AG7" s="100">
        <v>240497</v>
      </c>
      <c r="AH7" s="100">
        <v>8812</v>
      </c>
      <c r="AI7" s="100">
        <v>48005</v>
      </c>
      <c r="AJ7" s="100">
        <v>139543</v>
      </c>
      <c r="AK7" s="100">
        <v>60676</v>
      </c>
      <c r="AL7" s="100">
        <v>257036</v>
      </c>
      <c r="AM7" s="100">
        <v>25155</v>
      </c>
      <c r="AN7" s="100">
        <v>91638</v>
      </c>
      <c r="AO7" s="100">
        <v>151659</v>
      </c>
      <c r="AP7" s="100">
        <v>71310</v>
      </c>
      <c r="AQ7" s="100">
        <v>339762</v>
      </c>
      <c r="AR7" s="100">
        <v>32475</v>
      </c>
      <c r="AS7" s="100">
        <v>121830</v>
      </c>
      <c r="AT7" s="100">
        <v>172666</v>
      </c>
      <c r="AU7" s="100">
        <v>81297</v>
      </c>
      <c r="AV7" s="100">
        <v>408268</v>
      </c>
      <c r="AW7" s="100">
        <v>38388</v>
      </c>
      <c r="AX7" s="100">
        <v>106776</v>
      </c>
      <c r="AY7" s="100">
        <v>171703</v>
      </c>
      <c r="AZ7" s="100">
        <v>88556</v>
      </c>
      <c r="BA7" s="100">
        <v>38388</v>
      </c>
      <c r="BB7" s="100">
        <v>106776</v>
      </c>
      <c r="BC7" s="100">
        <v>171703</v>
      </c>
      <c r="BD7" s="100">
        <v>88556</v>
      </c>
      <c r="BE7" s="100">
        <v>405423</v>
      </c>
      <c r="BF7" s="100">
        <v>27677</v>
      </c>
      <c r="BG7" s="100">
        <v>118682</v>
      </c>
      <c r="BH7" s="100">
        <v>173269</v>
      </c>
      <c r="BI7" s="100">
        <v>86122</v>
      </c>
      <c r="BJ7" s="100">
        <v>405750</v>
      </c>
      <c r="BK7" s="100">
        <v>38483</v>
      </c>
    </row>
    <row r="8" spans="2:65" ht="15" customHeight="1">
      <c r="B8" s="158" t="s">
        <v>244</v>
      </c>
      <c r="C8" s="240" t="s">
        <v>13</v>
      </c>
      <c r="D8" s="100">
        <v>20862</v>
      </c>
      <c r="E8" s="100">
        <v>62479</v>
      </c>
      <c r="F8" s="100">
        <v>141865</v>
      </c>
      <c r="G8" s="100">
        <v>42335</v>
      </c>
      <c r="H8" s="100">
        <v>267541</v>
      </c>
      <c r="I8" s="100">
        <v>28567</v>
      </c>
      <c r="J8" s="100">
        <v>80659</v>
      </c>
      <c r="K8" s="100">
        <v>151246</v>
      </c>
      <c r="L8" s="100">
        <v>53717</v>
      </c>
      <c r="M8" s="100">
        <v>314189</v>
      </c>
      <c r="N8" s="100">
        <v>29102</v>
      </c>
      <c r="O8" s="100">
        <v>96017</v>
      </c>
      <c r="P8" s="100">
        <v>152300</v>
      </c>
      <c r="Q8" s="100">
        <v>60858</v>
      </c>
      <c r="R8" s="100">
        <v>338277</v>
      </c>
      <c r="S8" s="100">
        <v>28688</v>
      </c>
      <c r="T8" s="100">
        <v>96088</v>
      </c>
      <c r="U8" s="100">
        <v>153443</v>
      </c>
      <c r="V8" s="100">
        <v>64997</v>
      </c>
      <c r="W8" s="100">
        <v>343216</v>
      </c>
      <c r="X8" s="100">
        <v>34456</v>
      </c>
      <c r="Y8" s="100">
        <v>113051</v>
      </c>
      <c r="Z8" s="100">
        <v>153238</v>
      </c>
      <c r="AA8" s="100">
        <v>61945</v>
      </c>
      <c r="AB8" s="100">
        <v>362690</v>
      </c>
      <c r="AC8" s="100">
        <v>20611</v>
      </c>
      <c r="AD8" s="100">
        <v>37863</v>
      </c>
      <c r="AE8" s="100">
        <v>137122</v>
      </c>
      <c r="AF8" s="100">
        <v>44901</v>
      </c>
      <c r="AG8" s="100">
        <v>240497</v>
      </c>
      <c r="AH8" s="100">
        <v>8812</v>
      </c>
      <c r="AI8" s="100">
        <v>48005</v>
      </c>
      <c r="AJ8" s="100">
        <v>139543</v>
      </c>
      <c r="AK8" s="100">
        <v>60676</v>
      </c>
      <c r="AL8" s="100">
        <v>257036</v>
      </c>
      <c r="AM8" s="100">
        <v>25155</v>
      </c>
      <c r="AN8" s="100">
        <v>91638</v>
      </c>
      <c r="AO8" s="100">
        <v>151659</v>
      </c>
      <c r="AP8" s="100">
        <v>71310</v>
      </c>
      <c r="AQ8" s="100">
        <v>339762</v>
      </c>
      <c r="AR8" s="100">
        <v>32475</v>
      </c>
      <c r="AS8" s="100">
        <v>121830</v>
      </c>
      <c r="AT8" s="100">
        <v>172666</v>
      </c>
      <c r="AU8" s="100">
        <v>81297</v>
      </c>
      <c r="AV8" s="100">
        <v>408268</v>
      </c>
      <c r="AW8" s="100">
        <v>38388</v>
      </c>
      <c r="AX8" s="100">
        <v>106776</v>
      </c>
      <c r="AY8" s="100">
        <v>171703</v>
      </c>
      <c r="AZ8" s="100">
        <v>88556</v>
      </c>
      <c r="BA8" s="100">
        <v>38388</v>
      </c>
      <c r="BB8" s="100">
        <v>106776</v>
      </c>
      <c r="BC8" s="100">
        <v>171703</v>
      </c>
      <c r="BD8" s="100">
        <v>88556</v>
      </c>
      <c r="BE8" s="100">
        <v>405423</v>
      </c>
      <c r="BF8" s="100">
        <v>27677</v>
      </c>
      <c r="BG8" s="100">
        <v>118682</v>
      </c>
      <c r="BH8" s="100">
        <v>173269</v>
      </c>
      <c r="BI8" s="100">
        <v>86122</v>
      </c>
      <c r="BJ8" s="100">
        <v>405750</v>
      </c>
      <c r="BK8" s="100">
        <v>38483</v>
      </c>
    </row>
    <row r="9" spans="2:65" ht="15" customHeight="1">
      <c r="B9" s="158" t="s">
        <v>109</v>
      </c>
      <c r="C9" s="240" t="s">
        <v>35</v>
      </c>
      <c r="D9" s="100">
        <v>246780</v>
      </c>
      <c r="E9" s="100">
        <v>265149</v>
      </c>
      <c r="F9" s="100">
        <v>276874</v>
      </c>
      <c r="G9" s="100">
        <v>267381</v>
      </c>
      <c r="H9" s="100">
        <v>1056184</v>
      </c>
      <c r="I9" s="100">
        <v>238393</v>
      </c>
      <c r="J9" s="100">
        <v>272221</v>
      </c>
      <c r="K9" s="100">
        <v>321140</v>
      </c>
      <c r="L9" s="100">
        <v>273929</v>
      </c>
      <c r="M9" s="100">
        <v>1105683</v>
      </c>
      <c r="N9" s="100">
        <v>255231</v>
      </c>
      <c r="O9" s="100">
        <v>304113</v>
      </c>
      <c r="P9" s="100">
        <v>310773</v>
      </c>
      <c r="Q9" s="100">
        <v>288147</v>
      </c>
      <c r="R9" s="100">
        <v>1158264</v>
      </c>
      <c r="S9" s="100">
        <v>260916</v>
      </c>
      <c r="T9" s="100">
        <v>293328</v>
      </c>
      <c r="U9" s="100">
        <v>313310</v>
      </c>
      <c r="V9" s="100">
        <v>302585</v>
      </c>
      <c r="W9" s="100">
        <v>1170139</v>
      </c>
      <c r="X9" s="100">
        <v>278106</v>
      </c>
      <c r="Y9" s="100">
        <v>303318</v>
      </c>
      <c r="Z9" s="100">
        <v>320385</v>
      </c>
      <c r="AA9" s="100">
        <v>298599</v>
      </c>
      <c r="AB9" s="100">
        <v>1200408</v>
      </c>
      <c r="AC9" s="100">
        <v>286681</v>
      </c>
      <c r="AD9" s="100">
        <v>215495</v>
      </c>
      <c r="AE9" s="100">
        <v>301736</v>
      </c>
      <c r="AF9" s="100">
        <v>276908</v>
      </c>
      <c r="AG9" s="100">
        <v>1080820</v>
      </c>
      <c r="AH9" s="100">
        <v>233813</v>
      </c>
      <c r="AI9" s="100">
        <v>290516</v>
      </c>
      <c r="AJ9" s="100">
        <v>327826</v>
      </c>
      <c r="AK9" s="100">
        <v>312597</v>
      </c>
      <c r="AL9" s="100">
        <v>1164752</v>
      </c>
      <c r="AM9" s="100">
        <v>307843</v>
      </c>
      <c r="AN9" s="100">
        <v>338657</v>
      </c>
      <c r="AO9" s="100">
        <v>358062</v>
      </c>
      <c r="AP9" s="100">
        <v>309697</v>
      </c>
      <c r="AQ9" s="100">
        <v>1313188</v>
      </c>
      <c r="AR9" s="100">
        <v>325973</v>
      </c>
      <c r="AS9" s="100">
        <v>371907</v>
      </c>
      <c r="AT9" s="100">
        <v>371960</v>
      </c>
      <c r="AU9" s="100">
        <v>343739</v>
      </c>
      <c r="AV9" s="100">
        <v>1412619</v>
      </c>
      <c r="AW9" s="100">
        <v>320863</v>
      </c>
      <c r="AX9" s="100">
        <v>346638</v>
      </c>
      <c r="AY9" s="100">
        <v>408749</v>
      </c>
      <c r="AZ9" s="100">
        <v>355887</v>
      </c>
      <c r="BA9" s="100">
        <v>320863</v>
      </c>
      <c r="BB9" s="100">
        <v>346638</v>
      </c>
      <c r="BC9" s="100">
        <v>408749</v>
      </c>
      <c r="BD9" s="100">
        <v>355887</v>
      </c>
      <c r="BE9" s="100">
        <v>1432137</v>
      </c>
      <c r="BF9" s="100">
        <v>328293</v>
      </c>
      <c r="BG9" s="100">
        <v>363311</v>
      </c>
      <c r="BH9" s="100">
        <v>408984</v>
      </c>
      <c r="BI9" s="100">
        <v>365655</v>
      </c>
      <c r="BJ9" s="100">
        <v>1466243</v>
      </c>
      <c r="BK9" s="100">
        <v>346546</v>
      </c>
    </row>
    <row r="10" spans="2:65" ht="15" customHeight="1">
      <c r="B10" s="158" t="s">
        <v>110</v>
      </c>
      <c r="C10" s="240" t="s">
        <v>35</v>
      </c>
      <c r="D10" s="100">
        <v>33146</v>
      </c>
      <c r="E10" s="100">
        <v>34875</v>
      </c>
      <c r="F10" s="100">
        <v>39417</v>
      </c>
      <c r="G10" s="100">
        <v>34348</v>
      </c>
      <c r="H10" s="100">
        <v>141786</v>
      </c>
      <c r="I10" s="100">
        <v>33388</v>
      </c>
      <c r="J10" s="100">
        <v>36199</v>
      </c>
      <c r="K10" s="100">
        <v>43875</v>
      </c>
      <c r="L10" s="100">
        <v>34023</v>
      </c>
      <c r="M10" s="100">
        <v>147485</v>
      </c>
      <c r="N10" s="100">
        <v>36802</v>
      </c>
      <c r="O10" s="100">
        <v>38098</v>
      </c>
      <c r="P10" s="100">
        <v>42556</v>
      </c>
      <c r="Q10" s="100">
        <v>36576</v>
      </c>
      <c r="R10" s="100">
        <v>154032</v>
      </c>
      <c r="S10" s="100">
        <v>34864</v>
      </c>
      <c r="T10" s="100">
        <v>37157</v>
      </c>
      <c r="U10" s="100">
        <v>38943</v>
      </c>
      <c r="V10" s="100">
        <v>36288</v>
      </c>
      <c r="W10" s="100">
        <v>147252</v>
      </c>
      <c r="X10" s="100">
        <v>31784</v>
      </c>
      <c r="Y10" s="100">
        <v>37673</v>
      </c>
      <c r="Z10" s="100">
        <v>42636</v>
      </c>
      <c r="AA10" s="100">
        <v>36307</v>
      </c>
      <c r="AB10" s="100">
        <v>148400</v>
      </c>
      <c r="AC10" s="100">
        <v>33221</v>
      </c>
      <c r="AD10" s="100">
        <v>29561</v>
      </c>
      <c r="AE10" s="100">
        <v>37366</v>
      </c>
      <c r="AF10" s="100">
        <v>32855</v>
      </c>
      <c r="AG10" s="100">
        <v>133003</v>
      </c>
      <c r="AH10" s="100">
        <v>32519</v>
      </c>
      <c r="AI10" s="100">
        <v>37034</v>
      </c>
      <c r="AJ10" s="100">
        <v>39070</v>
      </c>
      <c r="AK10" s="100">
        <v>36605</v>
      </c>
      <c r="AL10" s="100">
        <v>145228</v>
      </c>
      <c r="AM10" s="100">
        <v>36222</v>
      </c>
      <c r="AN10" s="100">
        <v>40654</v>
      </c>
      <c r="AO10" s="100">
        <v>41116</v>
      </c>
      <c r="AP10" s="100">
        <v>33834</v>
      </c>
      <c r="AQ10" s="100">
        <v>151826</v>
      </c>
      <c r="AR10" s="100">
        <v>35006</v>
      </c>
      <c r="AS10" s="100">
        <v>38681</v>
      </c>
      <c r="AT10" s="100">
        <v>44039</v>
      </c>
      <c r="AU10" s="100">
        <v>37228</v>
      </c>
      <c r="AV10" s="100">
        <v>154985</v>
      </c>
      <c r="AW10" s="100">
        <v>38089</v>
      </c>
      <c r="AX10" s="100">
        <v>39622</v>
      </c>
      <c r="AY10" s="100">
        <v>40128</v>
      </c>
      <c r="AZ10" s="100">
        <v>38584</v>
      </c>
      <c r="BA10" s="100">
        <v>38089</v>
      </c>
      <c r="BB10" s="100">
        <v>39622</v>
      </c>
      <c r="BC10" s="100">
        <v>40128</v>
      </c>
      <c r="BD10" s="100">
        <v>38584</v>
      </c>
      <c r="BE10" s="100">
        <v>156423</v>
      </c>
      <c r="BF10" s="100">
        <v>35379</v>
      </c>
      <c r="BG10" s="100">
        <v>39194</v>
      </c>
      <c r="BH10" s="100">
        <v>41299</v>
      </c>
      <c r="BI10" s="100">
        <v>38681</v>
      </c>
      <c r="BJ10" s="100">
        <v>154553</v>
      </c>
      <c r="BK10" s="100">
        <v>34447</v>
      </c>
    </row>
    <row r="11" spans="2:65" ht="15" customHeight="1">
      <c r="B11" s="6" t="s">
        <v>74</v>
      </c>
      <c r="C11" s="240" t="s">
        <v>35</v>
      </c>
      <c r="D11" s="100">
        <v>261</v>
      </c>
      <c r="E11" s="100">
        <v>397</v>
      </c>
      <c r="F11" s="100">
        <v>604</v>
      </c>
      <c r="G11" s="100">
        <v>374</v>
      </c>
      <c r="H11" s="100">
        <v>1636</v>
      </c>
      <c r="I11" s="100">
        <v>171</v>
      </c>
      <c r="J11" s="100">
        <v>478</v>
      </c>
      <c r="K11" s="100">
        <v>325</v>
      </c>
      <c r="L11" s="100">
        <v>1061</v>
      </c>
      <c r="M11" s="100">
        <v>2035</v>
      </c>
      <c r="N11" s="100">
        <v>215</v>
      </c>
      <c r="O11" s="100">
        <v>935</v>
      </c>
      <c r="P11" s="100">
        <v>731</v>
      </c>
      <c r="Q11" s="100">
        <v>251</v>
      </c>
      <c r="R11" s="100">
        <v>2132</v>
      </c>
      <c r="S11" s="100">
        <v>291</v>
      </c>
      <c r="T11" s="100">
        <v>472</v>
      </c>
      <c r="U11" s="100">
        <v>485</v>
      </c>
      <c r="V11" s="100">
        <v>577</v>
      </c>
      <c r="W11" s="100">
        <v>1825</v>
      </c>
      <c r="X11" s="100">
        <v>444</v>
      </c>
      <c r="Y11" s="113">
        <v>736</v>
      </c>
      <c r="Z11" s="113">
        <v>765</v>
      </c>
      <c r="AA11" s="113">
        <v>572</v>
      </c>
      <c r="AB11" s="113">
        <v>2517</v>
      </c>
      <c r="AC11" s="113">
        <v>535</v>
      </c>
      <c r="AD11" s="113">
        <v>717</v>
      </c>
      <c r="AE11" s="113">
        <v>541</v>
      </c>
      <c r="AF11" s="113">
        <v>700</v>
      </c>
      <c r="AG11" s="113">
        <v>2493</v>
      </c>
      <c r="AH11" s="113">
        <v>229</v>
      </c>
      <c r="AI11" s="113">
        <v>954</v>
      </c>
      <c r="AJ11" s="113">
        <v>419</v>
      </c>
      <c r="AK11" s="113">
        <v>449</v>
      </c>
      <c r="AL11" s="113">
        <v>2051</v>
      </c>
      <c r="AM11" s="113">
        <v>531</v>
      </c>
      <c r="AN11" s="113">
        <v>871</v>
      </c>
      <c r="AO11" s="113">
        <v>635</v>
      </c>
      <c r="AP11" s="113">
        <v>553</v>
      </c>
      <c r="AQ11" s="113">
        <v>2590</v>
      </c>
      <c r="AR11" s="113">
        <v>414</v>
      </c>
      <c r="AS11" s="113">
        <v>1122</v>
      </c>
      <c r="AT11" s="113">
        <v>762</v>
      </c>
      <c r="AU11" s="113">
        <v>1257</v>
      </c>
      <c r="AV11" s="113">
        <v>3555</v>
      </c>
      <c r="AW11" s="113">
        <v>461</v>
      </c>
      <c r="AX11" s="113">
        <v>991</v>
      </c>
      <c r="AY11" s="113">
        <v>1023</v>
      </c>
      <c r="AZ11" s="113">
        <v>956</v>
      </c>
      <c r="BA11" s="113">
        <v>461</v>
      </c>
      <c r="BB11" s="113">
        <v>991</v>
      </c>
      <c r="BC11" s="113">
        <v>1023</v>
      </c>
      <c r="BD11" s="113">
        <v>956</v>
      </c>
      <c r="BE11" s="113">
        <v>3431</v>
      </c>
      <c r="BF11" s="113">
        <v>667</v>
      </c>
      <c r="BG11" s="113">
        <v>1384</v>
      </c>
      <c r="BH11" s="113">
        <v>1660</v>
      </c>
      <c r="BI11" s="113">
        <v>2027</v>
      </c>
      <c r="BJ11" s="113">
        <v>5738</v>
      </c>
      <c r="BK11" s="113">
        <v>1576</v>
      </c>
    </row>
    <row r="12" spans="2:65" ht="15" customHeight="1">
      <c r="B12" s="6" t="s">
        <v>111</v>
      </c>
      <c r="C12" s="240" t="s">
        <v>35</v>
      </c>
      <c r="D12" s="100">
        <v>352</v>
      </c>
      <c r="E12" s="100">
        <v>525</v>
      </c>
      <c r="F12" s="100">
        <v>622</v>
      </c>
      <c r="G12" s="100">
        <v>823</v>
      </c>
      <c r="H12" s="100">
        <v>2322</v>
      </c>
      <c r="I12" s="100">
        <v>314</v>
      </c>
      <c r="J12" s="100">
        <v>311</v>
      </c>
      <c r="K12" s="100">
        <v>609</v>
      </c>
      <c r="L12" s="100">
        <v>248</v>
      </c>
      <c r="M12" s="100">
        <v>1482</v>
      </c>
      <c r="N12" s="100">
        <v>319</v>
      </c>
      <c r="O12" s="100">
        <v>364</v>
      </c>
      <c r="P12" s="100">
        <v>548</v>
      </c>
      <c r="Q12" s="100">
        <v>343</v>
      </c>
      <c r="R12" s="100">
        <v>1574</v>
      </c>
      <c r="S12" s="100">
        <v>297</v>
      </c>
      <c r="T12" s="100">
        <v>388</v>
      </c>
      <c r="U12" s="100">
        <v>536</v>
      </c>
      <c r="V12" s="100">
        <v>429</v>
      </c>
      <c r="W12" s="100">
        <v>1650</v>
      </c>
      <c r="X12" s="100">
        <v>378</v>
      </c>
      <c r="Y12" s="113">
        <v>569</v>
      </c>
      <c r="Z12" s="113">
        <v>910</v>
      </c>
      <c r="AA12" s="113">
        <v>342</v>
      </c>
      <c r="AB12" s="113">
        <v>2199</v>
      </c>
      <c r="AC12" s="113">
        <v>632</v>
      </c>
      <c r="AD12" s="113">
        <v>312</v>
      </c>
      <c r="AE12" s="113">
        <v>582</v>
      </c>
      <c r="AF12" s="113">
        <v>883</v>
      </c>
      <c r="AG12" s="113">
        <v>2409</v>
      </c>
      <c r="AH12" s="113">
        <v>759</v>
      </c>
      <c r="AI12" s="113">
        <v>525</v>
      </c>
      <c r="AJ12" s="113">
        <v>601</v>
      </c>
      <c r="AK12" s="113">
        <v>486</v>
      </c>
      <c r="AL12" s="113">
        <v>2371</v>
      </c>
      <c r="AM12" s="113">
        <v>583</v>
      </c>
      <c r="AN12" s="113">
        <v>542</v>
      </c>
      <c r="AO12" s="113">
        <v>935</v>
      </c>
      <c r="AP12" s="113">
        <v>420</v>
      </c>
      <c r="AQ12" s="113">
        <v>2480</v>
      </c>
      <c r="AR12" s="113">
        <v>467</v>
      </c>
      <c r="AS12" s="113">
        <v>653</v>
      </c>
      <c r="AT12" s="113">
        <v>698</v>
      </c>
      <c r="AU12" s="113">
        <v>851</v>
      </c>
      <c r="AV12" s="113">
        <v>2669</v>
      </c>
      <c r="AW12" s="113">
        <v>575</v>
      </c>
      <c r="AX12" s="113">
        <v>582</v>
      </c>
      <c r="AY12" s="113">
        <v>483</v>
      </c>
      <c r="AZ12" s="113">
        <v>929</v>
      </c>
      <c r="BA12" s="113">
        <v>575</v>
      </c>
      <c r="BB12" s="113">
        <v>582</v>
      </c>
      <c r="BC12" s="113">
        <v>483</v>
      </c>
      <c r="BD12" s="113">
        <v>929</v>
      </c>
      <c r="BE12" s="113">
        <v>2569</v>
      </c>
      <c r="BF12" s="113">
        <v>321</v>
      </c>
      <c r="BG12" s="113">
        <v>783</v>
      </c>
      <c r="BH12" s="113">
        <v>985</v>
      </c>
      <c r="BI12" s="113">
        <v>785</v>
      </c>
      <c r="BJ12" s="113">
        <v>2874</v>
      </c>
      <c r="BK12" s="113">
        <v>454</v>
      </c>
    </row>
    <row r="13" spans="2:65" ht="15" customHeight="1">
      <c r="B13" s="6" t="s">
        <v>112</v>
      </c>
      <c r="C13" s="240" t="s">
        <v>35</v>
      </c>
      <c r="D13" s="100">
        <v>32533</v>
      </c>
      <c r="E13" s="100">
        <v>33953</v>
      </c>
      <c r="F13" s="100">
        <v>38191</v>
      </c>
      <c r="G13" s="100">
        <v>33151</v>
      </c>
      <c r="H13" s="100">
        <v>137828</v>
      </c>
      <c r="I13" s="100">
        <v>32903</v>
      </c>
      <c r="J13" s="100">
        <v>35410</v>
      </c>
      <c r="K13" s="100">
        <v>42941</v>
      </c>
      <c r="L13" s="100">
        <v>32714</v>
      </c>
      <c r="M13" s="100">
        <v>143968</v>
      </c>
      <c r="N13" s="100">
        <v>36268</v>
      </c>
      <c r="O13" s="100">
        <v>36799</v>
      </c>
      <c r="P13" s="100">
        <v>41277</v>
      </c>
      <c r="Q13" s="100">
        <v>35982</v>
      </c>
      <c r="R13" s="100">
        <v>150326</v>
      </c>
      <c r="S13" s="100">
        <v>34276</v>
      </c>
      <c r="T13" s="100">
        <v>36297</v>
      </c>
      <c r="U13" s="100">
        <v>37922</v>
      </c>
      <c r="V13" s="100">
        <v>35282</v>
      </c>
      <c r="W13" s="100">
        <v>143777</v>
      </c>
      <c r="X13" s="100">
        <v>30962</v>
      </c>
      <c r="Y13" s="113">
        <v>36368</v>
      </c>
      <c r="Z13" s="113">
        <v>40961</v>
      </c>
      <c r="AA13" s="113">
        <v>35393</v>
      </c>
      <c r="AB13" s="113">
        <v>143684</v>
      </c>
      <c r="AC13" s="113">
        <v>32054</v>
      </c>
      <c r="AD13" s="113">
        <v>28532</v>
      </c>
      <c r="AE13" s="113">
        <v>36243</v>
      </c>
      <c r="AF13" s="113">
        <v>31272</v>
      </c>
      <c r="AG13" s="113">
        <v>128101</v>
      </c>
      <c r="AH13" s="113">
        <v>31531</v>
      </c>
      <c r="AI13" s="113">
        <v>35555</v>
      </c>
      <c r="AJ13" s="113">
        <v>38050</v>
      </c>
      <c r="AK13" s="113">
        <v>35670</v>
      </c>
      <c r="AL13" s="113">
        <v>140806</v>
      </c>
      <c r="AM13" s="113">
        <v>35108</v>
      </c>
      <c r="AN13" s="113">
        <v>39241</v>
      </c>
      <c r="AO13" s="113">
        <v>39546</v>
      </c>
      <c r="AP13" s="113">
        <v>32861</v>
      </c>
      <c r="AQ13" s="113">
        <v>146756</v>
      </c>
      <c r="AR13" s="113">
        <v>34125</v>
      </c>
      <c r="AS13" s="113">
        <v>36906</v>
      </c>
      <c r="AT13" s="113">
        <v>42579</v>
      </c>
      <c r="AU13" s="113">
        <v>35120</v>
      </c>
      <c r="AV13" s="113">
        <v>148761</v>
      </c>
      <c r="AW13" s="113">
        <v>37053</v>
      </c>
      <c r="AX13" s="113">
        <v>38049</v>
      </c>
      <c r="AY13" s="113">
        <v>38622</v>
      </c>
      <c r="AZ13" s="113">
        <v>36699</v>
      </c>
      <c r="BA13" s="113">
        <v>37053</v>
      </c>
      <c r="BB13" s="113">
        <v>38049</v>
      </c>
      <c r="BC13" s="113">
        <v>38622</v>
      </c>
      <c r="BD13" s="113">
        <v>36699</v>
      </c>
      <c r="BE13" s="113">
        <v>150423</v>
      </c>
      <c r="BF13" s="113">
        <v>34391</v>
      </c>
      <c r="BG13" s="113">
        <v>37027</v>
      </c>
      <c r="BH13" s="113">
        <v>38654</v>
      </c>
      <c r="BI13" s="113">
        <v>35869</v>
      </c>
      <c r="BJ13" s="113">
        <v>145941</v>
      </c>
      <c r="BK13" s="113">
        <v>32417</v>
      </c>
    </row>
    <row r="14" spans="2:65" ht="15" customHeight="1">
      <c r="B14" s="158" t="s">
        <v>113</v>
      </c>
      <c r="C14" s="240" t="s">
        <v>35</v>
      </c>
      <c r="D14" s="100">
        <v>213634</v>
      </c>
      <c r="E14" s="100">
        <v>230274</v>
      </c>
      <c r="F14" s="100">
        <v>237457</v>
      </c>
      <c r="G14" s="100">
        <v>233033</v>
      </c>
      <c r="H14" s="100">
        <v>914398</v>
      </c>
      <c r="I14" s="100">
        <v>205005</v>
      </c>
      <c r="J14" s="100">
        <v>236022</v>
      </c>
      <c r="K14" s="100">
        <v>277265</v>
      </c>
      <c r="L14" s="100">
        <v>239906</v>
      </c>
      <c r="M14" s="100">
        <v>958198</v>
      </c>
      <c r="N14" s="100">
        <v>218429</v>
      </c>
      <c r="O14" s="100">
        <v>266015</v>
      </c>
      <c r="P14" s="100">
        <v>268217</v>
      </c>
      <c r="Q14" s="100">
        <v>251571</v>
      </c>
      <c r="R14" s="100">
        <v>1004232</v>
      </c>
      <c r="S14" s="100">
        <v>226052</v>
      </c>
      <c r="T14" s="100">
        <v>256171</v>
      </c>
      <c r="U14" s="100">
        <v>274367</v>
      </c>
      <c r="V14" s="100">
        <v>266297</v>
      </c>
      <c r="W14" s="100">
        <v>1022887</v>
      </c>
      <c r="X14" s="100">
        <v>246322</v>
      </c>
      <c r="Y14" s="100">
        <v>265645</v>
      </c>
      <c r="Z14" s="100">
        <v>277749</v>
      </c>
      <c r="AA14" s="100">
        <v>262292</v>
      </c>
      <c r="AB14" s="100">
        <v>1052008</v>
      </c>
      <c r="AC14" s="100">
        <v>253460</v>
      </c>
      <c r="AD14" s="100">
        <v>185934</v>
      </c>
      <c r="AE14" s="100">
        <v>264370</v>
      </c>
      <c r="AF14" s="100">
        <v>244053</v>
      </c>
      <c r="AG14" s="100">
        <v>947817</v>
      </c>
      <c r="AH14" s="100">
        <v>201294</v>
      </c>
      <c r="AI14" s="100">
        <v>253482</v>
      </c>
      <c r="AJ14" s="100">
        <v>288756</v>
      </c>
      <c r="AK14" s="100">
        <v>275992</v>
      </c>
      <c r="AL14" s="100">
        <v>1019524</v>
      </c>
      <c r="AM14" s="100">
        <v>271621</v>
      </c>
      <c r="AN14" s="100">
        <v>298003</v>
      </c>
      <c r="AO14" s="100">
        <v>316946</v>
      </c>
      <c r="AP14" s="100">
        <v>275863</v>
      </c>
      <c r="AQ14" s="100">
        <v>1161362</v>
      </c>
      <c r="AR14" s="100">
        <v>290967</v>
      </c>
      <c r="AS14" s="100">
        <v>333226</v>
      </c>
      <c r="AT14" s="100">
        <v>327921</v>
      </c>
      <c r="AU14" s="100">
        <v>306511</v>
      </c>
      <c r="AV14" s="100">
        <v>1257634</v>
      </c>
      <c r="AW14" s="100">
        <v>282774</v>
      </c>
      <c r="AX14" s="100">
        <v>307016</v>
      </c>
      <c r="AY14" s="100">
        <v>368621</v>
      </c>
      <c r="AZ14" s="100">
        <v>317303</v>
      </c>
      <c r="BA14" s="100">
        <v>282774</v>
      </c>
      <c r="BB14" s="100">
        <v>307016</v>
      </c>
      <c r="BC14" s="100">
        <v>368621</v>
      </c>
      <c r="BD14" s="100">
        <v>317303</v>
      </c>
      <c r="BE14" s="100">
        <v>1275714</v>
      </c>
      <c r="BF14" s="100">
        <v>292914</v>
      </c>
      <c r="BG14" s="100">
        <v>324117</v>
      </c>
      <c r="BH14" s="100">
        <v>367685</v>
      </c>
      <c r="BI14" s="100">
        <v>326974</v>
      </c>
      <c r="BJ14" s="100">
        <v>1311690</v>
      </c>
      <c r="BK14" s="100">
        <v>312099</v>
      </c>
    </row>
    <row r="15" spans="2:65" ht="15" customHeight="1">
      <c r="B15" s="6" t="s">
        <v>74</v>
      </c>
      <c r="C15" s="240" t="s">
        <v>35</v>
      </c>
      <c r="D15" s="100">
        <v>26030</v>
      </c>
      <c r="E15" s="100">
        <v>16090</v>
      </c>
      <c r="F15" s="100">
        <v>13550</v>
      </c>
      <c r="G15" s="100">
        <v>12147</v>
      </c>
      <c r="H15" s="100">
        <v>67817</v>
      </c>
      <c r="I15" s="100">
        <v>12158</v>
      </c>
      <c r="J15" s="100">
        <v>12124</v>
      </c>
      <c r="K15" s="100">
        <v>15259</v>
      </c>
      <c r="L15" s="100">
        <v>17729</v>
      </c>
      <c r="M15" s="100">
        <v>57270</v>
      </c>
      <c r="N15" s="100">
        <v>8433</v>
      </c>
      <c r="O15" s="100">
        <v>17163</v>
      </c>
      <c r="P15" s="100">
        <v>15183</v>
      </c>
      <c r="Q15" s="100">
        <v>18123</v>
      </c>
      <c r="R15" s="100">
        <v>58902</v>
      </c>
      <c r="S15" s="100">
        <v>13900</v>
      </c>
      <c r="T15" s="100">
        <v>16853</v>
      </c>
      <c r="U15" s="100">
        <v>17528</v>
      </c>
      <c r="V15" s="100">
        <v>11748</v>
      </c>
      <c r="W15" s="100">
        <v>60029</v>
      </c>
      <c r="X15" s="100">
        <v>16826</v>
      </c>
      <c r="Y15" s="100">
        <v>16363</v>
      </c>
      <c r="Z15" s="100">
        <v>17536</v>
      </c>
      <c r="AA15" s="100">
        <v>20454</v>
      </c>
      <c r="AB15" s="100">
        <v>71179</v>
      </c>
      <c r="AC15" s="100">
        <v>18172</v>
      </c>
      <c r="AD15" s="100">
        <v>16801</v>
      </c>
      <c r="AE15" s="100">
        <v>17372</v>
      </c>
      <c r="AF15" s="100">
        <v>20361</v>
      </c>
      <c r="AG15" s="100">
        <v>72706</v>
      </c>
      <c r="AH15" s="100">
        <v>13882</v>
      </c>
      <c r="AI15" s="100">
        <v>29226</v>
      </c>
      <c r="AJ15" s="100">
        <v>14571</v>
      </c>
      <c r="AK15" s="100">
        <v>14999</v>
      </c>
      <c r="AL15" s="100">
        <v>72678</v>
      </c>
      <c r="AM15" s="100">
        <v>20579</v>
      </c>
      <c r="AN15" s="100">
        <v>26079</v>
      </c>
      <c r="AO15" s="100">
        <v>29076</v>
      </c>
      <c r="AP15" s="100">
        <v>10133</v>
      </c>
      <c r="AQ15" s="100">
        <v>84867</v>
      </c>
      <c r="AR15" s="100">
        <v>25993</v>
      </c>
      <c r="AS15" s="100">
        <v>26485</v>
      </c>
      <c r="AT15" s="100">
        <v>23040</v>
      </c>
      <c r="AU15" s="100">
        <v>30534</v>
      </c>
      <c r="AV15" s="100">
        <v>105052</v>
      </c>
      <c r="AW15" s="100">
        <v>18910</v>
      </c>
      <c r="AX15" s="100">
        <v>23114</v>
      </c>
      <c r="AY15" s="100">
        <v>31344</v>
      </c>
      <c r="AZ15" s="100">
        <v>24252</v>
      </c>
      <c r="BA15" s="100">
        <v>18910</v>
      </c>
      <c r="BB15" s="100">
        <v>23114</v>
      </c>
      <c r="BC15" s="100">
        <v>31344</v>
      </c>
      <c r="BD15" s="100">
        <v>24252</v>
      </c>
      <c r="BE15" s="100">
        <v>97620</v>
      </c>
      <c r="BF15" s="100">
        <v>20488</v>
      </c>
      <c r="BG15" s="100">
        <v>22107</v>
      </c>
      <c r="BH15" s="100">
        <v>25680</v>
      </c>
      <c r="BI15" s="100">
        <v>22291</v>
      </c>
      <c r="BJ15" s="100">
        <v>90566</v>
      </c>
      <c r="BK15" s="100">
        <v>16149</v>
      </c>
    </row>
    <row r="16" spans="2:65" ht="15" customHeight="1">
      <c r="B16" s="6" t="s">
        <v>111</v>
      </c>
      <c r="C16" s="240" t="s">
        <v>35</v>
      </c>
      <c r="D16" s="100">
        <v>3478</v>
      </c>
      <c r="E16" s="100">
        <v>5680</v>
      </c>
      <c r="F16" s="100">
        <v>4485</v>
      </c>
      <c r="G16" s="100">
        <v>4986</v>
      </c>
      <c r="H16" s="100">
        <v>18629</v>
      </c>
      <c r="I16" s="100">
        <v>3309</v>
      </c>
      <c r="J16" s="100">
        <v>4304</v>
      </c>
      <c r="K16" s="100">
        <v>4562</v>
      </c>
      <c r="L16" s="100">
        <v>5116</v>
      </c>
      <c r="M16" s="100">
        <v>17291</v>
      </c>
      <c r="N16" s="100">
        <v>2755</v>
      </c>
      <c r="O16" s="100">
        <v>6340</v>
      </c>
      <c r="P16" s="100">
        <v>7386</v>
      </c>
      <c r="Q16" s="100">
        <v>3654</v>
      </c>
      <c r="R16" s="100">
        <v>20135</v>
      </c>
      <c r="S16" s="100">
        <v>5279</v>
      </c>
      <c r="T16" s="100">
        <v>5653</v>
      </c>
      <c r="U16" s="100">
        <v>5952</v>
      </c>
      <c r="V16" s="100">
        <v>4291</v>
      </c>
      <c r="W16" s="100">
        <v>21175</v>
      </c>
      <c r="X16" s="100">
        <v>5932</v>
      </c>
      <c r="Y16" s="100">
        <v>7393</v>
      </c>
      <c r="Z16" s="100">
        <v>5379</v>
      </c>
      <c r="AA16" s="100">
        <v>7308</v>
      </c>
      <c r="AB16" s="100">
        <v>26012</v>
      </c>
      <c r="AC16" s="100">
        <v>4697</v>
      </c>
      <c r="AD16" s="100">
        <v>2985</v>
      </c>
      <c r="AE16" s="100">
        <v>5415</v>
      </c>
      <c r="AF16" s="100">
        <v>6304</v>
      </c>
      <c r="AG16" s="100">
        <v>19401</v>
      </c>
      <c r="AH16" s="100">
        <v>4399</v>
      </c>
      <c r="AI16" s="100">
        <v>5511</v>
      </c>
      <c r="AJ16" s="100">
        <v>6242</v>
      </c>
      <c r="AK16" s="100">
        <v>4622</v>
      </c>
      <c r="AL16" s="100">
        <v>20774</v>
      </c>
      <c r="AM16" s="100">
        <v>5870</v>
      </c>
      <c r="AN16" s="100">
        <v>7242</v>
      </c>
      <c r="AO16" s="100">
        <v>6584</v>
      </c>
      <c r="AP16" s="100">
        <v>3408</v>
      </c>
      <c r="AQ16" s="100">
        <v>23033</v>
      </c>
      <c r="AR16" s="100">
        <v>6216</v>
      </c>
      <c r="AS16" s="100">
        <v>7016</v>
      </c>
      <c r="AT16" s="100">
        <v>9147</v>
      </c>
      <c r="AU16" s="100">
        <v>6126</v>
      </c>
      <c r="AV16" s="100">
        <v>28505</v>
      </c>
      <c r="AW16" s="100">
        <v>6422</v>
      </c>
      <c r="AX16" s="100">
        <v>10963</v>
      </c>
      <c r="AY16" s="100">
        <v>7639</v>
      </c>
      <c r="AZ16" s="100">
        <v>7448</v>
      </c>
      <c r="BA16" s="100">
        <v>6422</v>
      </c>
      <c r="BB16" s="100">
        <v>10963</v>
      </c>
      <c r="BC16" s="100">
        <v>7639</v>
      </c>
      <c r="BD16" s="100">
        <v>7448</v>
      </c>
      <c r="BE16" s="100">
        <v>32472</v>
      </c>
      <c r="BF16" s="100">
        <v>6328</v>
      </c>
      <c r="BG16" s="100">
        <v>8501</v>
      </c>
      <c r="BH16" s="100">
        <v>9501</v>
      </c>
      <c r="BI16" s="100">
        <v>7562</v>
      </c>
      <c r="BJ16" s="100">
        <v>31892</v>
      </c>
      <c r="BK16" s="100">
        <v>7242</v>
      </c>
    </row>
    <row r="17" spans="2:63" ht="15" customHeight="1">
      <c r="B17" s="6" t="s">
        <v>112</v>
      </c>
      <c r="C17" s="240" t="s">
        <v>35</v>
      </c>
      <c r="D17" s="100">
        <v>184126</v>
      </c>
      <c r="E17" s="100">
        <v>208504</v>
      </c>
      <c r="F17" s="100">
        <v>219422</v>
      </c>
      <c r="G17" s="100">
        <v>215900</v>
      </c>
      <c r="H17" s="100">
        <v>827952</v>
      </c>
      <c r="I17" s="100">
        <v>189538</v>
      </c>
      <c r="J17" s="100">
        <v>219594</v>
      </c>
      <c r="K17" s="100">
        <v>257444</v>
      </c>
      <c r="L17" s="100">
        <v>217061</v>
      </c>
      <c r="M17" s="100">
        <v>883637</v>
      </c>
      <c r="N17" s="100">
        <v>207241</v>
      </c>
      <c r="O17" s="100">
        <v>242512</v>
      </c>
      <c r="P17" s="100">
        <v>245648</v>
      </c>
      <c r="Q17" s="100">
        <v>229794</v>
      </c>
      <c r="R17" s="100">
        <v>925195</v>
      </c>
      <c r="S17" s="100">
        <v>206873</v>
      </c>
      <c r="T17" s="100">
        <v>233665</v>
      </c>
      <c r="U17" s="100">
        <v>250887</v>
      </c>
      <c r="V17" s="100">
        <v>250258</v>
      </c>
      <c r="W17" s="100">
        <v>941683</v>
      </c>
      <c r="X17" s="100">
        <v>223564</v>
      </c>
      <c r="Y17" s="100">
        <v>241889</v>
      </c>
      <c r="Z17" s="100">
        <v>254834</v>
      </c>
      <c r="AA17" s="100">
        <v>234530</v>
      </c>
      <c r="AB17" s="100">
        <v>954817</v>
      </c>
      <c r="AC17" s="100">
        <v>230591</v>
      </c>
      <c r="AD17" s="100">
        <v>166148</v>
      </c>
      <c r="AE17" s="100">
        <v>241583</v>
      </c>
      <c r="AF17" s="100">
        <v>217388</v>
      </c>
      <c r="AG17" s="100">
        <v>855710</v>
      </c>
      <c r="AH17" s="100">
        <v>183013</v>
      </c>
      <c r="AI17" s="100">
        <v>218745</v>
      </c>
      <c r="AJ17" s="100">
        <v>267943</v>
      </c>
      <c r="AK17" s="100">
        <v>256371</v>
      </c>
      <c r="AL17" s="100">
        <v>926072</v>
      </c>
      <c r="AM17" s="100">
        <v>245172</v>
      </c>
      <c r="AN17" s="100">
        <v>264682</v>
      </c>
      <c r="AO17" s="100">
        <v>281286</v>
      </c>
      <c r="AP17" s="100">
        <v>262322</v>
      </c>
      <c r="AQ17" s="100">
        <v>1053462</v>
      </c>
      <c r="AR17" s="100">
        <v>258758</v>
      </c>
      <c r="AS17" s="100">
        <v>299725</v>
      </c>
      <c r="AT17" s="100">
        <v>295734</v>
      </c>
      <c r="AU17" s="100">
        <v>269851</v>
      </c>
      <c r="AV17" s="100">
        <v>1124077</v>
      </c>
      <c r="AW17" s="100">
        <v>257442</v>
      </c>
      <c r="AX17" s="100">
        <v>272939</v>
      </c>
      <c r="AY17" s="100">
        <v>329638</v>
      </c>
      <c r="AZ17" s="100">
        <v>285603</v>
      </c>
      <c r="BA17" s="100">
        <v>257442</v>
      </c>
      <c r="BB17" s="100">
        <v>272939</v>
      </c>
      <c r="BC17" s="100">
        <v>329638</v>
      </c>
      <c r="BD17" s="100">
        <v>285603</v>
      </c>
      <c r="BE17" s="100">
        <v>1145622</v>
      </c>
      <c r="BF17" s="100">
        <v>266098</v>
      </c>
      <c r="BG17" s="100">
        <v>293509</v>
      </c>
      <c r="BH17" s="100">
        <v>332504</v>
      </c>
      <c r="BI17" s="100">
        <v>297121</v>
      </c>
      <c r="BJ17" s="100">
        <v>1189232</v>
      </c>
      <c r="BK17" s="100">
        <v>288708</v>
      </c>
    </row>
    <row r="18" spans="2:63" ht="15" customHeight="1">
      <c r="B18" s="158" t="s">
        <v>114</v>
      </c>
      <c r="C18" s="240" t="s">
        <v>13</v>
      </c>
      <c r="D18" s="4"/>
      <c r="E18" s="4"/>
      <c r="F18" s="4"/>
      <c r="G18" s="4"/>
      <c r="H18" s="100" t="s">
        <v>226</v>
      </c>
      <c r="I18" s="100"/>
      <c r="J18" s="100"/>
      <c r="K18" s="100"/>
      <c r="L18" s="100"/>
      <c r="M18" s="100" t="s">
        <v>226</v>
      </c>
      <c r="N18" s="100">
        <v>195</v>
      </c>
      <c r="O18" s="100">
        <v>516</v>
      </c>
      <c r="P18" s="100">
        <v>798</v>
      </c>
      <c r="Q18" s="100">
        <v>670</v>
      </c>
      <c r="R18" s="100">
        <v>2179</v>
      </c>
      <c r="S18" s="100">
        <v>169</v>
      </c>
      <c r="T18" s="100">
        <v>480</v>
      </c>
      <c r="U18" s="100">
        <v>778</v>
      </c>
      <c r="V18" s="100">
        <v>536</v>
      </c>
      <c r="W18" s="100">
        <v>1963</v>
      </c>
      <c r="X18" s="100">
        <v>208</v>
      </c>
      <c r="Y18" s="100">
        <v>480</v>
      </c>
      <c r="Z18" s="100">
        <v>801</v>
      </c>
      <c r="AA18" s="100">
        <v>535</v>
      </c>
      <c r="AB18" s="100">
        <v>2024</v>
      </c>
      <c r="AC18" s="100">
        <v>221</v>
      </c>
      <c r="AD18" s="100">
        <v>93</v>
      </c>
      <c r="AE18" s="100">
        <v>435</v>
      </c>
      <c r="AF18" s="100">
        <v>319</v>
      </c>
      <c r="AG18" s="100">
        <v>1068</v>
      </c>
      <c r="AH18" s="100">
        <v>120</v>
      </c>
      <c r="AI18" s="100">
        <v>319</v>
      </c>
      <c r="AJ18" s="100">
        <v>790</v>
      </c>
      <c r="AK18" s="100">
        <v>791</v>
      </c>
      <c r="AL18" s="100">
        <v>2020</v>
      </c>
      <c r="AM18" s="100">
        <v>275</v>
      </c>
      <c r="AN18" s="100">
        <v>616</v>
      </c>
      <c r="AO18" s="100">
        <v>802</v>
      </c>
      <c r="AP18" s="100">
        <v>718</v>
      </c>
      <c r="AQ18" s="100">
        <v>2411</v>
      </c>
      <c r="AR18" s="100">
        <v>355</v>
      </c>
      <c r="AS18" s="100" t="s">
        <v>226</v>
      </c>
      <c r="AT18" s="100" t="s">
        <v>226</v>
      </c>
      <c r="AU18" s="100" t="s">
        <v>226</v>
      </c>
      <c r="AV18" s="100" t="s">
        <v>226</v>
      </c>
      <c r="AW18" s="100" t="s">
        <v>226</v>
      </c>
      <c r="AX18" s="100">
        <v>624</v>
      </c>
      <c r="AY18" s="100">
        <v>688</v>
      </c>
      <c r="AZ18" s="100">
        <v>997</v>
      </c>
      <c r="BA18" s="100">
        <v>244</v>
      </c>
      <c r="BB18" s="100">
        <v>624</v>
      </c>
      <c r="BC18" s="100">
        <v>688</v>
      </c>
      <c r="BD18" s="100">
        <v>997</v>
      </c>
      <c r="BE18" s="100">
        <v>2553</v>
      </c>
      <c r="BF18" s="100">
        <v>251</v>
      </c>
      <c r="BG18" s="100">
        <v>657</v>
      </c>
      <c r="BH18" s="100">
        <v>902</v>
      </c>
      <c r="BI18" s="100">
        <v>638</v>
      </c>
      <c r="BJ18" s="100">
        <v>2448</v>
      </c>
      <c r="BK18" s="100">
        <v>214</v>
      </c>
    </row>
    <row r="19" spans="2:63" ht="15" customHeight="1" thickBot="1">
      <c r="B19" s="20" t="s">
        <v>115</v>
      </c>
      <c r="C19" s="7" t="s">
        <v>13</v>
      </c>
      <c r="D19" s="241"/>
      <c r="E19" s="241"/>
      <c r="F19" s="241"/>
      <c r="G19" s="241"/>
      <c r="H19" s="165" t="s">
        <v>226</v>
      </c>
      <c r="I19" s="165"/>
      <c r="J19" s="165"/>
      <c r="K19" s="165"/>
      <c r="L19" s="165"/>
      <c r="M19" s="165" t="s">
        <v>226</v>
      </c>
      <c r="N19" s="165">
        <v>944</v>
      </c>
      <c r="O19" s="165">
        <v>1880</v>
      </c>
      <c r="P19" s="165">
        <v>2260</v>
      </c>
      <c r="Q19" s="165">
        <v>2601</v>
      </c>
      <c r="R19" s="165">
        <v>7685</v>
      </c>
      <c r="S19" s="165">
        <v>661</v>
      </c>
      <c r="T19" s="165">
        <v>1552</v>
      </c>
      <c r="U19" s="165">
        <v>2189</v>
      </c>
      <c r="V19" s="165">
        <v>1992</v>
      </c>
      <c r="W19" s="165">
        <v>6394</v>
      </c>
      <c r="X19" s="165">
        <v>886</v>
      </c>
      <c r="Y19" s="165">
        <v>1637</v>
      </c>
      <c r="Z19" s="165">
        <v>1495</v>
      </c>
      <c r="AA19" s="165">
        <v>1539</v>
      </c>
      <c r="AB19" s="165">
        <v>5557</v>
      </c>
      <c r="AC19" s="165">
        <v>558</v>
      </c>
      <c r="AD19" s="165">
        <v>173</v>
      </c>
      <c r="AE19" s="165">
        <v>722</v>
      </c>
      <c r="AF19" s="165">
        <v>1184</v>
      </c>
      <c r="AG19" s="165">
        <v>2637</v>
      </c>
      <c r="AH19" s="165">
        <v>253</v>
      </c>
      <c r="AI19" s="165">
        <v>643</v>
      </c>
      <c r="AJ19" s="165">
        <v>1409</v>
      </c>
      <c r="AK19" s="165">
        <v>2076</v>
      </c>
      <c r="AL19" s="165">
        <v>4381</v>
      </c>
      <c r="AM19" s="165">
        <v>752</v>
      </c>
      <c r="AN19" s="165">
        <v>1222</v>
      </c>
      <c r="AO19" s="165">
        <v>1354</v>
      </c>
      <c r="AP19" s="165">
        <v>1779</v>
      </c>
      <c r="AQ19" s="165">
        <v>5107</v>
      </c>
      <c r="AR19" s="165">
        <v>1397</v>
      </c>
      <c r="AS19" s="165" t="s">
        <v>226</v>
      </c>
      <c r="AT19" s="165" t="s">
        <v>226</v>
      </c>
      <c r="AU19" s="165" t="s">
        <v>226</v>
      </c>
      <c r="AV19" s="165" t="s">
        <v>226</v>
      </c>
      <c r="AW19" s="165" t="s">
        <v>226</v>
      </c>
      <c r="AX19" s="165">
        <v>1319</v>
      </c>
      <c r="AY19" s="165">
        <v>1592</v>
      </c>
      <c r="AZ19" s="165">
        <v>2317</v>
      </c>
      <c r="BA19" s="165">
        <v>661</v>
      </c>
      <c r="BB19" s="165">
        <v>1319</v>
      </c>
      <c r="BC19" s="165">
        <v>1592</v>
      </c>
      <c r="BD19" s="165">
        <v>2317</v>
      </c>
      <c r="BE19" s="165">
        <v>5889</v>
      </c>
      <c r="BF19" s="165">
        <v>611</v>
      </c>
      <c r="BG19" s="165">
        <v>1428</v>
      </c>
      <c r="BH19" s="165">
        <v>1775</v>
      </c>
      <c r="BI19" s="165">
        <v>1690</v>
      </c>
      <c r="BJ19" s="165">
        <v>5504</v>
      </c>
      <c r="BK19" s="165">
        <v>660</v>
      </c>
    </row>
    <row r="20" spans="2:63" ht="12" customHeight="1" thickTop="1">
      <c r="B20" s="36" t="s">
        <v>181</v>
      </c>
    </row>
    <row r="21" spans="2:63" ht="12" customHeight="1">
      <c r="B21" s="36" t="s">
        <v>182</v>
      </c>
    </row>
    <row r="22" spans="2:63" ht="12" customHeight="1">
      <c r="B22" s="36" t="s">
        <v>183</v>
      </c>
    </row>
    <row r="23" spans="2:63" ht="12" customHeight="1">
      <c r="B23" s="36" t="s">
        <v>184</v>
      </c>
    </row>
  </sheetData>
  <mergeCells count="3">
    <mergeCell ref="C2:C3"/>
    <mergeCell ref="B1:AR1"/>
    <mergeCell ref="D2:BE2"/>
  </mergeCells>
  <phoneticPr fontId="13" type="noConversion"/>
  <hyperlinks>
    <hyperlink ref="BM1" location="ÍNDICE!A1" display="ÍNDICE" xr:uid="{70FCF74C-E080-45A1-A37C-E5377C322BDF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24"/>
  <dimension ref="B1:AX8"/>
  <sheetViews>
    <sheetView showGridLines="0" zoomScaleNormal="100" workbookViewId="0">
      <selection activeCell="B1" sqref="B1:AH1"/>
    </sheetView>
  </sheetViews>
  <sheetFormatPr defaultRowHeight="14.5" outlineLevelCol="1"/>
  <cols>
    <col min="1" max="1" width="6.6328125" customWidth="1"/>
    <col min="2" max="2" width="51" customWidth="1"/>
    <col min="3" max="3" width="5.6328125" customWidth="1"/>
    <col min="4" max="6" width="6.54296875" hidden="1" customWidth="1" outlineLevel="1"/>
    <col min="7" max="7" width="6.54296875" customWidth="1" collapsed="1"/>
    <col min="8" max="10" width="6.54296875" hidden="1" customWidth="1" outlineLevel="1"/>
    <col min="11" max="11" width="6.54296875" customWidth="1" collapsed="1"/>
    <col min="12" max="14" width="6.54296875" hidden="1" customWidth="1" outlineLevel="1"/>
    <col min="15" max="15" width="6.54296875" customWidth="1" collapsed="1"/>
    <col min="16" max="18" width="6.54296875" hidden="1" customWidth="1" outlineLevel="1"/>
    <col min="19" max="19" width="6.54296875" customWidth="1" collapsed="1"/>
    <col min="20" max="22" width="6.54296875" hidden="1" customWidth="1" outlineLevel="1"/>
    <col min="23" max="23" width="6.54296875" customWidth="1" collapsed="1"/>
    <col min="24" max="24" width="6.54296875" hidden="1" customWidth="1" outlineLevel="1"/>
    <col min="25" max="25" width="6.6328125" hidden="1" customWidth="1" outlineLevel="1"/>
    <col min="26" max="26" width="6.54296875" hidden="1" customWidth="1" outlineLevel="1"/>
    <col min="27" max="27" width="6.54296875" customWidth="1" collapsed="1"/>
    <col min="28" max="30" width="6.54296875" hidden="1" customWidth="1" outlineLevel="1"/>
    <col min="31" max="31" width="6.54296875" customWidth="1" collapsed="1"/>
    <col min="32" max="32" width="6.54296875" hidden="1" customWidth="1" outlineLevel="1"/>
    <col min="33" max="34" width="7" hidden="1" customWidth="1" outlineLevel="1"/>
    <col min="35" max="35" width="7" customWidth="1" collapsed="1"/>
    <col min="36" max="36" width="7" hidden="1" customWidth="1" outlineLevel="1" collapsed="1"/>
    <col min="37" max="38" width="7" hidden="1" customWidth="1" outlineLevel="1"/>
    <col min="39" max="39" width="7" customWidth="1" collapsed="1"/>
    <col min="40" max="40" width="7" hidden="1" customWidth="1" outlineLevel="1" collapsed="1"/>
    <col min="41" max="42" width="7" hidden="1" customWidth="1" outlineLevel="1"/>
    <col min="43" max="43" width="7" customWidth="1" collapsed="1"/>
    <col min="44" max="46" width="7" hidden="1" customWidth="1" outlineLevel="1"/>
    <col min="47" max="47" width="7" customWidth="1" outlineLevel="1"/>
    <col min="48" max="48" width="7" customWidth="1"/>
    <col min="49" max="49" width="6.6328125" customWidth="1"/>
  </cols>
  <sheetData>
    <row r="1" spans="2:50" ht="19.5" customHeight="1" thickBot="1">
      <c r="B1" s="560" t="s">
        <v>116</v>
      </c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  <c r="R1" s="560"/>
      <c r="S1" s="560"/>
      <c r="T1" s="560"/>
      <c r="U1" s="560"/>
      <c r="V1" s="560"/>
      <c r="W1" s="560"/>
      <c r="X1" s="560"/>
      <c r="Y1" s="560"/>
      <c r="Z1" s="560"/>
      <c r="AA1" s="560"/>
      <c r="AB1" s="560"/>
      <c r="AC1" s="560"/>
      <c r="AD1" s="560"/>
      <c r="AE1" s="560"/>
      <c r="AF1" s="560"/>
      <c r="AG1" s="560"/>
      <c r="AH1" s="560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122"/>
      <c r="AX1" s="349" t="s">
        <v>225</v>
      </c>
    </row>
    <row r="2" spans="2:50" ht="18" customHeight="1" thickTop="1">
      <c r="B2" s="158"/>
      <c r="C2" s="542" t="s">
        <v>159</v>
      </c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  <c r="O2" s="549"/>
      <c r="P2" s="549"/>
      <c r="Q2" s="549"/>
      <c r="R2" s="549"/>
      <c r="S2" s="549"/>
      <c r="T2" s="549"/>
      <c r="U2" s="549"/>
      <c r="V2" s="549"/>
      <c r="W2" s="549"/>
      <c r="X2" s="549"/>
      <c r="Y2" s="549"/>
      <c r="Z2" s="549"/>
      <c r="AA2" s="549"/>
      <c r="AB2" s="549"/>
      <c r="AC2" s="549"/>
      <c r="AD2" s="549"/>
      <c r="AE2" s="549"/>
      <c r="AF2" s="549"/>
      <c r="AG2" s="549"/>
      <c r="AH2" s="549"/>
      <c r="AI2" s="549"/>
      <c r="AJ2" s="549"/>
      <c r="AK2" s="549"/>
      <c r="AL2" s="549"/>
      <c r="AM2" s="549"/>
      <c r="AN2" s="549"/>
      <c r="AO2" s="549"/>
      <c r="AP2" s="549"/>
      <c r="AQ2" s="549"/>
      <c r="AR2" s="121"/>
      <c r="AS2" s="121"/>
      <c r="AT2" s="121"/>
      <c r="AU2" s="121"/>
      <c r="AV2" s="121"/>
      <c r="AW2" s="121"/>
    </row>
    <row r="3" spans="2:50" ht="21" customHeight="1">
      <c r="B3" s="37"/>
      <c r="C3" s="525"/>
      <c r="D3" s="29" t="s">
        <v>236</v>
      </c>
      <c r="E3" s="29" t="s">
        <v>237</v>
      </c>
      <c r="F3" s="29" t="s">
        <v>238</v>
      </c>
      <c r="G3" s="29" t="s">
        <v>239</v>
      </c>
      <c r="H3" s="29" t="s">
        <v>235</v>
      </c>
      <c r="I3" s="29" t="s">
        <v>234</v>
      </c>
      <c r="J3" s="29" t="s">
        <v>233</v>
      </c>
      <c r="K3" s="29" t="s">
        <v>232</v>
      </c>
      <c r="L3" s="29" t="s">
        <v>228</v>
      </c>
      <c r="M3" s="29" t="s">
        <v>229</v>
      </c>
      <c r="N3" s="29" t="s">
        <v>230</v>
      </c>
      <c r="O3" s="29" t="s">
        <v>231</v>
      </c>
      <c r="P3" s="111" t="s">
        <v>211</v>
      </c>
      <c r="Q3" s="111" t="s">
        <v>212</v>
      </c>
      <c r="R3" s="111" t="s">
        <v>71</v>
      </c>
      <c r="S3" s="111" t="s">
        <v>10</v>
      </c>
      <c r="T3" s="111" t="s">
        <v>17</v>
      </c>
      <c r="U3" s="111" t="s">
        <v>18</v>
      </c>
      <c r="V3" s="111" t="s">
        <v>19</v>
      </c>
      <c r="W3" s="111" t="s">
        <v>11</v>
      </c>
      <c r="X3" s="111" t="s">
        <v>240</v>
      </c>
      <c r="Y3" s="111" t="s">
        <v>251</v>
      </c>
      <c r="Z3" s="111" t="s">
        <v>254</v>
      </c>
      <c r="AA3" s="111" t="s">
        <v>263</v>
      </c>
      <c r="AB3" s="111" t="s">
        <v>270</v>
      </c>
      <c r="AC3" s="111" t="s">
        <v>289</v>
      </c>
      <c r="AD3" s="111" t="s">
        <v>294</v>
      </c>
      <c r="AE3" s="111" t="s">
        <v>300</v>
      </c>
      <c r="AF3" s="111" t="s">
        <v>309</v>
      </c>
      <c r="AG3" s="111" t="s">
        <v>310</v>
      </c>
      <c r="AH3" s="111" t="s">
        <v>325</v>
      </c>
      <c r="AI3" s="111" t="s">
        <v>335</v>
      </c>
      <c r="AJ3" s="111" t="s">
        <v>345</v>
      </c>
      <c r="AK3" s="111" t="s">
        <v>346</v>
      </c>
      <c r="AL3" s="111" t="s">
        <v>354</v>
      </c>
      <c r="AM3" s="111" t="s">
        <v>360</v>
      </c>
      <c r="AN3" s="157" t="s">
        <v>365</v>
      </c>
      <c r="AO3" s="157" t="s">
        <v>380</v>
      </c>
      <c r="AP3" s="157" t="s">
        <v>395</v>
      </c>
      <c r="AQ3" s="157" t="s">
        <v>403</v>
      </c>
      <c r="AR3" s="157" t="s">
        <v>425</v>
      </c>
      <c r="AS3" s="157" t="s">
        <v>448</v>
      </c>
      <c r="AT3" s="157" t="s">
        <v>470</v>
      </c>
      <c r="AU3" s="157" t="s">
        <v>482</v>
      </c>
      <c r="AV3" s="157" t="s">
        <v>539</v>
      </c>
      <c r="AW3" s="10"/>
    </row>
    <row r="4" spans="2:50" ht="21.75" customHeight="1">
      <c r="B4" s="2" t="s">
        <v>117</v>
      </c>
      <c r="C4" s="240" t="s">
        <v>13</v>
      </c>
      <c r="D4" s="284">
        <v>45292</v>
      </c>
      <c r="E4" s="284">
        <v>46572</v>
      </c>
      <c r="F4" s="284">
        <v>48352</v>
      </c>
      <c r="G4" s="283">
        <v>49958</v>
      </c>
      <c r="H4" s="283">
        <v>50351</v>
      </c>
      <c r="I4" s="283">
        <v>51387</v>
      </c>
      <c r="J4" s="283">
        <v>52613</v>
      </c>
      <c r="K4" s="283">
        <v>54115</v>
      </c>
      <c r="L4" s="283">
        <v>55427</v>
      </c>
      <c r="M4" s="283">
        <v>56988</v>
      </c>
      <c r="N4" s="283">
        <v>59452</v>
      </c>
      <c r="O4" s="283">
        <v>60793</v>
      </c>
      <c r="P4" s="283">
        <v>61047</v>
      </c>
      <c r="Q4" s="283">
        <v>60787</v>
      </c>
      <c r="R4" s="283">
        <v>62821</v>
      </c>
      <c r="S4" s="283">
        <v>64652</v>
      </c>
      <c r="T4" s="106">
        <v>66817</v>
      </c>
      <c r="U4" s="106">
        <v>68358</v>
      </c>
      <c r="V4" s="106">
        <v>69959</v>
      </c>
      <c r="W4" s="106">
        <v>71219</v>
      </c>
      <c r="X4" s="106">
        <v>72558</v>
      </c>
      <c r="Y4" s="106">
        <v>75514</v>
      </c>
      <c r="Z4" s="106">
        <v>75206</v>
      </c>
      <c r="AA4" s="106">
        <v>76844</v>
      </c>
      <c r="AB4" s="106">
        <v>78454</v>
      </c>
      <c r="AC4" s="106">
        <v>80063</v>
      </c>
      <c r="AD4" s="106">
        <v>81564</v>
      </c>
      <c r="AE4" s="106">
        <v>82696</v>
      </c>
      <c r="AF4" s="106">
        <v>84037</v>
      </c>
      <c r="AG4" s="100">
        <v>85319</v>
      </c>
      <c r="AH4" s="100">
        <v>86436</v>
      </c>
      <c r="AI4" s="100">
        <v>87504</v>
      </c>
      <c r="AJ4" s="100">
        <v>88351</v>
      </c>
      <c r="AK4" s="100">
        <v>89045</v>
      </c>
      <c r="AL4" s="100">
        <v>90073</v>
      </c>
      <c r="AM4" s="100">
        <v>90795</v>
      </c>
      <c r="AN4" s="321">
        <v>91993</v>
      </c>
      <c r="AO4" s="321">
        <v>92795</v>
      </c>
      <c r="AP4" s="321">
        <v>93699</v>
      </c>
      <c r="AQ4" s="321">
        <v>94283</v>
      </c>
      <c r="AR4" s="100">
        <v>94747</v>
      </c>
      <c r="AS4" s="100">
        <v>95263</v>
      </c>
      <c r="AT4" s="100">
        <v>96022</v>
      </c>
      <c r="AU4" s="100">
        <v>96319</v>
      </c>
      <c r="AV4" s="100">
        <v>96628</v>
      </c>
      <c r="AW4" s="100"/>
    </row>
    <row r="5" spans="2:50" ht="15" customHeight="1" thickBot="1">
      <c r="B5" s="16" t="s">
        <v>118</v>
      </c>
      <c r="C5" s="7" t="s">
        <v>13</v>
      </c>
      <c r="D5" s="242">
        <v>30623</v>
      </c>
      <c r="E5" s="242">
        <v>30870</v>
      </c>
      <c r="F5" s="242">
        <v>30714</v>
      </c>
      <c r="G5" s="204">
        <v>30975</v>
      </c>
      <c r="H5" s="243">
        <v>31102</v>
      </c>
      <c r="I5" s="243">
        <v>36196</v>
      </c>
      <c r="J5" s="243">
        <v>44665</v>
      </c>
      <c r="K5" s="243">
        <v>55398</v>
      </c>
      <c r="L5" s="243">
        <v>63434</v>
      </c>
      <c r="M5" s="243">
        <v>73830</v>
      </c>
      <c r="N5" s="243">
        <v>85424</v>
      </c>
      <c r="O5" s="243">
        <v>93854</v>
      </c>
      <c r="P5" s="243">
        <v>100023</v>
      </c>
      <c r="Q5" s="243">
        <v>105281</v>
      </c>
      <c r="R5" s="243">
        <v>108908</v>
      </c>
      <c r="S5" s="243">
        <v>113135</v>
      </c>
      <c r="T5" s="204">
        <v>118298</v>
      </c>
      <c r="U5" s="204">
        <v>124543</v>
      </c>
      <c r="V5" s="204">
        <v>126583</v>
      </c>
      <c r="W5" s="204">
        <v>129855</v>
      </c>
      <c r="X5" s="204">
        <v>135512</v>
      </c>
      <c r="Y5" s="204">
        <v>141429</v>
      </c>
      <c r="Z5" s="204">
        <v>144284</v>
      </c>
      <c r="AA5" s="204">
        <v>153578</v>
      </c>
      <c r="AB5" s="204">
        <v>155816</v>
      </c>
      <c r="AC5" s="204">
        <v>161103</v>
      </c>
      <c r="AD5" s="204">
        <v>163133</v>
      </c>
      <c r="AE5" s="204">
        <v>163874</v>
      </c>
      <c r="AF5" s="204">
        <v>173850</v>
      </c>
      <c r="AG5" s="165">
        <v>173887</v>
      </c>
      <c r="AH5" s="165">
        <v>173988</v>
      </c>
      <c r="AI5" s="165">
        <v>181797</v>
      </c>
      <c r="AJ5" s="165">
        <v>187228</v>
      </c>
      <c r="AK5" s="165">
        <v>192688</v>
      </c>
      <c r="AL5" s="165">
        <v>194726</v>
      </c>
      <c r="AM5" s="165">
        <v>218808</v>
      </c>
      <c r="AN5" s="322">
        <v>218981</v>
      </c>
      <c r="AO5" s="322">
        <v>219763</v>
      </c>
      <c r="AP5" s="322">
        <v>220528</v>
      </c>
      <c r="AQ5" s="322">
        <v>235130</v>
      </c>
      <c r="AR5" s="165">
        <v>236799</v>
      </c>
      <c r="AS5" s="165">
        <v>237538</v>
      </c>
      <c r="AT5" s="165">
        <v>237826</v>
      </c>
      <c r="AU5" s="165">
        <v>258085</v>
      </c>
      <c r="AV5" s="165">
        <v>261584</v>
      </c>
      <c r="AW5" s="100"/>
    </row>
    <row r="6" spans="2:50" ht="13.5" customHeight="1" thickTop="1">
      <c r="B6" s="36" t="s">
        <v>185</v>
      </c>
    </row>
    <row r="7" spans="2:50" ht="13.5" customHeight="1">
      <c r="B7" s="36" t="s">
        <v>186</v>
      </c>
    </row>
    <row r="8" spans="2:50" ht="10.5" customHeight="1">
      <c r="B8" s="36" t="s">
        <v>187</v>
      </c>
    </row>
  </sheetData>
  <mergeCells count="3">
    <mergeCell ref="C2:C3"/>
    <mergeCell ref="B1:AH1"/>
    <mergeCell ref="D2:AQ2"/>
  </mergeCells>
  <phoneticPr fontId="13" type="noConversion"/>
  <hyperlinks>
    <hyperlink ref="AX1" location="ÍNDICE!A1" display="ÍNDICE" xr:uid="{A75260AE-F095-45D6-8EFB-60E71258C35D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lha25"/>
  <dimension ref="B1:GN28"/>
  <sheetViews>
    <sheetView showGridLines="0" zoomScaleNormal="100" workbookViewId="0">
      <selection activeCell="B1" sqref="B1:EM1"/>
    </sheetView>
  </sheetViews>
  <sheetFormatPr defaultRowHeight="14.5" outlineLevelCol="5"/>
  <cols>
    <col min="1" max="1" width="6.6328125" customWidth="1"/>
    <col min="2" max="2" width="31" customWidth="1"/>
    <col min="3" max="3" width="7.54296875" customWidth="1"/>
    <col min="4" max="6" width="7.54296875" hidden="1" customWidth="1" outlineLevel="2"/>
    <col min="7" max="7" width="7.54296875" hidden="1" customWidth="1" outlineLevel="1"/>
    <col min="8" max="10" width="7.54296875" hidden="1" customWidth="1" outlineLevel="2"/>
    <col min="11" max="11" width="7.54296875" hidden="1" customWidth="1" outlineLevel="1"/>
    <col min="12" max="14" width="7.54296875" hidden="1" customWidth="1" outlineLevel="2"/>
    <col min="15" max="15" width="7.54296875" hidden="1" customWidth="1" outlineLevel="1"/>
    <col min="16" max="18" width="7.54296875" hidden="1" customWidth="1" outlineLevel="2"/>
    <col min="19" max="19" width="7.54296875" hidden="1" customWidth="1" outlineLevel="1"/>
    <col min="20" max="20" width="7.54296875" customWidth="1" collapsed="1"/>
    <col min="21" max="23" width="7.54296875" hidden="1" customWidth="1" outlineLevel="2"/>
    <col min="24" max="24" width="7.54296875" hidden="1" customWidth="1" outlineLevel="1"/>
    <col min="25" max="27" width="7.54296875" hidden="1" customWidth="1" outlineLevel="2"/>
    <col min="28" max="28" width="7.54296875" hidden="1" customWidth="1" outlineLevel="1"/>
    <col min="29" max="31" width="7.54296875" hidden="1" customWidth="1" outlineLevel="2"/>
    <col min="32" max="32" width="7.54296875" hidden="1" customWidth="1" outlineLevel="1"/>
    <col min="33" max="35" width="7.54296875" hidden="1" customWidth="1" outlineLevel="2"/>
    <col min="36" max="36" width="7.54296875" hidden="1" customWidth="1" outlineLevel="1"/>
    <col min="37" max="37" width="7.54296875" customWidth="1" collapsed="1"/>
    <col min="38" max="40" width="7.54296875" hidden="1" customWidth="1" outlineLevel="2"/>
    <col min="41" max="41" width="7.54296875" hidden="1" customWidth="1" outlineLevel="1"/>
    <col min="42" max="44" width="7.54296875" hidden="1" customWidth="1" outlineLevel="2"/>
    <col min="45" max="45" width="7.54296875" hidden="1" customWidth="1" outlineLevel="1"/>
    <col min="46" max="48" width="7.54296875" hidden="1" customWidth="1" outlineLevel="2"/>
    <col min="49" max="49" width="7.54296875" hidden="1" customWidth="1" outlineLevel="1"/>
    <col min="50" max="52" width="7.54296875" hidden="1" customWidth="1" outlineLevel="2"/>
    <col min="53" max="53" width="7.54296875" hidden="1" customWidth="1" outlineLevel="1"/>
    <col min="54" max="54" width="7.54296875" customWidth="1" collapsed="1"/>
    <col min="55" max="57" width="7.54296875" hidden="1" customWidth="1" outlineLevel="2"/>
    <col min="58" max="58" width="7.54296875" hidden="1" customWidth="1" outlineLevel="1"/>
    <col min="59" max="61" width="7.54296875" hidden="1" customWidth="1" outlineLevel="2"/>
    <col min="62" max="62" width="7.54296875" hidden="1" customWidth="1" outlineLevel="1"/>
    <col min="63" max="65" width="7.54296875" hidden="1" customWidth="1" outlineLevel="2"/>
    <col min="66" max="66" width="7.54296875" hidden="1" customWidth="1" outlineLevel="1"/>
    <col min="67" max="69" width="7.54296875" hidden="1" customWidth="1" outlineLevel="2"/>
    <col min="70" max="70" width="7.54296875" hidden="1" customWidth="1" outlineLevel="1"/>
    <col min="71" max="71" width="7.54296875" customWidth="1" collapsed="1"/>
    <col min="72" max="74" width="7.54296875" hidden="1" customWidth="1" outlineLevel="2"/>
    <col min="75" max="75" width="7.54296875" hidden="1" customWidth="1" outlineLevel="1"/>
    <col min="76" max="78" width="7.54296875" hidden="1" customWidth="1" outlineLevel="2"/>
    <col min="79" max="79" width="7.54296875" hidden="1" customWidth="1" outlineLevel="1"/>
    <col min="80" max="82" width="7.54296875" hidden="1" customWidth="1" outlineLevel="2"/>
    <col min="83" max="83" width="7.54296875" hidden="1" customWidth="1" outlineLevel="1"/>
    <col min="84" max="86" width="7.54296875" hidden="1" customWidth="1" outlineLevel="2"/>
    <col min="87" max="87" width="7.54296875" hidden="1" customWidth="1" outlineLevel="1"/>
    <col min="88" max="88" width="7.54296875" customWidth="1" collapsed="1"/>
    <col min="89" max="91" width="7.54296875" hidden="1" customWidth="1" outlineLevel="2"/>
    <col min="92" max="92" width="7.54296875" hidden="1" customWidth="1" outlineLevel="1"/>
    <col min="93" max="95" width="7.54296875" hidden="1" customWidth="1" outlineLevel="2"/>
    <col min="96" max="96" width="7.54296875" hidden="1" customWidth="1" outlineLevel="1"/>
    <col min="97" max="99" width="7.54296875" hidden="1" customWidth="1" outlineLevel="2"/>
    <col min="100" max="100" width="7.54296875" hidden="1" customWidth="1" outlineLevel="1"/>
    <col min="101" max="103" width="7.54296875" hidden="1" customWidth="1" outlineLevel="2"/>
    <col min="104" max="104" width="7.54296875" hidden="1" customWidth="1" outlineLevel="1"/>
    <col min="105" max="105" width="7.54296875" customWidth="1" collapsed="1"/>
    <col min="106" max="108" width="7.54296875" hidden="1" customWidth="1" outlineLevel="2"/>
    <col min="109" max="109" width="7.54296875" hidden="1" customWidth="1" outlineLevel="1"/>
    <col min="110" max="112" width="7.54296875" hidden="1" customWidth="1" outlineLevel="2"/>
    <col min="113" max="113" width="7.54296875" hidden="1" customWidth="1" outlineLevel="1"/>
    <col min="114" max="116" width="7.54296875" hidden="1" customWidth="1" outlineLevel="2"/>
    <col min="117" max="117" width="7.54296875" hidden="1" customWidth="1" outlineLevel="1"/>
    <col min="118" max="120" width="7.54296875" hidden="1" customWidth="1" outlineLevel="2"/>
    <col min="121" max="121" width="7.54296875" hidden="1" customWidth="1" outlineLevel="1"/>
    <col min="122" max="122" width="7.54296875" customWidth="1" collapsed="1"/>
    <col min="123" max="125" width="7.54296875" hidden="1" customWidth="1" outlineLevel="2"/>
    <col min="126" max="126" width="7.54296875" hidden="1" customWidth="1" outlineLevel="1"/>
    <col min="127" max="127" width="7.54296875" hidden="1" customWidth="1" outlineLevel="3" collapsed="1"/>
    <col min="128" max="128" width="7.54296875" hidden="1" customWidth="1" outlineLevel="3"/>
    <col min="129" max="129" width="7" hidden="1" customWidth="1" outlineLevel="3"/>
    <col min="130" max="130" width="9" hidden="1" customWidth="1" outlineLevel="1"/>
    <col min="131" max="131" width="7.54296875" hidden="1" customWidth="1" outlineLevel="3" collapsed="1"/>
    <col min="132" max="132" width="7.54296875" hidden="1" customWidth="1" outlineLevel="3"/>
    <col min="133" max="133" width="7" hidden="1" customWidth="1" outlineLevel="3"/>
    <col min="134" max="134" width="9" hidden="1" customWidth="1" outlineLevel="1"/>
    <col min="135" max="137" width="7.54296875" hidden="1" customWidth="1" outlineLevel="4"/>
    <col min="138" max="138" width="7.54296875" hidden="1" customWidth="1" outlineLevel="1"/>
    <col min="139" max="139" width="7.54296875" customWidth="1" collapsed="1"/>
    <col min="140" max="142" width="7.54296875" hidden="1" customWidth="1" outlineLevel="2"/>
    <col min="143" max="143" width="7.6328125" hidden="1" customWidth="1" outlineLevel="1"/>
    <col min="144" max="144" width="7" hidden="1" customWidth="1" outlineLevel="2" collapsed="1"/>
    <col min="145" max="146" width="7" hidden="1" customWidth="1" outlineLevel="2"/>
    <col min="147" max="147" width="7.6328125" hidden="1" customWidth="1" outlineLevel="1"/>
    <col min="148" max="148" width="7.6328125" hidden="1" customWidth="1" outlineLevel="2" collapsed="1"/>
    <col min="149" max="150" width="7.6328125" hidden="1" customWidth="1" outlineLevel="2"/>
    <col min="151" max="151" width="7.6328125" hidden="1" customWidth="1" outlineLevel="1"/>
    <col min="152" max="154" width="7.54296875" hidden="1" customWidth="1" outlineLevel="5"/>
    <col min="155" max="155" width="8.54296875" hidden="1" customWidth="1" outlineLevel="1"/>
    <col min="156" max="156" width="8.6328125" bestFit="1" customWidth="1" collapsed="1"/>
    <col min="157" max="159" width="7.54296875" hidden="1" customWidth="1" outlineLevel="2"/>
    <col min="160" max="160" width="7.6328125" hidden="1" customWidth="1" outlineLevel="1"/>
    <col min="161" max="161" width="7" hidden="1" customWidth="1" outlineLevel="2" collapsed="1"/>
    <col min="162" max="163" width="8" hidden="1" customWidth="1" outlineLevel="2"/>
    <col min="164" max="164" width="7.6328125" hidden="1" customWidth="1" outlineLevel="1"/>
    <col min="165" max="165" width="7.6328125" hidden="1" customWidth="1" outlineLevel="2" collapsed="1"/>
    <col min="166" max="167" width="7.6328125" hidden="1" customWidth="1" outlineLevel="2"/>
    <col min="168" max="168" width="7.6328125" hidden="1" customWidth="1" outlineLevel="1"/>
    <col min="169" max="171" width="7.54296875" hidden="1" customWidth="1" outlineLevel="5"/>
    <col min="172" max="172" width="8" hidden="1" customWidth="1" outlineLevel="1"/>
    <col min="173" max="173" width="9" customWidth="1" collapsed="1"/>
    <col min="174" max="176" width="7.54296875" hidden="1" customWidth="1" outlineLevel="2"/>
    <col min="177" max="177" width="7.6328125" hidden="1" customWidth="1" outlineLevel="1" collapsed="1"/>
    <col min="178" max="178" width="7.6328125" hidden="1" customWidth="1" outlineLevel="2" collapsed="1"/>
    <col min="179" max="180" width="8" hidden="1" customWidth="1" outlineLevel="2"/>
    <col min="181" max="181" width="7.6328125" hidden="1" customWidth="1" outlineLevel="1" collapsed="1"/>
    <col min="182" max="182" width="7.6328125" hidden="1" customWidth="1" outlineLevel="2" collapsed="1"/>
    <col min="183" max="184" width="8" hidden="1" customWidth="1" outlineLevel="2"/>
    <col min="185" max="185" width="7.6328125" hidden="1" customWidth="1" outlineLevel="1" collapsed="1"/>
    <col min="186" max="186" width="7.6328125" hidden="1" customWidth="1" outlineLevel="2" collapsed="1"/>
    <col min="187" max="188" width="8" hidden="1" customWidth="1" outlineLevel="2"/>
    <col min="189" max="189" width="7.6328125" hidden="1" customWidth="1" outlineLevel="1"/>
    <col min="190" max="190" width="9.1796875" customWidth="1" collapsed="1"/>
    <col min="191" max="193" width="7.54296875" customWidth="1" outlineLevel="1"/>
    <col min="194" max="195" width="7.6328125" customWidth="1"/>
  </cols>
  <sheetData>
    <row r="1" spans="2:196" ht="20.25" customHeight="1" thickBot="1">
      <c r="B1" s="535" t="s">
        <v>1</v>
      </c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535"/>
      <c r="BZ1" s="535"/>
      <c r="CA1" s="535"/>
      <c r="CB1" s="535"/>
      <c r="CC1" s="535"/>
      <c r="CD1" s="535"/>
      <c r="CE1" s="535"/>
      <c r="CF1" s="535"/>
      <c r="CG1" s="535"/>
      <c r="CH1" s="535"/>
      <c r="CI1" s="535"/>
      <c r="CJ1" s="535"/>
      <c r="CK1" s="535"/>
      <c r="CL1" s="535"/>
      <c r="CM1" s="535"/>
      <c r="CN1" s="535"/>
      <c r="CO1" s="535"/>
      <c r="CP1" s="535"/>
      <c r="CQ1" s="535"/>
      <c r="CR1" s="535"/>
      <c r="CS1" s="535"/>
      <c r="CT1" s="535"/>
      <c r="CU1" s="535"/>
      <c r="CV1" s="535"/>
      <c r="CW1" s="535"/>
      <c r="CX1" s="535"/>
      <c r="CY1" s="535"/>
      <c r="CZ1" s="535"/>
      <c r="DA1" s="535"/>
      <c r="DB1" s="535"/>
      <c r="DC1" s="535"/>
      <c r="DD1" s="535"/>
      <c r="DE1" s="535"/>
      <c r="DF1" s="535"/>
      <c r="DG1" s="535"/>
      <c r="DH1" s="535"/>
      <c r="DI1" s="535"/>
      <c r="DJ1" s="535"/>
      <c r="DK1" s="535"/>
      <c r="DL1" s="535"/>
      <c r="DM1" s="535"/>
      <c r="DN1" s="535"/>
      <c r="DO1" s="535"/>
      <c r="DP1" s="535"/>
      <c r="DQ1" s="535"/>
      <c r="DR1" s="535"/>
      <c r="DS1" s="535"/>
      <c r="DT1" s="535"/>
      <c r="DU1" s="535"/>
      <c r="DV1" s="535"/>
      <c r="DW1" s="535"/>
      <c r="DX1" s="535"/>
      <c r="DY1" s="535"/>
      <c r="DZ1" s="535"/>
      <c r="EA1" s="535"/>
      <c r="EB1" s="535"/>
      <c r="EC1" s="535"/>
      <c r="ED1" s="535"/>
      <c r="EE1" s="535"/>
      <c r="EF1" s="535"/>
      <c r="EG1" s="535"/>
      <c r="EH1" s="535"/>
      <c r="EI1" s="535"/>
      <c r="EJ1" s="535"/>
      <c r="EK1" s="535"/>
      <c r="EL1" s="535"/>
      <c r="EM1" s="535"/>
      <c r="EN1" s="116"/>
      <c r="EO1" s="116"/>
      <c r="EP1" s="116"/>
      <c r="EQ1" s="116"/>
      <c r="ER1" s="116"/>
      <c r="ES1" s="116"/>
      <c r="ET1" s="116"/>
      <c r="EU1" s="116"/>
      <c r="EV1" s="116"/>
      <c r="EW1" s="116"/>
      <c r="EX1" s="116"/>
      <c r="EY1" s="116"/>
      <c r="EZ1" s="116"/>
      <c r="FA1" s="116"/>
      <c r="FB1" s="116"/>
      <c r="FC1" s="116"/>
      <c r="FD1" s="116"/>
      <c r="FE1" s="116"/>
      <c r="FF1" s="116"/>
      <c r="FG1" s="116"/>
      <c r="FH1" s="116"/>
      <c r="FI1" s="116"/>
      <c r="FJ1" s="116"/>
      <c r="FK1" s="116"/>
      <c r="FL1" s="116"/>
      <c r="FM1" s="116"/>
      <c r="FN1" s="116"/>
      <c r="FO1" s="116"/>
      <c r="FP1" s="116"/>
      <c r="FQ1" s="116"/>
      <c r="FR1" s="116"/>
      <c r="FS1" s="116"/>
      <c r="FT1" s="116"/>
      <c r="FU1" s="116"/>
      <c r="FV1" s="116"/>
      <c r="FW1" s="116"/>
      <c r="FX1" s="116"/>
      <c r="FY1" s="116"/>
      <c r="FZ1" s="116"/>
      <c r="GA1" s="116"/>
      <c r="GB1" s="116"/>
      <c r="GC1" s="116"/>
      <c r="GD1" s="116"/>
      <c r="GE1" s="116"/>
      <c r="GF1" s="116"/>
      <c r="GG1" s="116"/>
      <c r="GH1" s="116"/>
      <c r="GI1" s="116"/>
      <c r="GJ1" s="116"/>
      <c r="GK1" s="116"/>
      <c r="GL1" s="116"/>
      <c r="GM1" s="116"/>
      <c r="GN1" s="349" t="s">
        <v>225</v>
      </c>
    </row>
    <row r="2" spans="2:196" ht="22.5" customHeight="1" thickTop="1">
      <c r="B2" s="15"/>
      <c r="C2" s="561" t="s">
        <v>159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37"/>
      <c r="U2" s="537"/>
      <c r="V2" s="537"/>
      <c r="W2" s="537"/>
      <c r="X2" s="537"/>
      <c r="Y2" s="537"/>
      <c r="Z2" s="537"/>
      <c r="AA2" s="537"/>
      <c r="AB2" s="537"/>
      <c r="AC2" s="537"/>
      <c r="AD2" s="537"/>
      <c r="AE2" s="537"/>
      <c r="AF2" s="537"/>
      <c r="AG2" s="537"/>
      <c r="AH2" s="537"/>
      <c r="AI2" s="537"/>
      <c r="AJ2" s="537"/>
      <c r="AK2" s="537"/>
      <c r="AL2" s="537"/>
      <c r="AM2" s="537"/>
      <c r="AN2" s="537"/>
      <c r="AO2" s="537"/>
      <c r="AP2" s="537"/>
      <c r="AQ2" s="537"/>
      <c r="AR2" s="537"/>
      <c r="AS2" s="537"/>
      <c r="AT2" s="537"/>
      <c r="AU2" s="537"/>
      <c r="AV2" s="537"/>
      <c r="AW2" s="537"/>
      <c r="AX2" s="537"/>
      <c r="AY2" s="537"/>
      <c r="AZ2" s="537"/>
      <c r="BA2" s="537"/>
      <c r="BB2" s="537"/>
      <c r="BC2" s="537"/>
      <c r="BD2" s="537"/>
      <c r="BE2" s="537"/>
      <c r="BF2" s="537"/>
      <c r="BG2" s="537"/>
      <c r="BH2" s="537"/>
      <c r="BI2" s="537"/>
      <c r="BJ2" s="537"/>
      <c r="BK2" s="537"/>
      <c r="BL2" s="537"/>
      <c r="BM2" s="537"/>
      <c r="BN2" s="537"/>
      <c r="BO2" s="537"/>
      <c r="BP2" s="537"/>
      <c r="BQ2" s="537"/>
      <c r="BR2" s="537"/>
      <c r="BS2" s="537"/>
      <c r="BT2" s="537"/>
      <c r="BU2" s="537"/>
      <c r="BV2" s="537"/>
      <c r="BW2" s="537"/>
      <c r="BX2" s="537"/>
      <c r="BY2" s="537"/>
      <c r="BZ2" s="537"/>
      <c r="CA2" s="537"/>
      <c r="CB2" s="537"/>
      <c r="CC2" s="537"/>
      <c r="CD2" s="537"/>
      <c r="CE2" s="537"/>
      <c r="CF2" s="537"/>
      <c r="CG2" s="537"/>
      <c r="CH2" s="537"/>
      <c r="CI2" s="537"/>
      <c r="CJ2" s="537"/>
      <c r="CK2" s="537"/>
      <c r="CL2" s="537"/>
      <c r="CM2" s="537"/>
      <c r="CN2" s="537"/>
      <c r="CO2" s="537"/>
      <c r="CP2" s="537"/>
      <c r="CQ2" s="537"/>
      <c r="CR2" s="537"/>
      <c r="CS2" s="537"/>
      <c r="CT2" s="537"/>
      <c r="CU2" s="537"/>
      <c r="CV2" s="537"/>
      <c r="CW2" s="537"/>
      <c r="CX2" s="537"/>
      <c r="CY2" s="537"/>
      <c r="CZ2" s="537"/>
      <c r="DA2" s="537"/>
      <c r="DB2" s="537"/>
      <c r="DC2" s="537"/>
      <c r="DD2" s="537"/>
      <c r="DE2" s="537"/>
      <c r="DF2" s="537"/>
      <c r="DG2" s="537"/>
      <c r="DH2" s="537"/>
      <c r="DI2" s="537"/>
      <c r="DJ2" s="537"/>
      <c r="DK2" s="537"/>
      <c r="DL2" s="537"/>
      <c r="DM2" s="537"/>
      <c r="DN2" s="537"/>
      <c r="DO2" s="537"/>
      <c r="DP2" s="537"/>
      <c r="DQ2" s="537"/>
      <c r="DR2" s="537"/>
      <c r="DS2" s="537"/>
      <c r="DT2" s="537"/>
      <c r="DU2" s="537"/>
      <c r="DV2" s="537"/>
      <c r="DW2" s="537"/>
      <c r="DX2" s="537"/>
      <c r="DY2" s="537"/>
      <c r="DZ2" s="537"/>
      <c r="EA2" s="537"/>
      <c r="EB2" s="537"/>
      <c r="EC2" s="537"/>
      <c r="ED2" s="537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51"/>
    </row>
    <row r="3" spans="2:196" s="449" customFormat="1">
      <c r="B3" s="441"/>
      <c r="C3" s="562"/>
      <c r="D3" s="442">
        <v>42005</v>
      </c>
      <c r="E3" s="442">
        <v>42036</v>
      </c>
      <c r="F3" s="442">
        <v>42064</v>
      </c>
      <c r="G3" s="441" t="s">
        <v>236</v>
      </c>
      <c r="H3" s="442">
        <v>42095</v>
      </c>
      <c r="I3" s="442">
        <v>42125</v>
      </c>
      <c r="J3" s="442">
        <v>42156</v>
      </c>
      <c r="K3" s="441" t="s">
        <v>237</v>
      </c>
      <c r="L3" s="442">
        <v>42186</v>
      </c>
      <c r="M3" s="442">
        <v>42217</v>
      </c>
      <c r="N3" s="442">
        <v>42248</v>
      </c>
      <c r="O3" s="441" t="s">
        <v>238</v>
      </c>
      <c r="P3" s="442">
        <v>42278</v>
      </c>
      <c r="Q3" s="442">
        <v>42309</v>
      </c>
      <c r="R3" s="442">
        <v>42339</v>
      </c>
      <c r="S3" s="441" t="s">
        <v>239</v>
      </c>
      <c r="T3" s="443">
        <v>2015</v>
      </c>
      <c r="U3" s="442">
        <v>42370</v>
      </c>
      <c r="V3" s="442">
        <v>42401</v>
      </c>
      <c r="W3" s="442">
        <v>42430</v>
      </c>
      <c r="X3" s="441" t="s">
        <v>235</v>
      </c>
      <c r="Y3" s="442">
        <v>42461</v>
      </c>
      <c r="Z3" s="442">
        <v>42491</v>
      </c>
      <c r="AA3" s="442">
        <v>42522</v>
      </c>
      <c r="AB3" s="441" t="s">
        <v>234</v>
      </c>
      <c r="AC3" s="442">
        <v>42552</v>
      </c>
      <c r="AD3" s="442">
        <v>42583</v>
      </c>
      <c r="AE3" s="442">
        <v>42614</v>
      </c>
      <c r="AF3" s="441" t="s">
        <v>233</v>
      </c>
      <c r="AG3" s="442">
        <v>42644</v>
      </c>
      <c r="AH3" s="442">
        <v>42675</v>
      </c>
      <c r="AI3" s="442">
        <v>42705</v>
      </c>
      <c r="AJ3" s="441" t="s">
        <v>232</v>
      </c>
      <c r="AK3" s="443">
        <v>2016</v>
      </c>
      <c r="AL3" s="442">
        <v>42736</v>
      </c>
      <c r="AM3" s="442">
        <v>42767</v>
      </c>
      <c r="AN3" s="442">
        <v>42795</v>
      </c>
      <c r="AO3" s="441" t="s">
        <v>228</v>
      </c>
      <c r="AP3" s="442">
        <v>42826</v>
      </c>
      <c r="AQ3" s="442">
        <v>42856</v>
      </c>
      <c r="AR3" s="442">
        <v>42887</v>
      </c>
      <c r="AS3" s="441" t="s">
        <v>229</v>
      </c>
      <c r="AT3" s="442">
        <v>42917</v>
      </c>
      <c r="AU3" s="442">
        <v>42948</v>
      </c>
      <c r="AV3" s="442">
        <v>42979</v>
      </c>
      <c r="AW3" s="441" t="s">
        <v>230</v>
      </c>
      <c r="AX3" s="442">
        <v>43009</v>
      </c>
      <c r="AY3" s="442">
        <v>43040</v>
      </c>
      <c r="AZ3" s="442">
        <v>43070</v>
      </c>
      <c r="BA3" s="441" t="s">
        <v>231</v>
      </c>
      <c r="BB3" s="443">
        <v>2017</v>
      </c>
      <c r="BC3" s="442">
        <v>43101</v>
      </c>
      <c r="BD3" s="442">
        <v>43132</v>
      </c>
      <c r="BE3" s="442">
        <v>43160</v>
      </c>
      <c r="BF3" s="441" t="s">
        <v>211</v>
      </c>
      <c r="BG3" s="442">
        <v>43191</v>
      </c>
      <c r="BH3" s="442">
        <v>43221</v>
      </c>
      <c r="BI3" s="442">
        <v>43252</v>
      </c>
      <c r="BJ3" s="441" t="s">
        <v>212</v>
      </c>
      <c r="BK3" s="442">
        <v>43282</v>
      </c>
      <c r="BL3" s="442">
        <v>43313</v>
      </c>
      <c r="BM3" s="442">
        <v>43344</v>
      </c>
      <c r="BN3" s="441" t="s">
        <v>71</v>
      </c>
      <c r="BO3" s="442">
        <v>43374</v>
      </c>
      <c r="BP3" s="442">
        <v>43405</v>
      </c>
      <c r="BQ3" s="442">
        <v>43435</v>
      </c>
      <c r="BR3" s="441" t="s">
        <v>10</v>
      </c>
      <c r="BS3" s="443">
        <v>2018</v>
      </c>
      <c r="BT3" s="442">
        <v>43466</v>
      </c>
      <c r="BU3" s="442">
        <v>43497</v>
      </c>
      <c r="BV3" s="442">
        <v>43525</v>
      </c>
      <c r="BW3" s="441" t="s">
        <v>17</v>
      </c>
      <c r="BX3" s="442">
        <v>43556</v>
      </c>
      <c r="BY3" s="442">
        <v>43586</v>
      </c>
      <c r="BZ3" s="442">
        <v>43617</v>
      </c>
      <c r="CA3" s="441" t="s">
        <v>18</v>
      </c>
      <c r="CB3" s="442">
        <v>43647</v>
      </c>
      <c r="CC3" s="442">
        <v>43678</v>
      </c>
      <c r="CD3" s="442">
        <v>43709</v>
      </c>
      <c r="CE3" s="441" t="s">
        <v>19</v>
      </c>
      <c r="CF3" s="444">
        <v>43739</v>
      </c>
      <c r="CG3" s="444">
        <v>43770</v>
      </c>
      <c r="CH3" s="444">
        <v>43800</v>
      </c>
      <c r="CI3" s="441" t="s">
        <v>11</v>
      </c>
      <c r="CJ3" s="441">
        <v>2019</v>
      </c>
      <c r="CK3" s="445">
        <v>43831</v>
      </c>
      <c r="CL3" s="446" t="s">
        <v>275</v>
      </c>
      <c r="CM3" s="446" t="s">
        <v>276</v>
      </c>
      <c r="CN3" s="447" t="s">
        <v>240</v>
      </c>
      <c r="CO3" s="445">
        <v>43922</v>
      </c>
      <c r="CP3" s="446" t="s">
        <v>278</v>
      </c>
      <c r="CQ3" s="446" t="s">
        <v>279</v>
      </c>
      <c r="CR3" s="447" t="s">
        <v>251</v>
      </c>
      <c r="CS3" s="445">
        <v>44013</v>
      </c>
      <c r="CT3" s="446" t="s">
        <v>281</v>
      </c>
      <c r="CU3" s="446" t="s">
        <v>282</v>
      </c>
      <c r="CV3" s="447" t="s">
        <v>254</v>
      </c>
      <c r="CW3" s="446" t="s">
        <v>283</v>
      </c>
      <c r="CX3" s="446" t="s">
        <v>284</v>
      </c>
      <c r="CY3" s="446" t="s">
        <v>285</v>
      </c>
      <c r="CZ3" s="447" t="s">
        <v>263</v>
      </c>
      <c r="DA3" s="441">
        <v>2020</v>
      </c>
      <c r="DB3" s="445">
        <v>44197</v>
      </c>
      <c r="DC3" s="446" t="s">
        <v>312</v>
      </c>
      <c r="DD3" s="446" t="s">
        <v>313</v>
      </c>
      <c r="DE3" s="447" t="s">
        <v>270</v>
      </c>
      <c r="DF3" s="445">
        <v>44287</v>
      </c>
      <c r="DG3" s="446" t="s">
        <v>314</v>
      </c>
      <c r="DH3" s="446" t="s">
        <v>315</v>
      </c>
      <c r="DI3" s="447" t="s">
        <v>289</v>
      </c>
      <c r="DJ3" s="445">
        <v>44378</v>
      </c>
      <c r="DK3" s="446" t="s">
        <v>317</v>
      </c>
      <c r="DL3" s="446" t="s">
        <v>318</v>
      </c>
      <c r="DM3" s="447" t="s">
        <v>294</v>
      </c>
      <c r="DN3" s="445">
        <v>44470</v>
      </c>
      <c r="DO3" s="446" t="s">
        <v>319</v>
      </c>
      <c r="DP3" s="446" t="s">
        <v>320</v>
      </c>
      <c r="DQ3" s="447" t="s">
        <v>300</v>
      </c>
      <c r="DR3" s="441">
        <v>2021</v>
      </c>
      <c r="DS3" s="445">
        <v>44562</v>
      </c>
      <c r="DT3" s="446" t="s">
        <v>322</v>
      </c>
      <c r="DU3" s="446" t="s">
        <v>323</v>
      </c>
      <c r="DV3" s="447" t="s">
        <v>309</v>
      </c>
      <c r="DW3" s="445">
        <v>44652</v>
      </c>
      <c r="DX3" s="446" t="s">
        <v>328</v>
      </c>
      <c r="DY3" s="446" t="s">
        <v>329</v>
      </c>
      <c r="DZ3" s="447" t="s">
        <v>310</v>
      </c>
      <c r="EA3" s="445">
        <v>44743</v>
      </c>
      <c r="EB3" s="446" t="s">
        <v>337</v>
      </c>
      <c r="EC3" s="446" t="s">
        <v>338</v>
      </c>
      <c r="ED3" s="447" t="s">
        <v>325</v>
      </c>
      <c r="EE3" s="445">
        <v>44835</v>
      </c>
      <c r="EF3" s="446" t="s">
        <v>347</v>
      </c>
      <c r="EG3" s="446" t="s">
        <v>349</v>
      </c>
      <c r="EH3" s="447" t="s">
        <v>335</v>
      </c>
      <c r="EI3" s="441">
        <v>2022</v>
      </c>
      <c r="EJ3" s="445">
        <v>44927</v>
      </c>
      <c r="EK3" s="446" t="s">
        <v>351</v>
      </c>
      <c r="EL3" s="446" t="s">
        <v>352</v>
      </c>
      <c r="EM3" s="447" t="s">
        <v>345</v>
      </c>
      <c r="EN3" s="445">
        <v>45017</v>
      </c>
      <c r="EO3" s="446" t="s">
        <v>356</v>
      </c>
      <c r="EP3" s="446" t="s">
        <v>357</v>
      </c>
      <c r="EQ3" s="447" t="s">
        <v>346</v>
      </c>
      <c r="ER3" s="445">
        <v>45108</v>
      </c>
      <c r="ES3" s="446" t="s">
        <v>361</v>
      </c>
      <c r="ET3" s="446" t="s">
        <v>362</v>
      </c>
      <c r="EU3" s="447" t="s">
        <v>354</v>
      </c>
      <c r="EV3" s="445">
        <v>45200</v>
      </c>
      <c r="EW3" s="446" t="s">
        <v>371</v>
      </c>
      <c r="EX3" s="446" t="s">
        <v>368</v>
      </c>
      <c r="EY3" s="447" t="s">
        <v>360</v>
      </c>
      <c r="EZ3" s="441">
        <v>2023</v>
      </c>
      <c r="FA3" s="445">
        <v>45292</v>
      </c>
      <c r="FB3" s="446" t="s">
        <v>388</v>
      </c>
      <c r="FC3" s="446" t="s">
        <v>389</v>
      </c>
      <c r="FD3" s="447" t="s">
        <v>365</v>
      </c>
      <c r="FE3" s="445">
        <v>45383</v>
      </c>
      <c r="FF3" s="446" t="s">
        <v>398</v>
      </c>
      <c r="FG3" s="446" t="s">
        <v>399</v>
      </c>
      <c r="FH3" s="447" t="s">
        <v>380</v>
      </c>
      <c r="FI3" s="445">
        <v>45474</v>
      </c>
      <c r="FJ3" s="446" t="s">
        <v>405</v>
      </c>
      <c r="FK3" s="446" t="s">
        <v>406</v>
      </c>
      <c r="FL3" s="447" t="s">
        <v>395</v>
      </c>
      <c r="FM3" s="445">
        <v>45566</v>
      </c>
      <c r="FN3" s="446" t="s">
        <v>427</v>
      </c>
      <c r="FO3" s="446" t="s">
        <v>428</v>
      </c>
      <c r="FP3" s="447" t="s">
        <v>403</v>
      </c>
      <c r="FQ3" s="441">
        <v>2024</v>
      </c>
      <c r="FR3" s="445" t="s">
        <v>429</v>
      </c>
      <c r="FS3" s="446" t="s">
        <v>430</v>
      </c>
      <c r="FT3" s="446" t="s">
        <v>570</v>
      </c>
      <c r="FU3" s="447" t="s">
        <v>571</v>
      </c>
      <c r="FV3" s="445" t="s">
        <v>572</v>
      </c>
      <c r="FW3" s="446" t="s">
        <v>573</v>
      </c>
      <c r="FX3" s="446" t="s">
        <v>574</v>
      </c>
      <c r="FY3" s="447" t="s">
        <v>575</v>
      </c>
      <c r="FZ3" s="445" t="s">
        <v>576</v>
      </c>
      <c r="GA3" s="446" t="s">
        <v>577</v>
      </c>
      <c r="GB3" s="446" t="s">
        <v>578</v>
      </c>
      <c r="GC3" s="447" t="s">
        <v>579</v>
      </c>
      <c r="GD3" s="445" t="s">
        <v>580</v>
      </c>
      <c r="GE3" s="446" t="s">
        <v>581</v>
      </c>
      <c r="GF3" s="446" t="s">
        <v>582</v>
      </c>
      <c r="GG3" s="447" t="s">
        <v>583</v>
      </c>
      <c r="GH3" s="441">
        <v>2025</v>
      </c>
      <c r="GI3" s="445" t="s">
        <v>604</v>
      </c>
      <c r="GJ3" s="446" t="s">
        <v>605</v>
      </c>
      <c r="GK3" s="446" t="s">
        <v>606</v>
      </c>
      <c r="GL3" s="447" t="s">
        <v>612</v>
      </c>
      <c r="GM3" s="448"/>
    </row>
    <row r="4" spans="2:196" ht="15" customHeight="1">
      <c r="B4" s="38" t="s">
        <v>119</v>
      </c>
      <c r="C4" s="39"/>
      <c r="D4" s="39"/>
      <c r="E4" s="39"/>
      <c r="F4" s="39"/>
      <c r="G4" s="90"/>
      <c r="H4" s="39"/>
      <c r="I4" s="39"/>
      <c r="J4" s="39"/>
      <c r="K4" s="90"/>
      <c r="L4" s="39"/>
      <c r="M4" s="39"/>
      <c r="N4" s="39"/>
      <c r="O4" s="90"/>
      <c r="P4" s="39"/>
      <c r="Q4" s="39"/>
      <c r="R4" s="39"/>
      <c r="S4" s="90"/>
      <c r="T4" s="39"/>
      <c r="U4" s="39"/>
      <c r="V4" s="39"/>
      <c r="W4" s="39"/>
      <c r="X4" s="90"/>
      <c r="Y4" s="39"/>
      <c r="Z4" s="39"/>
      <c r="AA4" s="39"/>
      <c r="AB4" s="90"/>
      <c r="AC4" s="39"/>
      <c r="AD4" s="39"/>
      <c r="AE4" s="39"/>
      <c r="AF4" s="90"/>
      <c r="AG4" s="39"/>
      <c r="AH4" s="39"/>
      <c r="AI4" s="39"/>
      <c r="AJ4" s="90"/>
      <c r="AK4" s="39"/>
      <c r="AL4" s="39"/>
      <c r="AM4" s="39"/>
      <c r="AN4" s="39"/>
      <c r="AO4" s="90"/>
      <c r="AP4" s="39"/>
      <c r="AQ4" s="39"/>
      <c r="AR4" s="39"/>
      <c r="AS4" s="90"/>
      <c r="AT4" s="39"/>
      <c r="AU4" s="39"/>
      <c r="AV4" s="39"/>
      <c r="AW4" s="90"/>
      <c r="AX4" s="39"/>
      <c r="AY4" s="39"/>
      <c r="AZ4" s="39"/>
      <c r="BA4" s="90"/>
      <c r="BB4" s="39"/>
      <c r="BC4" s="39"/>
      <c r="BD4" s="39"/>
      <c r="BE4" s="39"/>
      <c r="BF4" s="90"/>
      <c r="BG4" s="39"/>
      <c r="BH4" s="39"/>
      <c r="BI4" s="39"/>
      <c r="BJ4" s="90"/>
      <c r="BK4" s="39"/>
      <c r="BL4" s="39"/>
      <c r="BM4" s="39"/>
      <c r="BN4" s="90"/>
      <c r="BO4" s="39"/>
      <c r="BP4" s="39"/>
      <c r="BQ4" s="39"/>
      <c r="BR4" s="90"/>
      <c r="BS4" s="39"/>
      <c r="BT4" s="39"/>
      <c r="BU4" s="39"/>
      <c r="BV4" s="39"/>
      <c r="BW4" s="90"/>
      <c r="BX4" s="39"/>
      <c r="BY4" s="39"/>
      <c r="BZ4" s="39"/>
      <c r="CA4" s="90"/>
      <c r="CB4" s="39"/>
      <c r="CC4" s="39"/>
      <c r="CD4" s="39"/>
      <c r="CE4" s="90"/>
      <c r="CF4" s="40"/>
      <c r="CG4" s="41"/>
      <c r="CH4" s="41"/>
      <c r="CI4" s="90"/>
      <c r="CJ4" s="41"/>
      <c r="CK4" s="41"/>
      <c r="CL4" s="41"/>
      <c r="CM4" s="41"/>
      <c r="CN4" s="90"/>
      <c r="CO4" s="41"/>
      <c r="CP4" s="41"/>
      <c r="CQ4" s="41"/>
      <c r="CR4" s="90"/>
      <c r="CS4" s="41"/>
      <c r="CT4" s="41"/>
      <c r="CU4" s="41"/>
      <c r="CV4" s="90"/>
      <c r="CW4" s="244"/>
      <c r="CX4" s="244"/>
      <c r="CY4" s="244"/>
      <c r="CZ4" s="90"/>
      <c r="DA4" s="41"/>
      <c r="DB4" s="41"/>
      <c r="DC4" s="41"/>
      <c r="DD4" s="41"/>
      <c r="DE4" s="90"/>
      <c r="DF4" s="41"/>
      <c r="DG4" s="41"/>
      <c r="DH4" s="41"/>
      <c r="DI4" s="90"/>
      <c r="DJ4" s="41"/>
      <c r="DK4" s="41"/>
      <c r="DL4" s="41"/>
      <c r="DM4" s="90"/>
      <c r="DN4" s="244"/>
      <c r="DO4" s="244"/>
      <c r="DP4" s="244"/>
      <c r="DQ4" s="244"/>
      <c r="DR4" s="41"/>
      <c r="DS4" s="41"/>
      <c r="DT4" s="41"/>
      <c r="DU4" s="41"/>
      <c r="DV4" s="90"/>
      <c r="DW4" s="244"/>
      <c r="DX4" s="244"/>
      <c r="DY4" s="4"/>
      <c r="EA4" s="244"/>
      <c r="EB4" s="244"/>
      <c r="EC4" s="4"/>
      <c r="EE4" s="244"/>
      <c r="EF4" s="244"/>
      <c r="EG4" s="244"/>
      <c r="EH4" s="244"/>
      <c r="EI4" s="41"/>
      <c r="EJ4" s="41"/>
      <c r="EK4" s="41"/>
      <c r="EL4" s="41"/>
      <c r="EM4" s="90"/>
      <c r="EN4" s="244"/>
      <c r="EO4" s="244"/>
      <c r="EP4" s="4"/>
      <c r="ER4" s="244"/>
      <c r="ES4" s="244"/>
      <c r="ET4" s="4"/>
      <c r="EV4" s="244"/>
      <c r="EW4" s="244"/>
      <c r="EX4" s="244"/>
      <c r="EY4" s="244"/>
      <c r="EZ4" s="41"/>
      <c r="FA4" s="41"/>
      <c r="FB4" s="41"/>
      <c r="FC4" s="41"/>
      <c r="FD4" s="90"/>
      <c r="FE4" s="244"/>
      <c r="FF4" s="244"/>
      <c r="FG4" s="4"/>
      <c r="FI4" s="244"/>
      <c r="FJ4" s="244"/>
      <c r="FK4" s="4"/>
      <c r="FM4" s="244"/>
      <c r="FN4" s="244"/>
      <c r="FO4" s="244"/>
      <c r="FP4" s="244"/>
      <c r="FQ4" s="41"/>
      <c r="FR4" s="41"/>
      <c r="FS4" s="41"/>
      <c r="FT4" s="41"/>
      <c r="FU4" s="90"/>
      <c r="FV4" s="244"/>
      <c r="FW4" s="244"/>
      <c r="FX4" s="4"/>
      <c r="FZ4" s="244"/>
      <c r="GA4" s="244"/>
      <c r="GB4" s="4"/>
      <c r="GD4" s="244"/>
      <c r="GE4" s="244"/>
      <c r="GF4" s="4"/>
      <c r="GH4" s="41"/>
      <c r="GI4" s="41"/>
      <c r="GJ4" s="41"/>
      <c r="GK4" s="41"/>
      <c r="GL4" s="90"/>
    </row>
    <row r="5" spans="2:196" ht="15" customHeight="1">
      <c r="B5" s="2" t="s">
        <v>120</v>
      </c>
      <c r="C5" s="14" t="s">
        <v>13</v>
      </c>
      <c r="D5" s="100">
        <v>52752</v>
      </c>
      <c r="E5" s="100">
        <v>66544</v>
      </c>
      <c r="F5" s="100">
        <v>88212</v>
      </c>
      <c r="G5" s="495">
        <v>207508</v>
      </c>
      <c r="H5" s="100">
        <v>98820</v>
      </c>
      <c r="I5" s="100">
        <v>107443</v>
      </c>
      <c r="J5" s="100">
        <v>109069</v>
      </c>
      <c r="K5" s="495">
        <v>315332</v>
      </c>
      <c r="L5" s="100">
        <v>116630</v>
      </c>
      <c r="M5" s="100">
        <v>125205</v>
      </c>
      <c r="N5" s="100">
        <v>104345</v>
      </c>
      <c r="O5" s="495">
        <v>346180</v>
      </c>
      <c r="P5" s="100">
        <v>95875</v>
      </c>
      <c r="Q5" s="100">
        <v>72173</v>
      </c>
      <c r="R5" s="100">
        <v>66848</v>
      </c>
      <c r="S5" s="495">
        <v>234896</v>
      </c>
      <c r="T5" s="100">
        <v>1103916</v>
      </c>
      <c r="U5" s="100">
        <v>60400</v>
      </c>
      <c r="V5" s="100">
        <v>80768</v>
      </c>
      <c r="W5" s="100">
        <v>99816</v>
      </c>
      <c r="X5" s="495">
        <v>240984</v>
      </c>
      <c r="Y5" s="100">
        <v>117111</v>
      </c>
      <c r="Z5" s="100">
        <v>130765</v>
      </c>
      <c r="AA5" s="100">
        <v>124410</v>
      </c>
      <c r="AB5" s="495">
        <v>372286</v>
      </c>
      <c r="AC5" s="100">
        <v>130514</v>
      </c>
      <c r="AD5" s="100">
        <v>139380</v>
      </c>
      <c r="AE5" s="100">
        <v>117820</v>
      </c>
      <c r="AF5" s="495">
        <v>387714</v>
      </c>
      <c r="AG5" s="100">
        <v>117843</v>
      </c>
      <c r="AH5" s="100">
        <v>81742</v>
      </c>
      <c r="AI5" s="100">
        <v>75980</v>
      </c>
      <c r="AJ5" s="495">
        <v>275565</v>
      </c>
      <c r="AK5" s="100">
        <v>1276549</v>
      </c>
      <c r="AL5" s="251">
        <v>73039</v>
      </c>
      <c r="AM5" s="251">
        <v>85887</v>
      </c>
      <c r="AN5" s="251">
        <v>113983</v>
      </c>
      <c r="AO5" s="496">
        <v>272909</v>
      </c>
      <c r="AP5" s="251">
        <v>128337</v>
      </c>
      <c r="AQ5" s="251">
        <v>135269</v>
      </c>
      <c r="AR5" s="251">
        <v>134461</v>
      </c>
      <c r="AS5" s="496">
        <v>398067</v>
      </c>
      <c r="AT5" s="251">
        <v>142804</v>
      </c>
      <c r="AU5" s="251">
        <v>147842</v>
      </c>
      <c r="AV5" s="251">
        <v>130912</v>
      </c>
      <c r="AW5" s="496">
        <v>421558</v>
      </c>
      <c r="AX5" s="251">
        <v>131152</v>
      </c>
      <c r="AY5" s="251">
        <v>91119</v>
      </c>
      <c r="AZ5" s="251">
        <v>81176</v>
      </c>
      <c r="BA5" s="496">
        <v>303447</v>
      </c>
      <c r="BB5" s="251">
        <v>1395981</v>
      </c>
      <c r="BC5" s="497">
        <v>79421</v>
      </c>
      <c r="BD5" s="497">
        <v>87846</v>
      </c>
      <c r="BE5" s="498">
        <v>114945</v>
      </c>
      <c r="BF5" s="496">
        <v>282212</v>
      </c>
      <c r="BG5" s="498">
        <v>133328</v>
      </c>
      <c r="BH5" s="498">
        <v>135166</v>
      </c>
      <c r="BI5" s="497">
        <v>130425</v>
      </c>
      <c r="BJ5" s="496">
        <v>398919</v>
      </c>
      <c r="BK5" s="497">
        <v>134296</v>
      </c>
      <c r="BL5" s="497">
        <v>143870</v>
      </c>
      <c r="BM5" s="497">
        <v>127643</v>
      </c>
      <c r="BN5" s="496">
        <v>405809</v>
      </c>
      <c r="BO5" s="497">
        <v>127065</v>
      </c>
      <c r="BP5" s="497">
        <v>96654</v>
      </c>
      <c r="BQ5" s="497">
        <v>84364</v>
      </c>
      <c r="BR5" s="496">
        <v>308083</v>
      </c>
      <c r="BS5" s="252">
        <v>1395023</v>
      </c>
      <c r="BT5" s="499">
        <v>76144</v>
      </c>
      <c r="BU5" s="499">
        <v>91089</v>
      </c>
      <c r="BV5" s="498">
        <v>115569</v>
      </c>
      <c r="BW5" s="252">
        <v>282802</v>
      </c>
      <c r="BX5" s="498">
        <v>124885</v>
      </c>
      <c r="BY5" s="498">
        <v>133620</v>
      </c>
      <c r="BZ5" s="499">
        <v>132527</v>
      </c>
      <c r="CA5" s="252">
        <v>391032</v>
      </c>
      <c r="CB5" s="499">
        <v>134799</v>
      </c>
      <c r="CC5" s="499">
        <v>145020</v>
      </c>
      <c r="CD5" s="499">
        <v>129039</v>
      </c>
      <c r="CE5" s="252">
        <v>408858</v>
      </c>
      <c r="CF5" s="499">
        <v>119785</v>
      </c>
      <c r="CG5" s="499">
        <v>92729</v>
      </c>
      <c r="CH5" s="499">
        <v>87781</v>
      </c>
      <c r="CI5" s="252">
        <v>300295</v>
      </c>
      <c r="CJ5" s="252">
        <v>1382987</v>
      </c>
      <c r="CK5" s="252">
        <v>77209</v>
      </c>
      <c r="CL5" s="252">
        <v>98950</v>
      </c>
      <c r="CM5" s="252">
        <v>50406</v>
      </c>
      <c r="CN5" s="252">
        <v>226565</v>
      </c>
      <c r="CO5" s="252">
        <v>86</v>
      </c>
      <c r="CP5" s="252">
        <v>973</v>
      </c>
      <c r="CQ5" s="252">
        <v>6347</v>
      </c>
      <c r="CR5" s="252">
        <v>7406</v>
      </c>
      <c r="CS5" s="252">
        <v>28749</v>
      </c>
      <c r="CT5" s="252">
        <v>61042</v>
      </c>
      <c r="CU5" s="252">
        <v>54951</v>
      </c>
      <c r="CV5" s="252">
        <v>144742</v>
      </c>
      <c r="CW5" s="252">
        <v>57424</v>
      </c>
      <c r="CX5" s="252">
        <v>25081</v>
      </c>
      <c r="CY5" s="252">
        <v>31797</v>
      </c>
      <c r="CZ5" s="252">
        <v>114302</v>
      </c>
      <c r="DA5" s="252">
        <v>493015</v>
      </c>
      <c r="DB5" s="252">
        <v>18578</v>
      </c>
      <c r="DC5" s="252">
        <v>11908</v>
      </c>
      <c r="DD5" s="252">
        <v>18965</v>
      </c>
      <c r="DE5" s="252">
        <v>49451</v>
      </c>
      <c r="DF5" s="252">
        <v>26774</v>
      </c>
      <c r="DG5" s="252">
        <v>49500</v>
      </c>
      <c r="DH5" s="252">
        <v>72882</v>
      </c>
      <c r="DI5" s="252">
        <v>149156</v>
      </c>
      <c r="DJ5" s="252">
        <v>121957</v>
      </c>
      <c r="DK5" s="252">
        <v>149332</v>
      </c>
      <c r="DL5" s="252">
        <v>129586</v>
      </c>
      <c r="DM5" s="252">
        <v>400875</v>
      </c>
      <c r="DN5" s="252">
        <v>132693</v>
      </c>
      <c r="DO5" s="252">
        <v>97913</v>
      </c>
      <c r="DP5" s="252">
        <v>79870</v>
      </c>
      <c r="DQ5" s="252">
        <v>310476</v>
      </c>
      <c r="DR5" s="252">
        <v>909958</v>
      </c>
      <c r="DS5" s="252">
        <v>61931</v>
      </c>
      <c r="DT5" s="252">
        <v>91555</v>
      </c>
      <c r="DU5" s="252">
        <v>123229</v>
      </c>
      <c r="DV5" s="252">
        <v>276715</v>
      </c>
      <c r="DW5" s="252">
        <v>170787</v>
      </c>
      <c r="DX5" s="252">
        <v>174679</v>
      </c>
      <c r="DY5" s="252">
        <v>173080</v>
      </c>
      <c r="DZ5" s="252">
        <v>518546</v>
      </c>
      <c r="EA5" s="252">
        <v>187279</v>
      </c>
      <c r="EB5" s="252">
        <v>188483</v>
      </c>
      <c r="EC5" s="252">
        <v>168809</v>
      </c>
      <c r="ED5" s="252">
        <v>544571</v>
      </c>
      <c r="EE5" s="252">
        <v>171991</v>
      </c>
      <c r="EF5" s="252">
        <v>133013</v>
      </c>
      <c r="EG5" s="252">
        <v>127940</v>
      </c>
      <c r="EH5" s="252">
        <v>432944</v>
      </c>
      <c r="EI5" s="252">
        <v>1772776</v>
      </c>
      <c r="EJ5" s="252">
        <v>120137</v>
      </c>
      <c r="EK5" s="252">
        <v>140442</v>
      </c>
      <c r="EL5" s="252">
        <v>170174</v>
      </c>
      <c r="EM5" s="252">
        <v>430753</v>
      </c>
      <c r="EN5" s="252">
        <v>192212</v>
      </c>
      <c r="EO5" s="252">
        <v>200139</v>
      </c>
      <c r="EP5" s="252">
        <v>192723</v>
      </c>
      <c r="EQ5" s="252">
        <v>585074</v>
      </c>
      <c r="ER5" s="252">
        <v>202053</v>
      </c>
      <c r="ES5" s="252">
        <v>203178</v>
      </c>
      <c r="ET5" s="252">
        <v>194299</v>
      </c>
      <c r="EU5" s="252">
        <v>599530</v>
      </c>
      <c r="EV5" s="252">
        <v>193735</v>
      </c>
      <c r="EW5" s="252">
        <v>147574</v>
      </c>
      <c r="EX5" s="252">
        <v>134183</v>
      </c>
      <c r="EY5" s="252">
        <v>475492</v>
      </c>
      <c r="EZ5" s="252">
        <v>2090849</v>
      </c>
      <c r="FA5" s="252">
        <v>118313</v>
      </c>
      <c r="FB5" s="252">
        <v>148566</v>
      </c>
      <c r="FC5" s="252">
        <v>183583</v>
      </c>
      <c r="FD5" s="252">
        <v>450462</v>
      </c>
      <c r="FE5" s="252">
        <v>198404</v>
      </c>
      <c r="FF5" s="252">
        <v>217300</v>
      </c>
      <c r="FG5" s="252">
        <v>201183</v>
      </c>
      <c r="FH5" s="252">
        <v>616887</v>
      </c>
      <c r="FI5" s="252">
        <v>215076</v>
      </c>
      <c r="FJ5" s="252">
        <v>222816</v>
      </c>
      <c r="FK5" s="252">
        <v>207434</v>
      </c>
      <c r="FL5" s="252">
        <v>645326</v>
      </c>
      <c r="FM5" s="252">
        <v>205437</v>
      </c>
      <c r="FN5" s="252">
        <v>165239</v>
      </c>
      <c r="FO5" s="252">
        <v>148233</v>
      </c>
      <c r="FP5" s="252">
        <v>518909</v>
      </c>
      <c r="FQ5" s="252">
        <v>2231584</v>
      </c>
      <c r="FR5" s="252">
        <v>133214</v>
      </c>
      <c r="FS5" s="252">
        <v>152334</v>
      </c>
      <c r="FT5" s="252">
        <v>190676</v>
      </c>
      <c r="FU5" s="252">
        <v>476224</v>
      </c>
      <c r="FV5" s="252">
        <v>222246</v>
      </c>
      <c r="FW5" s="252">
        <v>236573</v>
      </c>
      <c r="FX5" s="252">
        <v>226616</v>
      </c>
      <c r="FY5" s="252">
        <v>685435</v>
      </c>
      <c r="FZ5" s="252">
        <v>245839</v>
      </c>
      <c r="GA5" s="252">
        <v>242255</v>
      </c>
      <c r="GB5" s="252">
        <v>230624</v>
      </c>
      <c r="GC5" s="252">
        <v>718718</v>
      </c>
      <c r="GD5" s="252">
        <v>229438</v>
      </c>
      <c r="GE5" s="252">
        <v>174917</v>
      </c>
      <c r="GF5" s="252">
        <v>157189</v>
      </c>
      <c r="GG5" s="252">
        <v>561544</v>
      </c>
      <c r="GH5" s="252">
        <v>2441921</v>
      </c>
      <c r="GI5" s="252">
        <v>136350</v>
      </c>
      <c r="GJ5" s="252">
        <v>165850</v>
      </c>
      <c r="GK5" s="252">
        <v>217172</v>
      </c>
      <c r="GL5" s="252">
        <v>519372</v>
      </c>
      <c r="GM5" s="245">
        <f>+GL5-GK5-GJ5-GI5</f>
        <v>0</v>
      </c>
    </row>
    <row r="6" spans="2:196" ht="15" customHeight="1">
      <c r="B6" s="13" t="s">
        <v>121</v>
      </c>
      <c r="C6" s="14" t="s">
        <v>13</v>
      </c>
      <c r="D6" s="100">
        <v>10422</v>
      </c>
      <c r="E6" s="100">
        <v>12343</v>
      </c>
      <c r="F6" s="100">
        <v>14934</v>
      </c>
      <c r="G6" s="495">
        <v>37699</v>
      </c>
      <c r="H6" s="100">
        <v>17220</v>
      </c>
      <c r="I6" s="100">
        <v>19275</v>
      </c>
      <c r="J6" s="100">
        <v>24394</v>
      </c>
      <c r="K6" s="495">
        <v>60889</v>
      </c>
      <c r="L6" s="100">
        <v>25022</v>
      </c>
      <c r="M6" s="100">
        <v>28064</v>
      </c>
      <c r="N6" s="100">
        <v>22306</v>
      </c>
      <c r="O6" s="495">
        <v>75392</v>
      </c>
      <c r="P6" s="100">
        <v>18554</v>
      </c>
      <c r="Q6" s="100">
        <v>12547</v>
      </c>
      <c r="R6" s="100">
        <v>16530</v>
      </c>
      <c r="S6" s="495">
        <v>47631</v>
      </c>
      <c r="T6" s="100">
        <v>221611</v>
      </c>
      <c r="U6" s="100">
        <v>11255</v>
      </c>
      <c r="V6" s="100">
        <v>16541</v>
      </c>
      <c r="W6" s="100">
        <v>19059</v>
      </c>
      <c r="X6" s="495">
        <v>46855</v>
      </c>
      <c r="Y6" s="100">
        <v>22749</v>
      </c>
      <c r="Z6" s="100">
        <v>23188</v>
      </c>
      <c r="AA6" s="100">
        <v>30071</v>
      </c>
      <c r="AB6" s="495">
        <v>76008</v>
      </c>
      <c r="AC6" s="100">
        <v>29562</v>
      </c>
      <c r="AD6" s="100">
        <v>32090</v>
      </c>
      <c r="AE6" s="100">
        <v>25751</v>
      </c>
      <c r="AF6" s="495">
        <v>87403</v>
      </c>
      <c r="AG6" s="100">
        <v>25458</v>
      </c>
      <c r="AH6" s="100">
        <v>14680</v>
      </c>
      <c r="AI6" s="100">
        <v>17794</v>
      </c>
      <c r="AJ6" s="495">
        <v>57932</v>
      </c>
      <c r="AK6" s="100">
        <v>268198</v>
      </c>
      <c r="AL6" s="251">
        <v>12354</v>
      </c>
      <c r="AM6" s="251">
        <v>16408</v>
      </c>
      <c r="AN6" s="251">
        <v>22458</v>
      </c>
      <c r="AO6" s="496">
        <v>51220</v>
      </c>
      <c r="AP6" s="251">
        <v>25182</v>
      </c>
      <c r="AQ6" s="251">
        <v>25790</v>
      </c>
      <c r="AR6" s="251">
        <v>30494</v>
      </c>
      <c r="AS6" s="496">
        <v>81466</v>
      </c>
      <c r="AT6" s="251">
        <v>30915</v>
      </c>
      <c r="AU6" s="251">
        <v>32516</v>
      </c>
      <c r="AV6" s="251">
        <v>27860</v>
      </c>
      <c r="AW6" s="496">
        <v>91291</v>
      </c>
      <c r="AX6" s="251">
        <v>25000</v>
      </c>
      <c r="AY6" s="251">
        <v>16578</v>
      </c>
      <c r="AZ6" s="251">
        <v>18849</v>
      </c>
      <c r="BA6" s="496">
        <v>60427</v>
      </c>
      <c r="BB6" s="251">
        <v>284404</v>
      </c>
      <c r="BC6" s="497">
        <v>12957</v>
      </c>
      <c r="BD6" s="497">
        <v>16972</v>
      </c>
      <c r="BE6" s="498">
        <v>22640</v>
      </c>
      <c r="BF6" s="496">
        <v>52569</v>
      </c>
      <c r="BG6" s="498">
        <v>26568</v>
      </c>
      <c r="BH6" s="498">
        <v>25029</v>
      </c>
      <c r="BI6" s="497">
        <v>28894</v>
      </c>
      <c r="BJ6" s="496">
        <v>80491</v>
      </c>
      <c r="BK6" s="497">
        <v>27591</v>
      </c>
      <c r="BL6" s="497">
        <v>32991</v>
      </c>
      <c r="BM6" s="497">
        <v>27070</v>
      </c>
      <c r="BN6" s="496">
        <v>87652</v>
      </c>
      <c r="BO6" s="497">
        <v>26714</v>
      </c>
      <c r="BP6" s="497">
        <v>20136</v>
      </c>
      <c r="BQ6" s="497">
        <v>19199</v>
      </c>
      <c r="BR6" s="496">
        <v>66049</v>
      </c>
      <c r="BS6" s="252">
        <v>286761</v>
      </c>
      <c r="BT6" s="499">
        <v>14419</v>
      </c>
      <c r="BU6" s="499">
        <v>18065</v>
      </c>
      <c r="BV6" s="498">
        <v>23335</v>
      </c>
      <c r="BW6" s="252">
        <v>55819</v>
      </c>
      <c r="BX6" s="498">
        <v>24807</v>
      </c>
      <c r="BY6" s="498">
        <v>28767</v>
      </c>
      <c r="BZ6" s="499">
        <v>33807</v>
      </c>
      <c r="CA6" s="252">
        <v>87381</v>
      </c>
      <c r="CB6" s="499">
        <v>30917</v>
      </c>
      <c r="CC6" s="499">
        <v>37404</v>
      </c>
      <c r="CD6" s="499">
        <v>30827</v>
      </c>
      <c r="CE6" s="252">
        <v>99148</v>
      </c>
      <c r="CF6" s="499">
        <v>27738</v>
      </c>
      <c r="CG6" s="499">
        <v>21902</v>
      </c>
      <c r="CH6" s="499">
        <v>21273</v>
      </c>
      <c r="CI6" s="252">
        <v>70913</v>
      </c>
      <c r="CJ6" s="252">
        <v>313261</v>
      </c>
      <c r="CK6" s="252">
        <v>16388</v>
      </c>
      <c r="CL6" s="252">
        <v>22273</v>
      </c>
      <c r="CM6" s="252">
        <v>10280</v>
      </c>
      <c r="CN6" s="252">
        <v>48941</v>
      </c>
      <c r="CO6" s="252">
        <v>43</v>
      </c>
      <c r="CP6" s="252">
        <v>914</v>
      </c>
      <c r="CQ6" s="252">
        <v>6128</v>
      </c>
      <c r="CR6" s="252">
        <v>7085</v>
      </c>
      <c r="CS6" s="252">
        <v>18816</v>
      </c>
      <c r="CT6" s="252">
        <v>37709</v>
      </c>
      <c r="CU6" s="252">
        <v>28128</v>
      </c>
      <c r="CV6" s="252">
        <v>84653</v>
      </c>
      <c r="CW6" s="252">
        <v>24335</v>
      </c>
      <c r="CX6" s="252">
        <v>9632</v>
      </c>
      <c r="CY6" s="252">
        <v>11594</v>
      </c>
      <c r="CZ6" s="252">
        <v>45561</v>
      </c>
      <c r="DA6" s="252">
        <v>186240</v>
      </c>
      <c r="DB6" s="252">
        <v>7454</v>
      </c>
      <c r="DC6" s="252">
        <v>7581</v>
      </c>
      <c r="DD6" s="252">
        <v>11747</v>
      </c>
      <c r="DE6" s="252">
        <v>26782</v>
      </c>
      <c r="DF6" s="252">
        <v>14945</v>
      </c>
      <c r="DG6" s="252">
        <v>21879</v>
      </c>
      <c r="DH6" s="252">
        <v>35948</v>
      </c>
      <c r="DI6" s="252">
        <v>72772</v>
      </c>
      <c r="DJ6" s="252">
        <v>46893</v>
      </c>
      <c r="DK6" s="252">
        <v>55320</v>
      </c>
      <c r="DL6" s="252">
        <v>42619</v>
      </c>
      <c r="DM6" s="252">
        <v>144832</v>
      </c>
      <c r="DN6" s="252">
        <v>40464</v>
      </c>
      <c r="DO6" s="252">
        <v>22314</v>
      </c>
      <c r="DP6" s="252">
        <v>23005</v>
      </c>
      <c r="DQ6" s="252">
        <v>85783</v>
      </c>
      <c r="DR6" s="252">
        <v>330169</v>
      </c>
      <c r="DS6" s="252">
        <v>13915</v>
      </c>
      <c r="DT6" s="252">
        <v>26607</v>
      </c>
      <c r="DU6" s="252">
        <v>30811</v>
      </c>
      <c r="DV6" s="252">
        <v>71333</v>
      </c>
      <c r="DW6" s="252">
        <v>44741</v>
      </c>
      <c r="DX6" s="252">
        <v>41982</v>
      </c>
      <c r="DY6" s="252">
        <v>51920</v>
      </c>
      <c r="DZ6" s="252">
        <v>138643</v>
      </c>
      <c r="EA6" s="252">
        <v>50384</v>
      </c>
      <c r="EB6" s="252">
        <v>51726</v>
      </c>
      <c r="EC6" s="252">
        <v>44918</v>
      </c>
      <c r="ED6" s="252">
        <v>147028</v>
      </c>
      <c r="EE6" s="252">
        <v>45117</v>
      </c>
      <c r="EF6" s="252">
        <v>31402</v>
      </c>
      <c r="EG6" s="252">
        <v>33661</v>
      </c>
      <c r="EH6" s="252">
        <v>110180</v>
      </c>
      <c r="EI6" s="252">
        <v>467184</v>
      </c>
      <c r="EJ6" s="252">
        <v>26477</v>
      </c>
      <c r="EK6" s="252">
        <v>36023</v>
      </c>
      <c r="EL6" s="252">
        <v>43635</v>
      </c>
      <c r="EM6" s="252">
        <v>106135</v>
      </c>
      <c r="EN6" s="252">
        <v>48542</v>
      </c>
      <c r="EO6" s="252">
        <v>40416</v>
      </c>
      <c r="EP6" s="252">
        <v>47628</v>
      </c>
      <c r="EQ6" s="252">
        <v>136586</v>
      </c>
      <c r="ER6" s="252">
        <v>44411</v>
      </c>
      <c r="ES6" s="252">
        <v>47324</v>
      </c>
      <c r="ET6" s="252">
        <v>42609</v>
      </c>
      <c r="EU6" s="252">
        <v>134344</v>
      </c>
      <c r="EV6" s="252">
        <v>44229</v>
      </c>
      <c r="EW6" s="252">
        <v>30864</v>
      </c>
      <c r="EX6" s="252">
        <v>32877</v>
      </c>
      <c r="EY6" s="252">
        <v>107970</v>
      </c>
      <c r="EZ6" s="252">
        <v>485035</v>
      </c>
      <c r="FA6" s="252">
        <v>23731</v>
      </c>
      <c r="FB6" s="252">
        <v>33870</v>
      </c>
      <c r="FC6" s="252">
        <v>39604</v>
      </c>
      <c r="FD6" s="252">
        <v>97205</v>
      </c>
      <c r="FE6" s="252">
        <v>37066</v>
      </c>
      <c r="FF6" s="252">
        <v>42588</v>
      </c>
      <c r="FG6" s="252">
        <v>43072</v>
      </c>
      <c r="FH6" s="252">
        <v>122726</v>
      </c>
      <c r="FI6" s="252">
        <v>39655</v>
      </c>
      <c r="FJ6" s="252">
        <v>44532</v>
      </c>
      <c r="FK6" s="252">
        <v>40098</v>
      </c>
      <c r="FL6" s="252">
        <v>124285</v>
      </c>
      <c r="FM6" s="252">
        <v>45578</v>
      </c>
      <c r="FN6" s="252">
        <v>36331</v>
      </c>
      <c r="FO6" s="252">
        <v>35255</v>
      </c>
      <c r="FP6" s="252">
        <v>117164</v>
      </c>
      <c r="FQ6" s="252">
        <v>461380</v>
      </c>
      <c r="FR6" s="252">
        <v>29645</v>
      </c>
      <c r="FS6" s="252">
        <v>35149</v>
      </c>
      <c r="FT6" s="252">
        <v>41526</v>
      </c>
      <c r="FU6" s="252">
        <v>106320</v>
      </c>
      <c r="FV6" s="252">
        <v>46000</v>
      </c>
      <c r="FW6" s="252">
        <v>50748</v>
      </c>
      <c r="FX6" s="252">
        <v>55426</v>
      </c>
      <c r="FY6" s="252">
        <v>152174</v>
      </c>
      <c r="FZ6" s="252">
        <v>56567</v>
      </c>
      <c r="GA6" s="252">
        <v>57453</v>
      </c>
      <c r="GB6" s="252">
        <v>50399</v>
      </c>
      <c r="GC6" s="252">
        <v>164419</v>
      </c>
      <c r="GD6" s="252">
        <v>52076</v>
      </c>
      <c r="GE6" s="252">
        <v>37149</v>
      </c>
      <c r="GF6" s="252">
        <v>38813</v>
      </c>
      <c r="GG6" s="252">
        <v>128038</v>
      </c>
      <c r="GH6" s="252">
        <v>550951</v>
      </c>
      <c r="GI6" s="252">
        <v>28887</v>
      </c>
      <c r="GJ6" s="252">
        <v>36657</v>
      </c>
      <c r="GK6" s="252">
        <v>46059</v>
      </c>
      <c r="GL6" s="252">
        <v>111603</v>
      </c>
      <c r="GM6" s="245">
        <f t="shared" ref="GM6:GM26" si="0">+GL6-GK6-GJ6-GI6</f>
        <v>0</v>
      </c>
    </row>
    <row r="7" spans="2:196" ht="15" customHeight="1">
      <c r="B7" s="13" t="s">
        <v>122</v>
      </c>
      <c r="C7" s="14" t="s">
        <v>13</v>
      </c>
      <c r="D7" s="100">
        <v>42330</v>
      </c>
      <c r="E7" s="100">
        <v>54201</v>
      </c>
      <c r="F7" s="100">
        <v>73278</v>
      </c>
      <c r="G7" s="495">
        <v>169809</v>
      </c>
      <c r="H7" s="100">
        <v>81600</v>
      </c>
      <c r="I7" s="100">
        <v>88168</v>
      </c>
      <c r="J7" s="100">
        <v>84675</v>
      </c>
      <c r="K7" s="495">
        <v>254443</v>
      </c>
      <c r="L7" s="100">
        <v>91608</v>
      </c>
      <c r="M7" s="100">
        <v>97141</v>
      </c>
      <c r="N7" s="100">
        <v>82039</v>
      </c>
      <c r="O7" s="495">
        <v>270788</v>
      </c>
      <c r="P7" s="100">
        <v>77321</v>
      </c>
      <c r="Q7" s="100">
        <v>59626</v>
      </c>
      <c r="R7" s="100">
        <v>50318</v>
      </c>
      <c r="S7" s="495">
        <v>187265</v>
      </c>
      <c r="T7" s="100">
        <v>882305</v>
      </c>
      <c r="U7" s="100">
        <v>49145</v>
      </c>
      <c r="V7" s="100">
        <v>64227</v>
      </c>
      <c r="W7" s="100">
        <v>80757</v>
      </c>
      <c r="X7" s="495">
        <v>194129</v>
      </c>
      <c r="Y7" s="100">
        <v>94362</v>
      </c>
      <c r="Z7" s="100">
        <v>107577</v>
      </c>
      <c r="AA7" s="100">
        <v>94339</v>
      </c>
      <c r="AB7" s="495">
        <v>296278</v>
      </c>
      <c r="AC7" s="100">
        <v>100952</v>
      </c>
      <c r="AD7" s="100">
        <v>107290</v>
      </c>
      <c r="AE7" s="100">
        <v>92069</v>
      </c>
      <c r="AF7" s="495">
        <v>300311</v>
      </c>
      <c r="AG7" s="100">
        <v>92385</v>
      </c>
      <c r="AH7" s="100">
        <v>67062</v>
      </c>
      <c r="AI7" s="100">
        <v>58186</v>
      </c>
      <c r="AJ7" s="495">
        <v>217633</v>
      </c>
      <c r="AK7" s="100">
        <v>1008351</v>
      </c>
      <c r="AL7" s="251">
        <v>60685</v>
      </c>
      <c r="AM7" s="251">
        <v>69479</v>
      </c>
      <c r="AN7" s="251">
        <v>91525</v>
      </c>
      <c r="AO7" s="496">
        <v>221689</v>
      </c>
      <c r="AP7" s="251">
        <v>103155</v>
      </c>
      <c r="AQ7" s="251">
        <v>109479</v>
      </c>
      <c r="AR7" s="251">
        <v>103967</v>
      </c>
      <c r="AS7" s="496">
        <v>316601</v>
      </c>
      <c r="AT7" s="251">
        <v>111889</v>
      </c>
      <c r="AU7" s="251">
        <v>115326</v>
      </c>
      <c r="AV7" s="251">
        <v>103052</v>
      </c>
      <c r="AW7" s="496">
        <v>330267</v>
      </c>
      <c r="AX7" s="251">
        <v>106152</v>
      </c>
      <c r="AY7" s="251">
        <v>74541</v>
      </c>
      <c r="AZ7" s="251">
        <v>62327</v>
      </c>
      <c r="BA7" s="496">
        <v>243020</v>
      </c>
      <c r="BB7" s="251">
        <v>1111577</v>
      </c>
      <c r="BC7" s="497">
        <v>66464</v>
      </c>
      <c r="BD7" s="497">
        <v>70874</v>
      </c>
      <c r="BE7" s="498">
        <v>92305</v>
      </c>
      <c r="BF7" s="496">
        <v>229643</v>
      </c>
      <c r="BG7" s="498">
        <v>106760</v>
      </c>
      <c r="BH7" s="498">
        <v>110137</v>
      </c>
      <c r="BI7" s="497">
        <v>101531</v>
      </c>
      <c r="BJ7" s="496">
        <v>318428</v>
      </c>
      <c r="BK7" s="497">
        <v>106705</v>
      </c>
      <c r="BL7" s="497">
        <v>110879</v>
      </c>
      <c r="BM7" s="497">
        <v>100573</v>
      </c>
      <c r="BN7" s="496">
        <v>318157</v>
      </c>
      <c r="BO7" s="497">
        <v>100351</v>
      </c>
      <c r="BP7" s="497">
        <v>76518</v>
      </c>
      <c r="BQ7" s="497">
        <v>65165</v>
      </c>
      <c r="BR7" s="496">
        <v>242034</v>
      </c>
      <c r="BS7" s="252">
        <v>1108262</v>
      </c>
      <c r="BT7" s="499">
        <v>61725</v>
      </c>
      <c r="BU7" s="499">
        <v>73024</v>
      </c>
      <c r="BV7" s="498">
        <v>92234</v>
      </c>
      <c r="BW7" s="252">
        <v>226983</v>
      </c>
      <c r="BX7" s="498">
        <v>100078</v>
      </c>
      <c r="BY7" s="498">
        <v>104853</v>
      </c>
      <c r="BZ7" s="499">
        <v>98720</v>
      </c>
      <c r="CA7" s="252">
        <v>303651</v>
      </c>
      <c r="CB7" s="499">
        <v>103882</v>
      </c>
      <c r="CC7" s="499">
        <v>107616</v>
      </c>
      <c r="CD7" s="499">
        <v>98212</v>
      </c>
      <c r="CE7" s="252">
        <v>309710</v>
      </c>
      <c r="CF7" s="499">
        <v>92047</v>
      </c>
      <c r="CG7" s="499">
        <v>70827</v>
      </c>
      <c r="CH7" s="499">
        <v>66508</v>
      </c>
      <c r="CI7" s="252">
        <v>229382</v>
      </c>
      <c r="CJ7" s="252">
        <v>1069726</v>
      </c>
      <c r="CK7" s="252">
        <v>60821</v>
      </c>
      <c r="CL7" s="252">
        <v>76677</v>
      </c>
      <c r="CM7" s="252">
        <v>40126</v>
      </c>
      <c r="CN7" s="252">
        <v>177624</v>
      </c>
      <c r="CO7" s="252">
        <v>43</v>
      </c>
      <c r="CP7" s="252">
        <v>59</v>
      </c>
      <c r="CQ7" s="252">
        <v>219</v>
      </c>
      <c r="CR7" s="252">
        <v>321</v>
      </c>
      <c r="CS7" s="252">
        <v>9933</v>
      </c>
      <c r="CT7" s="252">
        <v>23333</v>
      </c>
      <c r="CU7" s="252">
        <v>26823</v>
      </c>
      <c r="CV7" s="252">
        <v>60089</v>
      </c>
      <c r="CW7" s="252">
        <v>33089</v>
      </c>
      <c r="CX7" s="252">
        <v>15449</v>
      </c>
      <c r="CY7" s="252">
        <v>20203</v>
      </c>
      <c r="CZ7" s="252">
        <v>68741</v>
      </c>
      <c r="DA7" s="252">
        <v>306775</v>
      </c>
      <c r="DB7" s="252">
        <v>11124</v>
      </c>
      <c r="DC7" s="252">
        <v>4327</v>
      </c>
      <c r="DD7" s="252">
        <v>7218</v>
      </c>
      <c r="DE7" s="252">
        <v>22669</v>
      </c>
      <c r="DF7" s="252">
        <v>11829</v>
      </c>
      <c r="DG7" s="252">
        <v>27621</v>
      </c>
      <c r="DH7" s="252">
        <v>36934</v>
      </c>
      <c r="DI7" s="252">
        <v>76384</v>
      </c>
      <c r="DJ7" s="252">
        <v>75064</v>
      </c>
      <c r="DK7" s="252">
        <v>94012</v>
      </c>
      <c r="DL7" s="252">
        <v>86967</v>
      </c>
      <c r="DM7" s="252">
        <v>256043</v>
      </c>
      <c r="DN7" s="252">
        <v>92229</v>
      </c>
      <c r="DO7" s="252">
        <v>75599</v>
      </c>
      <c r="DP7" s="252">
        <v>56865</v>
      </c>
      <c r="DQ7" s="252">
        <v>224693</v>
      </c>
      <c r="DR7" s="252">
        <v>579789</v>
      </c>
      <c r="DS7" s="252">
        <v>48016</v>
      </c>
      <c r="DT7" s="252">
        <v>64948</v>
      </c>
      <c r="DU7" s="252">
        <v>92418</v>
      </c>
      <c r="DV7" s="252">
        <v>205382</v>
      </c>
      <c r="DW7" s="252">
        <v>126046</v>
      </c>
      <c r="DX7" s="252">
        <v>132697</v>
      </c>
      <c r="DY7" s="252">
        <v>121160</v>
      </c>
      <c r="DZ7" s="252">
        <v>379903</v>
      </c>
      <c r="EA7" s="252">
        <v>136895</v>
      </c>
      <c r="EB7" s="252">
        <v>136757</v>
      </c>
      <c r="EC7" s="252">
        <v>123891</v>
      </c>
      <c r="ED7" s="252">
        <v>397543</v>
      </c>
      <c r="EE7" s="252">
        <v>126874</v>
      </c>
      <c r="EF7" s="252">
        <v>101611</v>
      </c>
      <c r="EG7" s="252">
        <v>94279</v>
      </c>
      <c r="EH7" s="252">
        <v>322764</v>
      </c>
      <c r="EI7" s="252">
        <v>1305592</v>
      </c>
      <c r="EJ7" s="252">
        <v>93660</v>
      </c>
      <c r="EK7" s="252">
        <v>104419</v>
      </c>
      <c r="EL7" s="252">
        <v>126539</v>
      </c>
      <c r="EM7" s="252">
        <v>324618</v>
      </c>
      <c r="EN7" s="252">
        <v>143670</v>
      </c>
      <c r="EO7" s="252">
        <v>159723</v>
      </c>
      <c r="EP7" s="252">
        <v>145095</v>
      </c>
      <c r="EQ7" s="252">
        <v>448488</v>
      </c>
      <c r="ER7" s="252">
        <v>157642</v>
      </c>
      <c r="ES7" s="252">
        <v>155854</v>
      </c>
      <c r="ET7" s="252">
        <v>151690</v>
      </c>
      <c r="EU7" s="252">
        <v>465186</v>
      </c>
      <c r="EV7" s="252">
        <v>149506</v>
      </c>
      <c r="EW7" s="252">
        <v>116710</v>
      </c>
      <c r="EX7" s="252">
        <v>101306</v>
      </c>
      <c r="EY7" s="252">
        <v>367522</v>
      </c>
      <c r="EZ7" s="252">
        <v>1605814</v>
      </c>
      <c r="FA7" s="252">
        <v>94582</v>
      </c>
      <c r="FB7" s="252">
        <v>114696</v>
      </c>
      <c r="FC7" s="252">
        <v>143979</v>
      </c>
      <c r="FD7" s="252">
        <v>353257</v>
      </c>
      <c r="FE7" s="252">
        <v>161338</v>
      </c>
      <c r="FF7" s="252">
        <v>174712</v>
      </c>
      <c r="FG7" s="252">
        <v>158111</v>
      </c>
      <c r="FH7" s="252">
        <v>494161</v>
      </c>
      <c r="FI7" s="252">
        <v>175421</v>
      </c>
      <c r="FJ7" s="252">
        <v>178284</v>
      </c>
      <c r="FK7" s="252">
        <v>167336</v>
      </c>
      <c r="FL7" s="252">
        <v>521041</v>
      </c>
      <c r="FM7" s="252">
        <v>159859</v>
      </c>
      <c r="FN7" s="252">
        <v>128908</v>
      </c>
      <c r="FO7" s="252">
        <v>112978</v>
      </c>
      <c r="FP7" s="252">
        <v>401745</v>
      </c>
      <c r="FQ7" s="252">
        <v>1770204</v>
      </c>
      <c r="FR7" s="252">
        <v>103569</v>
      </c>
      <c r="FS7" s="252">
        <v>117185</v>
      </c>
      <c r="FT7" s="252">
        <v>149150</v>
      </c>
      <c r="FU7" s="252">
        <v>369904</v>
      </c>
      <c r="FV7" s="252">
        <v>176246</v>
      </c>
      <c r="FW7" s="252">
        <v>185825</v>
      </c>
      <c r="FX7" s="252">
        <v>171190</v>
      </c>
      <c r="FY7" s="252">
        <v>533261</v>
      </c>
      <c r="FZ7" s="252">
        <v>189272</v>
      </c>
      <c r="GA7" s="252">
        <v>184802</v>
      </c>
      <c r="GB7" s="252">
        <v>180225</v>
      </c>
      <c r="GC7" s="252">
        <v>554299</v>
      </c>
      <c r="GD7" s="252">
        <v>177362</v>
      </c>
      <c r="GE7" s="252">
        <v>137768</v>
      </c>
      <c r="GF7" s="252">
        <v>118376</v>
      </c>
      <c r="GG7" s="252">
        <v>433506</v>
      </c>
      <c r="GH7" s="252">
        <v>1890970</v>
      </c>
      <c r="GI7" s="252">
        <v>107463</v>
      </c>
      <c r="GJ7" s="252">
        <v>129193</v>
      </c>
      <c r="GK7" s="252">
        <v>171113</v>
      </c>
      <c r="GL7" s="252">
        <v>407769</v>
      </c>
      <c r="GM7" s="245">
        <f t="shared" si="0"/>
        <v>0</v>
      </c>
    </row>
    <row r="8" spans="2:196" ht="15" customHeight="1">
      <c r="B8" s="2" t="s">
        <v>123</v>
      </c>
      <c r="C8" s="14" t="s">
        <v>13</v>
      </c>
      <c r="D8" s="100">
        <v>70798</v>
      </c>
      <c r="E8" s="100">
        <v>78321</v>
      </c>
      <c r="F8" s="100">
        <v>102633</v>
      </c>
      <c r="G8" s="495">
        <v>251752</v>
      </c>
      <c r="H8" s="100">
        <v>115101</v>
      </c>
      <c r="I8" s="100">
        <v>124862</v>
      </c>
      <c r="J8" s="100">
        <v>125000</v>
      </c>
      <c r="K8" s="495">
        <v>364963</v>
      </c>
      <c r="L8" s="100">
        <v>135067</v>
      </c>
      <c r="M8" s="100">
        <v>147401</v>
      </c>
      <c r="N8" s="100">
        <v>123871</v>
      </c>
      <c r="O8" s="495">
        <v>406339</v>
      </c>
      <c r="P8" s="100">
        <v>112336</v>
      </c>
      <c r="Q8" s="100">
        <v>85609</v>
      </c>
      <c r="R8" s="100">
        <v>76927</v>
      </c>
      <c r="S8" s="495">
        <v>274872</v>
      </c>
      <c r="T8" s="100">
        <v>1297926</v>
      </c>
      <c r="U8" s="100">
        <v>79581</v>
      </c>
      <c r="V8" s="100">
        <v>92346</v>
      </c>
      <c r="W8" s="100">
        <v>114357</v>
      </c>
      <c r="X8" s="495">
        <v>286284</v>
      </c>
      <c r="Y8" s="100">
        <v>134406</v>
      </c>
      <c r="Z8" s="100">
        <v>149037</v>
      </c>
      <c r="AA8" s="100">
        <v>144555</v>
      </c>
      <c r="AB8" s="495">
        <v>427998</v>
      </c>
      <c r="AC8" s="100">
        <v>151928</v>
      </c>
      <c r="AD8" s="100">
        <v>161879</v>
      </c>
      <c r="AE8" s="100">
        <v>138062</v>
      </c>
      <c r="AF8" s="495">
        <v>451869</v>
      </c>
      <c r="AG8" s="100">
        <v>137276</v>
      </c>
      <c r="AH8" s="100">
        <v>96470</v>
      </c>
      <c r="AI8" s="100">
        <v>87588</v>
      </c>
      <c r="AJ8" s="495">
        <v>321334</v>
      </c>
      <c r="AK8" s="100">
        <v>1487485</v>
      </c>
      <c r="AL8" s="251">
        <v>93565</v>
      </c>
      <c r="AM8" s="251">
        <v>99877</v>
      </c>
      <c r="AN8" s="251">
        <v>131799</v>
      </c>
      <c r="AO8" s="496">
        <v>325241</v>
      </c>
      <c r="AP8" s="251">
        <v>145272</v>
      </c>
      <c r="AQ8" s="251">
        <v>152058</v>
      </c>
      <c r="AR8" s="251">
        <v>153864</v>
      </c>
      <c r="AS8" s="496">
        <v>451194</v>
      </c>
      <c r="AT8" s="251">
        <v>164350</v>
      </c>
      <c r="AU8" s="251">
        <v>171108</v>
      </c>
      <c r="AV8" s="251">
        <v>153134</v>
      </c>
      <c r="AW8" s="496">
        <v>488592</v>
      </c>
      <c r="AX8" s="251">
        <v>151640</v>
      </c>
      <c r="AY8" s="251">
        <v>109644</v>
      </c>
      <c r="AZ8" s="251">
        <v>94399</v>
      </c>
      <c r="BA8" s="496">
        <v>355683</v>
      </c>
      <c r="BB8" s="251">
        <v>1620710</v>
      </c>
      <c r="BC8" s="497">
        <v>98033</v>
      </c>
      <c r="BD8" s="497">
        <v>101319</v>
      </c>
      <c r="BE8" s="498">
        <v>129992</v>
      </c>
      <c r="BF8" s="496">
        <v>329344</v>
      </c>
      <c r="BG8" s="498">
        <v>150456</v>
      </c>
      <c r="BH8" s="498">
        <v>152013</v>
      </c>
      <c r="BI8" s="497">
        <v>150928</v>
      </c>
      <c r="BJ8" s="496">
        <v>453397</v>
      </c>
      <c r="BK8" s="497">
        <v>154711</v>
      </c>
      <c r="BL8" s="497">
        <v>166942</v>
      </c>
      <c r="BM8" s="497">
        <v>148190</v>
      </c>
      <c r="BN8" s="496">
        <v>469843</v>
      </c>
      <c r="BO8" s="497">
        <v>144576</v>
      </c>
      <c r="BP8" s="497">
        <v>113143</v>
      </c>
      <c r="BQ8" s="497">
        <v>97596</v>
      </c>
      <c r="BR8" s="496">
        <v>355315</v>
      </c>
      <c r="BS8" s="252">
        <v>1607899</v>
      </c>
      <c r="BT8" s="499">
        <v>96184</v>
      </c>
      <c r="BU8" s="499">
        <v>104319</v>
      </c>
      <c r="BV8" s="498">
        <v>131830</v>
      </c>
      <c r="BW8" s="252">
        <v>332333</v>
      </c>
      <c r="BX8" s="498">
        <v>139653</v>
      </c>
      <c r="BY8" s="498">
        <v>150310</v>
      </c>
      <c r="BZ8" s="499">
        <v>151452</v>
      </c>
      <c r="CA8" s="252">
        <v>441415</v>
      </c>
      <c r="CB8" s="499">
        <v>154264</v>
      </c>
      <c r="CC8" s="499">
        <v>167292</v>
      </c>
      <c r="CD8" s="499">
        <v>149359</v>
      </c>
      <c r="CE8" s="252">
        <v>470915</v>
      </c>
      <c r="CF8" s="499">
        <v>137422</v>
      </c>
      <c r="CG8" s="499">
        <v>108663</v>
      </c>
      <c r="CH8" s="499">
        <v>100134</v>
      </c>
      <c r="CI8" s="252">
        <v>346219</v>
      </c>
      <c r="CJ8" s="252">
        <v>1590882</v>
      </c>
      <c r="CK8" s="252">
        <v>98825</v>
      </c>
      <c r="CL8" s="252">
        <v>112438</v>
      </c>
      <c r="CM8" s="252">
        <v>66247</v>
      </c>
      <c r="CN8" s="252">
        <v>277510</v>
      </c>
      <c r="CO8" s="252">
        <v>193</v>
      </c>
      <c r="CP8" s="252">
        <v>1052</v>
      </c>
      <c r="CQ8" s="252">
        <v>6449</v>
      </c>
      <c r="CR8" s="252">
        <v>7694</v>
      </c>
      <c r="CS8" s="252">
        <v>29313</v>
      </c>
      <c r="CT8" s="252">
        <v>65304</v>
      </c>
      <c r="CU8" s="252">
        <v>61112</v>
      </c>
      <c r="CV8" s="252">
        <v>155729</v>
      </c>
      <c r="CW8" s="252">
        <v>63770</v>
      </c>
      <c r="CX8" s="252">
        <v>30221</v>
      </c>
      <c r="CY8" s="252">
        <v>33966</v>
      </c>
      <c r="CZ8" s="252">
        <v>127957</v>
      </c>
      <c r="DA8" s="252">
        <v>568890</v>
      </c>
      <c r="DB8" s="252">
        <v>25682</v>
      </c>
      <c r="DC8" s="252">
        <v>13235</v>
      </c>
      <c r="DD8" s="252">
        <v>20073</v>
      </c>
      <c r="DE8" s="252">
        <v>58990</v>
      </c>
      <c r="DF8" s="252">
        <v>30181</v>
      </c>
      <c r="DG8" s="252">
        <v>52330</v>
      </c>
      <c r="DH8" s="252">
        <v>80514</v>
      </c>
      <c r="DI8" s="252">
        <v>163025</v>
      </c>
      <c r="DJ8" s="252">
        <v>131064</v>
      </c>
      <c r="DK8" s="252">
        <v>169539</v>
      </c>
      <c r="DL8" s="252">
        <v>149144</v>
      </c>
      <c r="DM8" s="252">
        <v>449747</v>
      </c>
      <c r="DN8" s="252">
        <v>149789</v>
      </c>
      <c r="DO8" s="252">
        <v>112497</v>
      </c>
      <c r="DP8" s="252">
        <v>90899</v>
      </c>
      <c r="DQ8" s="252">
        <v>353185</v>
      </c>
      <c r="DR8" s="252">
        <v>1024947</v>
      </c>
      <c r="DS8" s="252">
        <v>81225</v>
      </c>
      <c r="DT8" s="252">
        <v>100378</v>
      </c>
      <c r="DU8" s="252">
        <v>138172</v>
      </c>
      <c r="DV8" s="252">
        <v>319775</v>
      </c>
      <c r="DW8" s="252">
        <v>188458</v>
      </c>
      <c r="DX8" s="252">
        <v>194064</v>
      </c>
      <c r="DY8" s="252">
        <v>195101</v>
      </c>
      <c r="DZ8" s="252">
        <v>577623</v>
      </c>
      <c r="EA8" s="252">
        <v>210613</v>
      </c>
      <c r="EB8" s="252">
        <v>213430</v>
      </c>
      <c r="EC8" s="252">
        <v>192356</v>
      </c>
      <c r="ED8" s="252">
        <v>616399</v>
      </c>
      <c r="EE8" s="252">
        <v>192794</v>
      </c>
      <c r="EF8" s="252">
        <v>152018</v>
      </c>
      <c r="EG8" s="252">
        <v>143776</v>
      </c>
      <c r="EH8" s="252">
        <v>488588</v>
      </c>
      <c r="EI8" s="252">
        <v>2002385</v>
      </c>
      <c r="EJ8" s="252">
        <v>142834</v>
      </c>
      <c r="EK8" s="252">
        <v>157173</v>
      </c>
      <c r="EL8" s="252">
        <v>189424</v>
      </c>
      <c r="EM8" s="252">
        <v>489431</v>
      </c>
      <c r="EN8" s="252">
        <v>211000</v>
      </c>
      <c r="EO8" s="252">
        <v>219744</v>
      </c>
      <c r="EP8" s="252">
        <v>214466</v>
      </c>
      <c r="EQ8" s="252">
        <v>645210</v>
      </c>
      <c r="ER8" s="252">
        <v>224880</v>
      </c>
      <c r="ES8" s="252">
        <v>229147</v>
      </c>
      <c r="ET8" s="252">
        <v>218459</v>
      </c>
      <c r="EU8" s="252">
        <v>672486</v>
      </c>
      <c r="EV8" s="252">
        <v>217005</v>
      </c>
      <c r="EW8" s="252">
        <v>168823</v>
      </c>
      <c r="EX8" s="252">
        <v>150657</v>
      </c>
      <c r="EY8" s="252">
        <v>536485</v>
      </c>
      <c r="EZ8" s="252">
        <v>2343612</v>
      </c>
      <c r="FA8" s="252">
        <v>141924</v>
      </c>
      <c r="FB8" s="252">
        <v>164488</v>
      </c>
      <c r="FC8" s="252">
        <v>203967</v>
      </c>
      <c r="FD8" s="252">
        <v>510379</v>
      </c>
      <c r="FE8" s="252">
        <v>216938</v>
      </c>
      <c r="FF8" s="252">
        <v>238901</v>
      </c>
      <c r="FG8" s="252">
        <v>224477</v>
      </c>
      <c r="FH8" s="252">
        <v>680316</v>
      </c>
      <c r="FI8" s="252">
        <v>238316</v>
      </c>
      <c r="FJ8" s="252">
        <v>250518</v>
      </c>
      <c r="FK8" s="252">
        <v>232423</v>
      </c>
      <c r="FL8" s="252">
        <v>721257</v>
      </c>
      <c r="FM8" s="252">
        <v>229103</v>
      </c>
      <c r="FN8" s="252">
        <v>189415</v>
      </c>
      <c r="FO8" s="252">
        <v>166337</v>
      </c>
      <c r="FP8" s="252">
        <v>584855</v>
      </c>
      <c r="FQ8" s="252">
        <v>2496807</v>
      </c>
      <c r="FR8" s="252">
        <v>157289</v>
      </c>
      <c r="FS8" s="252">
        <v>170785</v>
      </c>
      <c r="FT8" s="252">
        <v>212472</v>
      </c>
      <c r="FU8" s="252">
        <v>540546</v>
      </c>
      <c r="FV8" s="252">
        <v>243396</v>
      </c>
      <c r="FW8" s="252">
        <v>260722</v>
      </c>
      <c r="FX8" s="252">
        <v>253138</v>
      </c>
      <c r="FY8" s="252">
        <v>757256</v>
      </c>
      <c r="FZ8" s="252">
        <v>272997</v>
      </c>
      <c r="GA8" s="252">
        <v>272922</v>
      </c>
      <c r="GB8" s="252">
        <v>256129</v>
      </c>
      <c r="GC8" s="252">
        <v>802048</v>
      </c>
      <c r="GD8" s="252">
        <v>256395</v>
      </c>
      <c r="GE8" s="252">
        <v>196052</v>
      </c>
      <c r="GF8" s="252">
        <v>172367</v>
      </c>
      <c r="GG8" s="252">
        <v>624814</v>
      </c>
      <c r="GH8" s="252">
        <v>2724664</v>
      </c>
      <c r="GI8" s="252">
        <v>162137</v>
      </c>
      <c r="GJ8" s="252">
        <v>184212</v>
      </c>
      <c r="GK8" s="252">
        <v>239323</v>
      </c>
      <c r="GL8" s="252">
        <v>585672</v>
      </c>
      <c r="GM8" s="245">
        <f t="shared" si="0"/>
        <v>0</v>
      </c>
    </row>
    <row r="9" spans="2:196" ht="15" customHeight="1">
      <c r="B9" s="13" t="s">
        <v>121</v>
      </c>
      <c r="C9" s="14" t="s">
        <v>13</v>
      </c>
      <c r="D9" s="100">
        <v>14012</v>
      </c>
      <c r="E9" s="100">
        <v>13155</v>
      </c>
      <c r="F9" s="100">
        <v>15825</v>
      </c>
      <c r="G9" s="495">
        <v>42992</v>
      </c>
      <c r="H9" s="100">
        <v>18673</v>
      </c>
      <c r="I9" s="100">
        <v>20878</v>
      </c>
      <c r="J9" s="100">
        <v>25396</v>
      </c>
      <c r="K9" s="495">
        <v>64947</v>
      </c>
      <c r="L9" s="100">
        <v>27194</v>
      </c>
      <c r="M9" s="100">
        <v>31004</v>
      </c>
      <c r="N9" s="100">
        <v>25161</v>
      </c>
      <c r="O9" s="495">
        <v>83359</v>
      </c>
      <c r="P9" s="100">
        <v>19676</v>
      </c>
      <c r="Q9" s="100">
        <v>13431</v>
      </c>
      <c r="R9" s="100">
        <v>17533</v>
      </c>
      <c r="S9" s="495">
        <v>50640</v>
      </c>
      <c r="T9" s="100">
        <v>241938</v>
      </c>
      <c r="U9" s="100">
        <v>15414</v>
      </c>
      <c r="V9" s="100">
        <v>17171</v>
      </c>
      <c r="W9" s="100">
        <v>19848</v>
      </c>
      <c r="X9" s="495">
        <v>52433</v>
      </c>
      <c r="Y9" s="100">
        <v>24270</v>
      </c>
      <c r="Z9" s="100">
        <v>24680</v>
      </c>
      <c r="AA9" s="100">
        <v>31615</v>
      </c>
      <c r="AB9" s="495">
        <v>80565</v>
      </c>
      <c r="AC9" s="100">
        <v>32455</v>
      </c>
      <c r="AD9" s="100">
        <v>34959</v>
      </c>
      <c r="AE9" s="100">
        <v>29131</v>
      </c>
      <c r="AF9" s="495">
        <v>96545</v>
      </c>
      <c r="AG9" s="100">
        <v>27448</v>
      </c>
      <c r="AH9" s="100">
        <v>15687</v>
      </c>
      <c r="AI9" s="100">
        <v>18852</v>
      </c>
      <c r="AJ9" s="495">
        <v>61987</v>
      </c>
      <c r="AK9" s="100">
        <v>291530</v>
      </c>
      <c r="AL9" s="251">
        <v>16037</v>
      </c>
      <c r="AM9" s="251">
        <v>17026</v>
      </c>
      <c r="AN9" s="251">
        <v>23599</v>
      </c>
      <c r="AO9" s="496">
        <v>56662</v>
      </c>
      <c r="AP9" s="251">
        <v>27001</v>
      </c>
      <c r="AQ9" s="251">
        <v>28014</v>
      </c>
      <c r="AR9" s="251">
        <v>32124</v>
      </c>
      <c r="AS9" s="496">
        <v>87139</v>
      </c>
      <c r="AT9" s="251">
        <v>34172</v>
      </c>
      <c r="AU9" s="251">
        <v>35371</v>
      </c>
      <c r="AV9" s="251">
        <v>31242</v>
      </c>
      <c r="AW9" s="496">
        <v>100785</v>
      </c>
      <c r="AX9" s="251">
        <v>26482</v>
      </c>
      <c r="AY9" s="251">
        <v>17681</v>
      </c>
      <c r="AZ9" s="251">
        <v>20046</v>
      </c>
      <c r="BA9" s="496">
        <v>64209</v>
      </c>
      <c r="BB9" s="251">
        <v>308795</v>
      </c>
      <c r="BC9" s="497">
        <v>16529</v>
      </c>
      <c r="BD9" s="497">
        <v>17701</v>
      </c>
      <c r="BE9" s="498">
        <v>23434</v>
      </c>
      <c r="BF9" s="496">
        <v>57664</v>
      </c>
      <c r="BG9" s="498">
        <v>28446</v>
      </c>
      <c r="BH9" s="498">
        <v>26548</v>
      </c>
      <c r="BI9" s="497">
        <v>32018</v>
      </c>
      <c r="BJ9" s="496">
        <v>87012</v>
      </c>
      <c r="BK9" s="497">
        <v>30346</v>
      </c>
      <c r="BL9" s="497">
        <v>35606</v>
      </c>
      <c r="BM9" s="497">
        <v>30596</v>
      </c>
      <c r="BN9" s="496">
        <v>96548</v>
      </c>
      <c r="BO9" s="497">
        <v>28170</v>
      </c>
      <c r="BP9" s="497">
        <v>21172</v>
      </c>
      <c r="BQ9" s="497">
        <v>20713</v>
      </c>
      <c r="BR9" s="496">
        <v>70055</v>
      </c>
      <c r="BS9" s="252">
        <v>311279</v>
      </c>
      <c r="BT9" s="499">
        <v>18165</v>
      </c>
      <c r="BU9" s="499">
        <v>18909</v>
      </c>
      <c r="BV9" s="498">
        <v>24287</v>
      </c>
      <c r="BW9" s="252">
        <v>61361</v>
      </c>
      <c r="BX9" s="498">
        <v>25817</v>
      </c>
      <c r="BY9" s="498">
        <v>30225</v>
      </c>
      <c r="BZ9" s="499">
        <v>36294</v>
      </c>
      <c r="CA9" s="252">
        <v>92336</v>
      </c>
      <c r="CB9" s="499">
        <v>33787</v>
      </c>
      <c r="CC9" s="499">
        <v>41083</v>
      </c>
      <c r="CD9" s="499">
        <v>34130</v>
      </c>
      <c r="CE9" s="252">
        <v>109000</v>
      </c>
      <c r="CF9" s="499">
        <v>29271</v>
      </c>
      <c r="CG9" s="499">
        <v>23796</v>
      </c>
      <c r="CH9" s="499">
        <v>22427</v>
      </c>
      <c r="CI9" s="252">
        <v>75494</v>
      </c>
      <c r="CJ9" s="252">
        <v>338191</v>
      </c>
      <c r="CK9" s="252">
        <v>20484</v>
      </c>
      <c r="CL9" s="252">
        <v>23600</v>
      </c>
      <c r="CM9" s="252">
        <v>11339</v>
      </c>
      <c r="CN9" s="252">
        <v>55423</v>
      </c>
      <c r="CO9" s="252">
        <v>94</v>
      </c>
      <c r="CP9" s="252">
        <v>954</v>
      </c>
      <c r="CQ9" s="252">
        <v>6204</v>
      </c>
      <c r="CR9" s="252">
        <v>7252</v>
      </c>
      <c r="CS9" s="252">
        <v>19264</v>
      </c>
      <c r="CT9" s="252">
        <v>39806</v>
      </c>
      <c r="CU9" s="252">
        <v>30600</v>
      </c>
      <c r="CV9" s="252">
        <v>89670</v>
      </c>
      <c r="CW9" s="252">
        <v>26019</v>
      </c>
      <c r="CX9" s="252">
        <v>10416</v>
      </c>
      <c r="CY9" s="252">
        <v>12129</v>
      </c>
      <c r="CZ9" s="252">
        <v>48564</v>
      </c>
      <c r="DA9" s="252">
        <v>200909</v>
      </c>
      <c r="DB9" s="252">
        <v>9532</v>
      </c>
      <c r="DC9" s="252">
        <v>7797</v>
      </c>
      <c r="DD9" s="252">
        <v>12028</v>
      </c>
      <c r="DE9" s="252">
        <v>29357</v>
      </c>
      <c r="DF9" s="252">
        <v>16652</v>
      </c>
      <c r="DG9" s="252">
        <v>23145</v>
      </c>
      <c r="DH9" s="252">
        <v>38063</v>
      </c>
      <c r="DI9" s="252">
        <v>77860</v>
      </c>
      <c r="DJ9" s="252">
        <v>49973</v>
      </c>
      <c r="DK9" s="252">
        <v>60626</v>
      </c>
      <c r="DL9" s="252">
        <v>47910</v>
      </c>
      <c r="DM9" s="252">
        <v>158509</v>
      </c>
      <c r="DN9" s="252">
        <v>43642</v>
      </c>
      <c r="DO9" s="252">
        <v>24600</v>
      </c>
      <c r="DP9" s="252">
        <v>24331</v>
      </c>
      <c r="DQ9" s="252">
        <v>92573</v>
      </c>
      <c r="DR9" s="252">
        <v>358299</v>
      </c>
      <c r="DS9" s="252">
        <v>19195</v>
      </c>
      <c r="DT9" s="252">
        <v>27557</v>
      </c>
      <c r="DU9" s="252">
        <v>33263</v>
      </c>
      <c r="DV9" s="252">
        <v>80015</v>
      </c>
      <c r="DW9" s="252">
        <v>46672</v>
      </c>
      <c r="DX9" s="252">
        <v>44582</v>
      </c>
      <c r="DY9" s="252">
        <v>54418</v>
      </c>
      <c r="DZ9" s="252">
        <v>145672</v>
      </c>
      <c r="EA9" s="252">
        <v>55057</v>
      </c>
      <c r="EB9" s="252">
        <v>57013</v>
      </c>
      <c r="EC9" s="252">
        <v>50227</v>
      </c>
      <c r="ED9" s="252">
        <v>162297</v>
      </c>
      <c r="EE9" s="252">
        <v>48633</v>
      </c>
      <c r="EF9" s="252">
        <v>33590</v>
      </c>
      <c r="EG9" s="252">
        <v>35723</v>
      </c>
      <c r="EH9" s="252">
        <v>117946</v>
      </c>
      <c r="EI9" s="252">
        <v>505930</v>
      </c>
      <c r="EJ9" s="252">
        <v>31906</v>
      </c>
      <c r="EK9" s="252">
        <v>37912</v>
      </c>
      <c r="EL9" s="252">
        <v>45312</v>
      </c>
      <c r="EM9" s="252">
        <v>115130</v>
      </c>
      <c r="EN9" s="252">
        <v>51987</v>
      </c>
      <c r="EO9" s="252">
        <v>44384</v>
      </c>
      <c r="EP9" s="252">
        <v>50104</v>
      </c>
      <c r="EQ9" s="252">
        <v>146475</v>
      </c>
      <c r="ER9" s="252">
        <v>49166</v>
      </c>
      <c r="ES9" s="252">
        <v>51355</v>
      </c>
      <c r="ET9" s="252">
        <v>47018</v>
      </c>
      <c r="EU9" s="252">
        <v>147539</v>
      </c>
      <c r="EV9" s="252">
        <v>47193</v>
      </c>
      <c r="EW9" s="252">
        <v>32806</v>
      </c>
      <c r="EX9" s="252">
        <v>35233</v>
      </c>
      <c r="EY9" s="252">
        <v>115232</v>
      </c>
      <c r="EZ9" s="252">
        <v>524376</v>
      </c>
      <c r="FA9" s="252">
        <v>29044</v>
      </c>
      <c r="FB9" s="252">
        <v>35286</v>
      </c>
      <c r="FC9" s="252">
        <v>41422</v>
      </c>
      <c r="FD9" s="252">
        <v>105752</v>
      </c>
      <c r="FE9" s="252">
        <v>39802</v>
      </c>
      <c r="FF9" s="252">
        <v>44543</v>
      </c>
      <c r="FG9" s="252">
        <v>47342</v>
      </c>
      <c r="FH9" s="252">
        <v>131687</v>
      </c>
      <c r="FI9" s="252">
        <v>43163</v>
      </c>
      <c r="FJ9" s="252">
        <v>48354</v>
      </c>
      <c r="FK9" s="252">
        <v>43666</v>
      </c>
      <c r="FL9" s="252">
        <v>135183</v>
      </c>
      <c r="FM9" s="252">
        <v>48433</v>
      </c>
      <c r="FN9" s="252">
        <v>40414</v>
      </c>
      <c r="FO9" s="252">
        <v>37802</v>
      </c>
      <c r="FP9" s="252">
        <v>126649</v>
      </c>
      <c r="FQ9" s="252">
        <v>499271</v>
      </c>
      <c r="FR9" s="252">
        <v>34733</v>
      </c>
      <c r="FS9" s="252">
        <v>38331</v>
      </c>
      <c r="FT9" s="252">
        <v>45805</v>
      </c>
      <c r="FU9" s="252">
        <v>118869</v>
      </c>
      <c r="FV9" s="252">
        <v>48502</v>
      </c>
      <c r="FW9" s="252">
        <v>55032</v>
      </c>
      <c r="FX9" s="252">
        <v>60163</v>
      </c>
      <c r="FY9" s="252">
        <v>163697</v>
      </c>
      <c r="FZ9" s="252">
        <v>62513</v>
      </c>
      <c r="GA9" s="252">
        <v>63818</v>
      </c>
      <c r="GB9" s="252">
        <v>56088</v>
      </c>
      <c r="GC9" s="252">
        <v>182419</v>
      </c>
      <c r="GD9" s="252">
        <v>56873</v>
      </c>
      <c r="GE9" s="252">
        <v>40925</v>
      </c>
      <c r="GF9" s="252">
        <v>40789</v>
      </c>
      <c r="GG9" s="252">
        <v>138587</v>
      </c>
      <c r="GH9" s="252">
        <v>603572</v>
      </c>
      <c r="GI9" s="252">
        <v>35279</v>
      </c>
      <c r="GJ9" s="252">
        <v>38887</v>
      </c>
      <c r="GK9" s="252">
        <v>48987</v>
      </c>
      <c r="GL9" s="252">
        <v>123153</v>
      </c>
      <c r="GM9" s="245">
        <f t="shared" si="0"/>
        <v>0</v>
      </c>
    </row>
    <row r="10" spans="2:196" ht="15" customHeight="1">
      <c r="B10" s="13" t="s">
        <v>122</v>
      </c>
      <c r="C10" s="14" t="s">
        <v>13</v>
      </c>
      <c r="D10" s="100">
        <v>56786</v>
      </c>
      <c r="E10" s="100">
        <v>65166</v>
      </c>
      <c r="F10" s="100">
        <v>86808</v>
      </c>
      <c r="G10" s="495">
        <v>208760</v>
      </c>
      <c r="H10" s="100">
        <v>96428</v>
      </c>
      <c r="I10" s="100">
        <v>103984</v>
      </c>
      <c r="J10" s="100">
        <v>99604</v>
      </c>
      <c r="K10" s="495">
        <v>300016</v>
      </c>
      <c r="L10" s="100">
        <v>107873</v>
      </c>
      <c r="M10" s="100">
        <v>116397</v>
      </c>
      <c r="N10" s="100">
        <v>98710</v>
      </c>
      <c r="O10" s="495">
        <v>322980</v>
      </c>
      <c r="P10" s="100">
        <v>92660</v>
      </c>
      <c r="Q10" s="100">
        <v>72178</v>
      </c>
      <c r="R10" s="100">
        <v>59394</v>
      </c>
      <c r="S10" s="495">
        <v>224232</v>
      </c>
      <c r="T10" s="100">
        <v>1055988</v>
      </c>
      <c r="U10" s="100">
        <v>64167</v>
      </c>
      <c r="V10" s="100">
        <v>75175</v>
      </c>
      <c r="W10" s="100">
        <v>94509</v>
      </c>
      <c r="X10" s="495">
        <v>233851</v>
      </c>
      <c r="Y10" s="100">
        <v>110136</v>
      </c>
      <c r="Z10" s="100">
        <v>124357</v>
      </c>
      <c r="AA10" s="100">
        <v>112940</v>
      </c>
      <c r="AB10" s="495">
        <v>347433</v>
      </c>
      <c r="AC10" s="100">
        <v>119473</v>
      </c>
      <c r="AD10" s="100">
        <v>126920</v>
      </c>
      <c r="AE10" s="100">
        <v>108931</v>
      </c>
      <c r="AF10" s="495">
        <v>355324</v>
      </c>
      <c r="AG10" s="100">
        <v>109828</v>
      </c>
      <c r="AH10" s="100">
        <v>80783</v>
      </c>
      <c r="AI10" s="100">
        <v>68736</v>
      </c>
      <c r="AJ10" s="495">
        <v>259347</v>
      </c>
      <c r="AK10" s="100">
        <v>1195955</v>
      </c>
      <c r="AL10" s="251">
        <v>77528</v>
      </c>
      <c r="AM10" s="251">
        <v>82851</v>
      </c>
      <c r="AN10" s="251">
        <v>108200</v>
      </c>
      <c r="AO10" s="496">
        <v>268579</v>
      </c>
      <c r="AP10" s="251">
        <v>118271</v>
      </c>
      <c r="AQ10" s="251">
        <v>124044</v>
      </c>
      <c r="AR10" s="251">
        <v>121740</v>
      </c>
      <c r="AS10" s="496">
        <v>364055</v>
      </c>
      <c r="AT10" s="251">
        <v>130178</v>
      </c>
      <c r="AU10" s="251">
        <v>135737</v>
      </c>
      <c r="AV10" s="251">
        <v>121892</v>
      </c>
      <c r="AW10" s="496">
        <v>387807</v>
      </c>
      <c r="AX10" s="251">
        <v>125158</v>
      </c>
      <c r="AY10" s="251">
        <v>91963</v>
      </c>
      <c r="AZ10" s="251">
        <v>74353</v>
      </c>
      <c r="BA10" s="496">
        <v>291474</v>
      </c>
      <c r="BB10" s="251">
        <v>1311915</v>
      </c>
      <c r="BC10" s="497">
        <v>81504</v>
      </c>
      <c r="BD10" s="497">
        <v>83618</v>
      </c>
      <c r="BE10" s="498">
        <v>106558</v>
      </c>
      <c r="BF10" s="496">
        <v>271680</v>
      </c>
      <c r="BG10" s="498">
        <v>122010</v>
      </c>
      <c r="BH10" s="498">
        <v>125465</v>
      </c>
      <c r="BI10" s="497">
        <v>118910</v>
      </c>
      <c r="BJ10" s="496">
        <v>366385</v>
      </c>
      <c r="BK10" s="497">
        <v>124365</v>
      </c>
      <c r="BL10" s="497">
        <v>131336</v>
      </c>
      <c r="BM10" s="497">
        <v>117594</v>
      </c>
      <c r="BN10" s="496">
        <v>373295</v>
      </c>
      <c r="BO10" s="497">
        <v>116406</v>
      </c>
      <c r="BP10" s="497">
        <v>91971</v>
      </c>
      <c r="BQ10" s="497">
        <v>76883</v>
      </c>
      <c r="BR10" s="496">
        <v>285260</v>
      </c>
      <c r="BS10" s="252">
        <v>1296620</v>
      </c>
      <c r="BT10" s="499">
        <v>78019</v>
      </c>
      <c r="BU10" s="499">
        <v>85410</v>
      </c>
      <c r="BV10" s="498">
        <v>107543</v>
      </c>
      <c r="BW10" s="252">
        <v>270972</v>
      </c>
      <c r="BX10" s="498">
        <v>113836</v>
      </c>
      <c r="BY10" s="498">
        <v>120085</v>
      </c>
      <c r="BZ10" s="499">
        <v>115158</v>
      </c>
      <c r="CA10" s="252">
        <v>349079</v>
      </c>
      <c r="CB10" s="499">
        <v>120477</v>
      </c>
      <c r="CC10" s="499">
        <v>126209</v>
      </c>
      <c r="CD10" s="499">
        <v>115229</v>
      </c>
      <c r="CE10" s="252">
        <v>361915</v>
      </c>
      <c r="CF10" s="499">
        <v>108151</v>
      </c>
      <c r="CG10" s="499">
        <v>84867</v>
      </c>
      <c r="CH10" s="499">
        <v>77707</v>
      </c>
      <c r="CI10" s="252">
        <v>270725</v>
      </c>
      <c r="CJ10" s="252">
        <v>1252691</v>
      </c>
      <c r="CK10" s="252">
        <v>78341</v>
      </c>
      <c r="CL10" s="252">
        <v>88838</v>
      </c>
      <c r="CM10" s="252">
        <v>54908</v>
      </c>
      <c r="CN10" s="252">
        <v>222087</v>
      </c>
      <c r="CO10" s="252">
        <v>99</v>
      </c>
      <c r="CP10" s="252">
        <v>98</v>
      </c>
      <c r="CQ10" s="252">
        <v>245</v>
      </c>
      <c r="CR10" s="252">
        <v>442</v>
      </c>
      <c r="CS10" s="252">
        <v>10049</v>
      </c>
      <c r="CT10" s="252">
        <v>25498</v>
      </c>
      <c r="CU10" s="252">
        <v>30512</v>
      </c>
      <c r="CV10" s="252">
        <v>66059</v>
      </c>
      <c r="CW10" s="252">
        <v>37751</v>
      </c>
      <c r="CX10" s="252">
        <v>19805</v>
      </c>
      <c r="CY10" s="252">
        <v>21837</v>
      </c>
      <c r="CZ10" s="252">
        <v>79393</v>
      </c>
      <c r="DA10" s="252">
        <v>367981</v>
      </c>
      <c r="DB10" s="252">
        <v>16150</v>
      </c>
      <c r="DC10" s="252">
        <v>5438</v>
      </c>
      <c r="DD10" s="252">
        <v>8045</v>
      </c>
      <c r="DE10" s="252">
        <v>29633</v>
      </c>
      <c r="DF10" s="252">
        <v>13529</v>
      </c>
      <c r="DG10" s="252">
        <v>29185</v>
      </c>
      <c r="DH10" s="252">
        <v>42451</v>
      </c>
      <c r="DI10" s="252">
        <v>85165</v>
      </c>
      <c r="DJ10" s="252">
        <v>81091</v>
      </c>
      <c r="DK10" s="252">
        <v>108913</v>
      </c>
      <c r="DL10" s="252">
        <v>101234</v>
      </c>
      <c r="DM10" s="252">
        <v>291238</v>
      </c>
      <c r="DN10" s="252">
        <v>106147</v>
      </c>
      <c r="DO10" s="252">
        <v>87897</v>
      </c>
      <c r="DP10" s="252">
        <v>66568</v>
      </c>
      <c r="DQ10" s="252">
        <v>260612</v>
      </c>
      <c r="DR10" s="252">
        <v>666648</v>
      </c>
      <c r="DS10" s="252">
        <v>62030</v>
      </c>
      <c r="DT10" s="252">
        <v>72821</v>
      </c>
      <c r="DU10" s="252">
        <v>104909</v>
      </c>
      <c r="DV10" s="252">
        <v>239760</v>
      </c>
      <c r="DW10" s="252">
        <v>141786</v>
      </c>
      <c r="DX10" s="252">
        <v>149482</v>
      </c>
      <c r="DY10" s="252">
        <v>140683</v>
      </c>
      <c r="DZ10" s="252">
        <v>431951</v>
      </c>
      <c r="EA10" s="252">
        <v>155556</v>
      </c>
      <c r="EB10" s="252">
        <v>156417</v>
      </c>
      <c r="EC10" s="252">
        <v>142129</v>
      </c>
      <c r="ED10" s="252">
        <v>454102</v>
      </c>
      <c r="EE10" s="252">
        <v>144161</v>
      </c>
      <c r="EF10" s="252">
        <v>118428</v>
      </c>
      <c r="EG10" s="252">
        <v>108053</v>
      </c>
      <c r="EH10" s="252">
        <v>370642</v>
      </c>
      <c r="EI10" s="252">
        <v>1496455</v>
      </c>
      <c r="EJ10" s="252">
        <v>110928</v>
      </c>
      <c r="EK10" s="252">
        <v>119261</v>
      </c>
      <c r="EL10" s="252">
        <v>144112</v>
      </c>
      <c r="EM10" s="252">
        <v>374301</v>
      </c>
      <c r="EN10" s="252">
        <v>159013</v>
      </c>
      <c r="EO10" s="252">
        <v>175360</v>
      </c>
      <c r="EP10" s="252">
        <v>164362</v>
      </c>
      <c r="EQ10" s="252">
        <v>498735</v>
      </c>
      <c r="ER10" s="252">
        <v>175714</v>
      </c>
      <c r="ES10" s="252">
        <v>177792</v>
      </c>
      <c r="ET10" s="252">
        <v>171441</v>
      </c>
      <c r="EU10" s="252">
        <v>524947</v>
      </c>
      <c r="EV10" s="252">
        <v>169812</v>
      </c>
      <c r="EW10" s="252">
        <v>136017</v>
      </c>
      <c r="EX10" s="252">
        <v>115424</v>
      </c>
      <c r="EY10" s="252">
        <v>421253</v>
      </c>
      <c r="EZ10" s="252">
        <v>1819236</v>
      </c>
      <c r="FA10" s="252">
        <v>112880</v>
      </c>
      <c r="FB10" s="252">
        <v>129202</v>
      </c>
      <c r="FC10" s="252">
        <v>162545</v>
      </c>
      <c r="FD10" s="252">
        <v>404627</v>
      </c>
      <c r="FE10" s="252">
        <v>177136</v>
      </c>
      <c r="FF10" s="252">
        <v>194358</v>
      </c>
      <c r="FG10" s="252">
        <v>177135</v>
      </c>
      <c r="FH10" s="252">
        <v>548629</v>
      </c>
      <c r="FI10" s="252">
        <v>195153</v>
      </c>
      <c r="FJ10" s="252">
        <v>202164</v>
      </c>
      <c r="FK10" s="252">
        <v>188757</v>
      </c>
      <c r="FL10" s="252">
        <v>586074</v>
      </c>
      <c r="FM10" s="252">
        <v>180670</v>
      </c>
      <c r="FN10" s="252">
        <v>149001</v>
      </c>
      <c r="FO10" s="252">
        <v>128535</v>
      </c>
      <c r="FP10" s="252">
        <v>458206</v>
      </c>
      <c r="FQ10" s="252">
        <v>1997536</v>
      </c>
      <c r="FR10" s="252">
        <v>122556</v>
      </c>
      <c r="FS10" s="252">
        <v>132454</v>
      </c>
      <c r="FT10" s="252">
        <v>166667</v>
      </c>
      <c r="FU10" s="252">
        <v>421677</v>
      </c>
      <c r="FV10" s="252">
        <v>194894</v>
      </c>
      <c r="FW10" s="252">
        <v>205690</v>
      </c>
      <c r="FX10" s="252">
        <v>192975</v>
      </c>
      <c r="FY10" s="252">
        <v>593559</v>
      </c>
      <c r="FZ10" s="252">
        <v>210484</v>
      </c>
      <c r="GA10" s="252">
        <v>209104</v>
      </c>
      <c r="GB10" s="252">
        <v>200041</v>
      </c>
      <c r="GC10" s="252">
        <v>619629</v>
      </c>
      <c r="GD10" s="252">
        <v>199522</v>
      </c>
      <c r="GE10" s="252">
        <v>155127</v>
      </c>
      <c r="GF10" s="252">
        <v>131578</v>
      </c>
      <c r="GG10" s="252">
        <v>486227</v>
      </c>
      <c r="GH10" s="252">
        <v>2121092</v>
      </c>
      <c r="GI10" s="252">
        <v>126858</v>
      </c>
      <c r="GJ10" s="252">
        <v>145325</v>
      </c>
      <c r="GK10" s="252">
        <v>190336</v>
      </c>
      <c r="GL10" s="252">
        <v>462519</v>
      </c>
      <c r="GM10" s="245">
        <f t="shared" si="0"/>
        <v>0</v>
      </c>
    </row>
    <row r="11" spans="2:196" ht="15" customHeight="1">
      <c r="B11" s="2" t="s">
        <v>124</v>
      </c>
      <c r="C11" s="14" t="s">
        <v>13</v>
      </c>
      <c r="D11" s="100">
        <v>400498</v>
      </c>
      <c r="E11" s="100">
        <v>444713</v>
      </c>
      <c r="F11" s="100">
        <v>546967</v>
      </c>
      <c r="G11" s="495">
        <v>1392178</v>
      </c>
      <c r="H11" s="100">
        <v>587961</v>
      </c>
      <c r="I11" s="100">
        <v>630494</v>
      </c>
      <c r="J11" s="100">
        <v>656127</v>
      </c>
      <c r="K11" s="495">
        <v>1874582</v>
      </c>
      <c r="L11" s="100">
        <v>768855</v>
      </c>
      <c r="M11" s="100">
        <v>831667</v>
      </c>
      <c r="N11" s="100">
        <v>698097</v>
      </c>
      <c r="O11" s="495">
        <v>2298619</v>
      </c>
      <c r="P11" s="100">
        <v>598747</v>
      </c>
      <c r="Q11" s="100">
        <v>475800</v>
      </c>
      <c r="R11" s="100">
        <v>408055</v>
      </c>
      <c r="S11" s="495">
        <v>1482602</v>
      </c>
      <c r="T11" s="100">
        <v>7047981</v>
      </c>
      <c r="U11" s="100">
        <v>449471</v>
      </c>
      <c r="V11" s="100">
        <v>507149</v>
      </c>
      <c r="W11" s="100">
        <v>613098</v>
      </c>
      <c r="X11" s="495">
        <v>1569718</v>
      </c>
      <c r="Y11" s="100">
        <v>665103</v>
      </c>
      <c r="Z11" s="100">
        <v>727949</v>
      </c>
      <c r="AA11" s="100">
        <v>760700</v>
      </c>
      <c r="AB11" s="495">
        <v>2153752</v>
      </c>
      <c r="AC11" s="100">
        <v>850635</v>
      </c>
      <c r="AD11" s="100">
        <v>892755</v>
      </c>
      <c r="AE11" s="100">
        <v>769252</v>
      </c>
      <c r="AF11" s="495">
        <v>2512642</v>
      </c>
      <c r="AG11" s="100">
        <v>703431</v>
      </c>
      <c r="AH11" s="100">
        <v>546068</v>
      </c>
      <c r="AI11" s="100">
        <v>458387</v>
      </c>
      <c r="AJ11" s="495">
        <v>1707886</v>
      </c>
      <c r="AK11" s="100">
        <v>7943998</v>
      </c>
      <c r="AL11" s="251">
        <v>504690</v>
      </c>
      <c r="AM11" s="251">
        <v>542649</v>
      </c>
      <c r="AN11" s="251">
        <v>649273</v>
      </c>
      <c r="AO11" s="496">
        <v>1696612</v>
      </c>
      <c r="AP11" s="251">
        <v>712674</v>
      </c>
      <c r="AQ11" s="251">
        <v>747082</v>
      </c>
      <c r="AR11" s="251">
        <v>796070</v>
      </c>
      <c r="AS11" s="496">
        <v>2255826</v>
      </c>
      <c r="AT11" s="251">
        <v>866813</v>
      </c>
      <c r="AU11" s="251">
        <v>941832</v>
      </c>
      <c r="AV11" s="251">
        <v>820818</v>
      </c>
      <c r="AW11" s="496">
        <v>2629463</v>
      </c>
      <c r="AX11" s="251">
        <v>736040</v>
      </c>
      <c r="AY11" s="251">
        <v>584466</v>
      </c>
      <c r="AZ11" s="251">
        <v>479977</v>
      </c>
      <c r="BA11" s="496">
        <v>1800483</v>
      </c>
      <c r="BB11" s="251">
        <v>8382384</v>
      </c>
      <c r="BC11" s="497">
        <v>535549</v>
      </c>
      <c r="BD11" s="497">
        <v>556737</v>
      </c>
      <c r="BE11" s="498">
        <v>653172</v>
      </c>
      <c r="BF11" s="496">
        <v>1745458</v>
      </c>
      <c r="BG11" s="498">
        <v>690649</v>
      </c>
      <c r="BH11" s="498">
        <v>757141</v>
      </c>
      <c r="BI11" s="497">
        <v>783938</v>
      </c>
      <c r="BJ11" s="496">
        <v>2231728</v>
      </c>
      <c r="BK11" s="497">
        <v>839425</v>
      </c>
      <c r="BL11" s="497">
        <v>938638</v>
      </c>
      <c r="BM11" s="497">
        <v>807725</v>
      </c>
      <c r="BN11" s="496">
        <v>2585788</v>
      </c>
      <c r="BO11" s="497">
        <v>723667</v>
      </c>
      <c r="BP11" s="497">
        <v>576142</v>
      </c>
      <c r="BQ11" s="497">
        <v>498061</v>
      </c>
      <c r="BR11" s="496">
        <v>1797870</v>
      </c>
      <c r="BS11" s="252">
        <v>8360844</v>
      </c>
      <c r="BT11" s="499">
        <v>526713</v>
      </c>
      <c r="BU11" s="499">
        <v>541535</v>
      </c>
      <c r="BV11" s="498">
        <v>653781</v>
      </c>
      <c r="BW11" s="252">
        <v>1722029</v>
      </c>
      <c r="BX11" s="498">
        <v>666931</v>
      </c>
      <c r="BY11" s="498">
        <v>715710</v>
      </c>
      <c r="BZ11" s="499">
        <v>770408</v>
      </c>
      <c r="CA11" s="252">
        <v>2153049</v>
      </c>
      <c r="CB11" s="499">
        <v>829125</v>
      </c>
      <c r="CC11" s="499">
        <v>916476</v>
      </c>
      <c r="CD11" s="499">
        <v>777813</v>
      </c>
      <c r="CE11" s="252">
        <v>2523414</v>
      </c>
      <c r="CF11" s="499">
        <v>686332</v>
      </c>
      <c r="CG11" s="499">
        <v>547852</v>
      </c>
      <c r="CH11" s="499">
        <v>490633</v>
      </c>
      <c r="CI11" s="252">
        <v>1724817</v>
      </c>
      <c r="CJ11" s="252">
        <v>8123309</v>
      </c>
      <c r="CK11" s="252">
        <v>532493</v>
      </c>
      <c r="CL11" s="252">
        <v>586535</v>
      </c>
      <c r="CM11" s="252">
        <v>324843</v>
      </c>
      <c r="CN11" s="252">
        <v>1443871</v>
      </c>
      <c r="CO11" s="252">
        <v>4052</v>
      </c>
      <c r="CP11" s="252">
        <v>5056</v>
      </c>
      <c r="CQ11" s="252">
        <v>19813</v>
      </c>
      <c r="CR11" s="252">
        <v>28921</v>
      </c>
      <c r="CS11" s="252">
        <v>116732</v>
      </c>
      <c r="CT11" s="252">
        <v>281745</v>
      </c>
      <c r="CU11" s="252">
        <v>281885</v>
      </c>
      <c r="CV11" s="252">
        <v>680362</v>
      </c>
      <c r="CW11" s="252">
        <v>285566</v>
      </c>
      <c r="CX11" s="252">
        <v>141386</v>
      </c>
      <c r="CY11" s="252">
        <v>167502</v>
      </c>
      <c r="CZ11" s="252">
        <v>594454</v>
      </c>
      <c r="DA11" s="252">
        <v>2747608</v>
      </c>
      <c r="DB11" s="252">
        <v>119443</v>
      </c>
      <c r="DC11" s="252">
        <v>58950</v>
      </c>
      <c r="DD11" s="252">
        <v>83615</v>
      </c>
      <c r="DE11" s="252">
        <v>262008</v>
      </c>
      <c r="DF11" s="252">
        <v>123485</v>
      </c>
      <c r="DG11" s="252">
        <v>215586</v>
      </c>
      <c r="DH11" s="252">
        <v>367308</v>
      </c>
      <c r="DI11" s="252">
        <v>706379</v>
      </c>
      <c r="DJ11" s="252">
        <v>621667</v>
      </c>
      <c r="DK11" s="252">
        <v>868760</v>
      </c>
      <c r="DL11" s="252">
        <v>768253</v>
      </c>
      <c r="DM11" s="252">
        <v>2258680</v>
      </c>
      <c r="DN11" s="252">
        <v>725541</v>
      </c>
      <c r="DO11" s="252">
        <v>579798</v>
      </c>
      <c r="DP11" s="252">
        <v>452726</v>
      </c>
      <c r="DQ11" s="252">
        <v>1758065</v>
      </c>
      <c r="DR11" s="252">
        <v>4985132</v>
      </c>
      <c r="DS11" s="252">
        <v>407228</v>
      </c>
      <c r="DT11" s="252">
        <v>461990</v>
      </c>
      <c r="DU11" s="252">
        <v>661502</v>
      </c>
      <c r="DV11" s="252">
        <v>1530720</v>
      </c>
      <c r="DW11" s="252">
        <v>843865</v>
      </c>
      <c r="DX11" s="252">
        <v>888500</v>
      </c>
      <c r="DY11" s="252">
        <v>936003</v>
      </c>
      <c r="DZ11" s="252">
        <v>2668368</v>
      </c>
      <c r="EA11" s="252">
        <v>1054237</v>
      </c>
      <c r="EB11" s="252">
        <v>1120944</v>
      </c>
      <c r="EC11" s="252">
        <v>951635</v>
      </c>
      <c r="ED11" s="252">
        <v>3126816</v>
      </c>
      <c r="EE11" s="252">
        <v>896083</v>
      </c>
      <c r="EF11" s="252">
        <v>726770</v>
      </c>
      <c r="EG11" s="252">
        <v>667244</v>
      </c>
      <c r="EH11" s="252">
        <v>2290097</v>
      </c>
      <c r="EI11" s="252">
        <v>9616001</v>
      </c>
      <c r="EJ11" s="252">
        <v>687643</v>
      </c>
      <c r="EK11" s="252">
        <v>722701</v>
      </c>
      <c r="EL11" s="252">
        <v>859452</v>
      </c>
      <c r="EM11" s="252">
        <v>2269796</v>
      </c>
      <c r="EN11" s="252">
        <v>940646</v>
      </c>
      <c r="EO11" s="252">
        <v>967566</v>
      </c>
      <c r="EP11" s="252">
        <v>973532</v>
      </c>
      <c r="EQ11" s="252">
        <v>2881744</v>
      </c>
      <c r="ER11" s="252">
        <v>1103907</v>
      </c>
      <c r="ES11" s="252">
        <v>1173081</v>
      </c>
      <c r="ET11" s="252">
        <v>1045306</v>
      </c>
      <c r="EU11" s="252">
        <v>3322294</v>
      </c>
      <c r="EV11" s="252">
        <v>983705</v>
      </c>
      <c r="EW11" s="252">
        <v>795018</v>
      </c>
      <c r="EX11" s="252">
        <v>700577</v>
      </c>
      <c r="EY11" s="252">
        <v>2479300</v>
      </c>
      <c r="EZ11" s="252">
        <v>10953134</v>
      </c>
      <c r="FA11" s="252">
        <v>699771</v>
      </c>
      <c r="FB11" s="252">
        <v>788191</v>
      </c>
      <c r="FC11" s="252">
        <v>930714</v>
      </c>
      <c r="FD11" s="252">
        <v>2418676</v>
      </c>
      <c r="FE11" s="252">
        <v>979663</v>
      </c>
      <c r="FF11" s="252">
        <v>1069469</v>
      </c>
      <c r="FG11" s="252">
        <v>1057369</v>
      </c>
      <c r="FH11" s="252">
        <v>3106501</v>
      </c>
      <c r="FI11" s="252">
        <v>1184201</v>
      </c>
      <c r="FJ11" s="252">
        <v>1230998</v>
      </c>
      <c r="FK11" s="252">
        <v>1097833</v>
      </c>
      <c r="FL11" s="252">
        <v>3513032</v>
      </c>
      <c r="FM11" s="252">
        <v>1050450</v>
      </c>
      <c r="FN11" s="252">
        <v>883903</v>
      </c>
      <c r="FO11" s="252">
        <v>792813</v>
      </c>
      <c r="FP11" s="252">
        <v>2727166</v>
      </c>
      <c r="FQ11" s="252">
        <v>11765375</v>
      </c>
      <c r="FR11" s="252">
        <v>775836</v>
      </c>
      <c r="FS11" s="252">
        <v>833721</v>
      </c>
      <c r="FT11" s="252">
        <v>982459</v>
      </c>
      <c r="FU11" s="252">
        <v>2592016</v>
      </c>
      <c r="FV11" s="252">
        <v>1095423</v>
      </c>
      <c r="FW11" s="252">
        <v>1154511</v>
      </c>
      <c r="FX11" s="252">
        <v>1154839</v>
      </c>
      <c r="FY11" s="252">
        <v>3404773</v>
      </c>
      <c r="FZ11" s="252">
        <v>1308026</v>
      </c>
      <c r="GA11" s="252">
        <v>1344247</v>
      </c>
      <c r="GB11" s="252">
        <v>1195174</v>
      </c>
      <c r="GC11" s="252">
        <v>3847447</v>
      </c>
      <c r="GD11" s="252">
        <v>1175096</v>
      </c>
      <c r="GE11" s="252">
        <v>926006</v>
      </c>
      <c r="GF11" s="252">
        <v>806983</v>
      </c>
      <c r="GG11" s="252">
        <v>2908085</v>
      </c>
      <c r="GH11" s="252">
        <v>12752321</v>
      </c>
      <c r="GI11" s="252">
        <v>770896</v>
      </c>
      <c r="GJ11" s="252">
        <v>869137</v>
      </c>
      <c r="GK11" s="252">
        <v>1011435</v>
      </c>
      <c r="GL11" s="252">
        <v>2651468</v>
      </c>
      <c r="GM11" s="245">
        <f t="shared" si="0"/>
        <v>0</v>
      </c>
    </row>
    <row r="12" spans="2:196" ht="15" customHeight="1">
      <c r="B12" s="13" t="s">
        <v>121</v>
      </c>
      <c r="C12" s="14" t="s">
        <v>13</v>
      </c>
      <c r="D12" s="100">
        <v>33857</v>
      </c>
      <c r="E12" s="100">
        <v>32557</v>
      </c>
      <c r="F12" s="100">
        <v>41845</v>
      </c>
      <c r="G12" s="495">
        <v>108259</v>
      </c>
      <c r="H12" s="100">
        <v>54457</v>
      </c>
      <c r="I12" s="100">
        <v>55032</v>
      </c>
      <c r="J12" s="100">
        <v>83266</v>
      </c>
      <c r="K12" s="495">
        <v>192755</v>
      </c>
      <c r="L12" s="100">
        <v>99173</v>
      </c>
      <c r="M12" s="100">
        <v>122504</v>
      </c>
      <c r="N12" s="100">
        <v>82726</v>
      </c>
      <c r="O12" s="495">
        <v>304403</v>
      </c>
      <c r="P12" s="100">
        <v>54860</v>
      </c>
      <c r="Q12" s="100">
        <v>35712</v>
      </c>
      <c r="R12" s="100">
        <v>46085</v>
      </c>
      <c r="S12" s="495">
        <v>136657</v>
      </c>
      <c r="T12" s="100">
        <v>742074</v>
      </c>
      <c r="U12" s="100">
        <v>38417</v>
      </c>
      <c r="V12" s="100">
        <v>40829</v>
      </c>
      <c r="W12" s="100">
        <v>57524</v>
      </c>
      <c r="X12" s="495">
        <v>136770</v>
      </c>
      <c r="Y12" s="100">
        <v>67844</v>
      </c>
      <c r="Z12" s="100">
        <v>69502</v>
      </c>
      <c r="AA12" s="100">
        <v>107625</v>
      </c>
      <c r="AB12" s="495">
        <v>244971</v>
      </c>
      <c r="AC12" s="100">
        <v>115672</v>
      </c>
      <c r="AD12" s="100">
        <v>135441</v>
      </c>
      <c r="AE12" s="100">
        <v>98753</v>
      </c>
      <c r="AF12" s="495">
        <v>349866</v>
      </c>
      <c r="AG12" s="100">
        <v>72082</v>
      </c>
      <c r="AH12" s="100">
        <v>40360</v>
      </c>
      <c r="AI12" s="100">
        <v>49652</v>
      </c>
      <c r="AJ12" s="495">
        <v>162094</v>
      </c>
      <c r="AK12" s="100">
        <v>893701</v>
      </c>
      <c r="AL12" s="251">
        <v>36740</v>
      </c>
      <c r="AM12" s="251">
        <v>41380</v>
      </c>
      <c r="AN12" s="251">
        <v>56476</v>
      </c>
      <c r="AO12" s="496">
        <v>134596</v>
      </c>
      <c r="AP12" s="251">
        <v>77030</v>
      </c>
      <c r="AQ12" s="251">
        <v>78112</v>
      </c>
      <c r="AR12" s="251">
        <v>103683</v>
      </c>
      <c r="AS12" s="496">
        <v>258825</v>
      </c>
      <c r="AT12" s="251">
        <v>118213</v>
      </c>
      <c r="AU12" s="251">
        <v>139312</v>
      </c>
      <c r="AV12" s="251">
        <v>102178</v>
      </c>
      <c r="AW12" s="496">
        <v>359703</v>
      </c>
      <c r="AX12" s="251">
        <v>71452</v>
      </c>
      <c r="AY12" s="251">
        <v>46150</v>
      </c>
      <c r="AZ12" s="251">
        <v>56374</v>
      </c>
      <c r="BA12" s="496">
        <v>173976</v>
      </c>
      <c r="BB12" s="251">
        <v>927100</v>
      </c>
      <c r="BC12" s="497">
        <v>40819</v>
      </c>
      <c r="BD12" s="497">
        <v>45750</v>
      </c>
      <c r="BE12" s="498">
        <v>65054</v>
      </c>
      <c r="BF12" s="496">
        <v>151623</v>
      </c>
      <c r="BG12" s="498">
        <v>77888</v>
      </c>
      <c r="BH12" s="498">
        <v>72633</v>
      </c>
      <c r="BI12" s="497">
        <v>103045</v>
      </c>
      <c r="BJ12" s="496">
        <v>253566</v>
      </c>
      <c r="BK12" s="497">
        <v>103185</v>
      </c>
      <c r="BL12" s="497">
        <v>141507</v>
      </c>
      <c r="BM12" s="497">
        <v>103129</v>
      </c>
      <c r="BN12" s="496">
        <v>347821</v>
      </c>
      <c r="BO12" s="497">
        <v>77934</v>
      </c>
      <c r="BP12" s="497">
        <v>51895</v>
      </c>
      <c r="BQ12" s="497">
        <v>55430</v>
      </c>
      <c r="BR12" s="496">
        <v>185259</v>
      </c>
      <c r="BS12" s="252">
        <v>938269</v>
      </c>
      <c r="BT12" s="499">
        <v>44710</v>
      </c>
      <c r="BU12" s="499">
        <v>47147</v>
      </c>
      <c r="BV12" s="498">
        <v>62837</v>
      </c>
      <c r="BW12" s="252">
        <v>154694</v>
      </c>
      <c r="BX12" s="498">
        <v>74793</v>
      </c>
      <c r="BY12" s="498">
        <v>82979</v>
      </c>
      <c r="BZ12" s="499">
        <v>116580</v>
      </c>
      <c r="CA12" s="252">
        <v>274352</v>
      </c>
      <c r="CB12" s="499">
        <v>118372</v>
      </c>
      <c r="CC12" s="499">
        <v>157685</v>
      </c>
      <c r="CD12" s="499">
        <v>115210</v>
      </c>
      <c r="CE12" s="252">
        <v>391267</v>
      </c>
      <c r="CF12" s="499">
        <v>80358</v>
      </c>
      <c r="CG12" s="499">
        <v>58759</v>
      </c>
      <c r="CH12" s="499">
        <v>58757</v>
      </c>
      <c r="CI12" s="252">
        <v>197874</v>
      </c>
      <c r="CJ12" s="252">
        <v>1018187</v>
      </c>
      <c r="CK12" s="252">
        <v>49971</v>
      </c>
      <c r="CL12" s="252">
        <v>58246</v>
      </c>
      <c r="CM12" s="252">
        <v>31687</v>
      </c>
      <c r="CN12" s="252">
        <v>139904</v>
      </c>
      <c r="CO12" s="252">
        <v>1804</v>
      </c>
      <c r="CP12" s="252">
        <v>3213</v>
      </c>
      <c r="CQ12" s="252">
        <v>17783</v>
      </c>
      <c r="CR12" s="252">
        <v>22800</v>
      </c>
      <c r="CS12" s="252">
        <v>57751</v>
      </c>
      <c r="CT12" s="252">
        <v>139267</v>
      </c>
      <c r="CU12" s="252">
        <v>101179</v>
      </c>
      <c r="CV12" s="252">
        <v>298197</v>
      </c>
      <c r="CW12" s="252">
        <v>71561</v>
      </c>
      <c r="CX12" s="252">
        <v>25963</v>
      </c>
      <c r="CY12" s="252">
        <v>32309</v>
      </c>
      <c r="CZ12" s="252">
        <v>129833</v>
      </c>
      <c r="DA12" s="252">
        <v>590734</v>
      </c>
      <c r="DB12" s="252">
        <v>23210</v>
      </c>
      <c r="DC12" s="252">
        <v>18052</v>
      </c>
      <c r="DD12" s="252">
        <v>32700</v>
      </c>
      <c r="DE12" s="252">
        <v>73962</v>
      </c>
      <c r="DF12" s="252">
        <v>45807</v>
      </c>
      <c r="DG12" s="252">
        <v>66115</v>
      </c>
      <c r="DH12" s="252">
        <v>140024</v>
      </c>
      <c r="DI12" s="252">
        <v>251946</v>
      </c>
      <c r="DJ12" s="252">
        <v>186711</v>
      </c>
      <c r="DK12" s="252">
        <v>252079</v>
      </c>
      <c r="DL12" s="252">
        <v>177368</v>
      </c>
      <c r="DM12" s="252">
        <v>616158</v>
      </c>
      <c r="DN12" s="252">
        <v>135260</v>
      </c>
      <c r="DO12" s="252">
        <v>68004</v>
      </c>
      <c r="DP12" s="252">
        <v>72830</v>
      </c>
      <c r="DQ12" s="252">
        <v>276094</v>
      </c>
      <c r="DR12" s="252">
        <v>1218160</v>
      </c>
      <c r="DS12" s="252">
        <v>50921</v>
      </c>
      <c r="DT12" s="252">
        <v>70033</v>
      </c>
      <c r="DU12" s="252">
        <v>96618</v>
      </c>
      <c r="DV12" s="252">
        <v>217572</v>
      </c>
      <c r="DW12" s="252">
        <v>149051</v>
      </c>
      <c r="DX12" s="252">
        <v>141609</v>
      </c>
      <c r="DY12" s="252">
        <v>198916</v>
      </c>
      <c r="DZ12" s="252">
        <v>489576</v>
      </c>
      <c r="EA12" s="252">
        <v>215163</v>
      </c>
      <c r="EB12" s="252">
        <v>246864</v>
      </c>
      <c r="EC12" s="252">
        <v>184758</v>
      </c>
      <c r="ED12" s="252">
        <v>646785</v>
      </c>
      <c r="EE12" s="252">
        <v>152651</v>
      </c>
      <c r="EF12" s="252">
        <v>96724</v>
      </c>
      <c r="EG12" s="252">
        <v>109614</v>
      </c>
      <c r="EH12" s="252">
        <v>358989</v>
      </c>
      <c r="EI12" s="252">
        <v>1712922</v>
      </c>
      <c r="EJ12" s="252">
        <v>90813</v>
      </c>
      <c r="EK12" s="252">
        <v>107364</v>
      </c>
      <c r="EL12" s="252">
        <v>130583</v>
      </c>
      <c r="EM12" s="252">
        <v>328760</v>
      </c>
      <c r="EN12" s="252">
        <v>165940</v>
      </c>
      <c r="EO12" s="252">
        <v>131620</v>
      </c>
      <c r="EP12" s="252">
        <v>169529</v>
      </c>
      <c r="EQ12" s="252">
        <v>467089</v>
      </c>
      <c r="ER12" s="252">
        <v>179290</v>
      </c>
      <c r="ES12" s="252">
        <v>214534</v>
      </c>
      <c r="ET12" s="252">
        <v>166657</v>
      </c>
      <c r="EU12" s="252">
        <v>560481</v>
      </c>
      <c r="EV12" s="252">
        <v>147000</v>
      </c>
      <c r="EW12" s="252">
        <v>95340</v>
      </c>
      <c r="EX12" s="252">
        <v>106790</v>
      </c>
      <c r="EY12" s="252">
        <v>349130</v>
      </c>
      <c r="EZ12" s="252">
        <v>1705460</v>
      </c>
      <c r="FA12" s="252">
        <v>81011</v>
      </c>
      <c r="FB12" s="252">
        <v>103552</v>
      </c>
      <c r="FC12" s="252">
        <v>121717</v>
      </c>
      <c r="FD12" s="252">
        <v>306280</v>
      </c>
      <c r="FE12" s="252">
        <v>124856</v>
      </c>
      <c r="FF12" s="252">
        <v>137900</v>
      </c>
      <c r="FG12" s="252">
        <v>163496</v>
      </c>
      <c r="FH12" s="252">
        <v>426252</v>
      </c>
      <c r="FI12" s="252">
        <v>170174</v>
      </c>
      <c r="FJ12" s="252">
        <v>193376</v>
      </c>
      <c r="FK12" s="252">
        <v>157066</v>
      </c>
      <c r="FL12" s="252">
        <v>520616</v>
      </c>
      <c r="FM12" s="252">
        <v>157271</v>
      </c>
      <c r="FN12" s="252">
        <v>130624</v>
      </c>
      <c r="FO12" s="252">
        <v>126338</v>
      </c>
      <c r="FP12" s="252">
        <v>414233</v>
      </c>
      <c r="FQ12" s="252">
        <v>1667381</v>
      </c>
      <c r="FR12" s="252">
        <v>115267</v>
      </c>
      <c r="FS12" s="252">
        <v>122739</v>
      </c>
      <c r="FT12" s="252">
        <v>153747</v>
      </c>
      <c r="FU12" s="252">
        <v>391753</v>
      </c>
      <c r="FV12" s="252">
        <v>176448</v>
      </c>
      <c r="FW12" s="252">
        <v>193531</v>
      </c>
      <c r="FX12" s="252">
        <v>232343</v>
      </c>
      <c r="FY12" s="252">
        <v>602322</v>
      </c>
      <c r="FZ12" s="252">
        <v>255937</v>
      </c>
      <c r="GA12" s="252">
        <v>280649</v>
      </c>
      <c r="GB12" s="252">
        <v>224210</v>
      </c>
      <c r="GC12" s="252">
        <v>760796</v>
      </c>
      <c r="GD12" s="252">
        <v>202330</v>
      </c>
      <c r="GE12" s="252">
        <v>134815</v>
      </c>
      <c r="GF12" s="252">
        <v>136345</v>
      </c>
      <c r="GG12" s="252">
        <v>473490</v>
      </c>
      <c r="GH12" s="252">
        <v>2228361</v>
      </c>
      <c r="GI12" s="252">
        <v>120491</v>
      </c>
      <c r="GJ12" s="252">
        <v>130721</v>
      </c>
      <c r="GK12" s="252">
        <v>156629</v>
      </c>
      <c r="GL12" s="252">
        <v>407841</v>
      </c>
      <c r="GM12" s="245">
        <f t="shared" si="0"/>
        <v>0</v>
      </c>
    </row>
    <row r="13" spans="2:196" ht="15" customHeight="1">
      <c r="B13" s="13" t="s">
        <v>122</v>
      </c>
      <c r="C13" s="14" t="s">
        <v>13</v>
      </c>
      <c r="D13" s="100">
        <v>366641</v>
      </c>
      <c r="E13" s="100">
        <v>412156</v>
      </c>
      <c r="F13" s="100">
        <v>505122</v>
      </c>
      <c r="G13" s="495">
        <v>1283919</v>
      </c>
      <c r="H13" s="100">
        <v>533504</v>
      </c>
      <c r="I13" s="100">
        <v>575462</v>
      </c>
      <c r="J13" s="100">
        <v>572861</v>
      </c>
      <c r="K13" s="495">
        <v>1681827</v>
      </c>
      <c r="L13" s="100">
        <v>669682</v>
      </c>
      <c r="M13" s="100">
        <v>709163</v>
      </c>
      <c r="N13" s="100">
        <v>615371</v>
      </c>
      <c r="O13" s="495">
        <v>1994216</v>
      </c>
      <c r="P13" s="100">
        <v>543887</v>
      </c>
      <c r="Q13" s="100">
        <v>440088</v>
      </c>
      <c r="R13" s="100">
        <v>361970</v>
      </c>
      <c r="S13" s="495">
        <v>1345945</v>
      </c>
      <c r="T13" s="100">
        <v>6305907</v>
      </c>
      <c r="U13" s="100">
        <v>411054</v>
      </c>
      <c r="V13" s="100">
        <v>466320</v>
      </c>
      <c r="W13" s="100">
        <v>555574</v>
      </c>
      <c r="X13" s="495">
        <v>1432948</v>
      </c>
      <c r="Y13" s="100">
        <v>597259</v>
      </c>
      <c r="Z13" s="100">
        <v>658447</v>
      </c>
      <c r="AA13" s="100">
        <v>653075</v>
      </c>
      <c r="AB13" s="495">
        <v>1908781</v>
      </c>
      <c r="AC13" s="100">
        <v>734963</v>
      </c>
      <c r="AD13" s="100">
        <v>757314</v>
      </c>
      <c r="AE13" s="100">
        <v>670499</v>
      </c>
      <c r="AF13" s="495">
        <v>2162776</v>
      </c>
      <c r="AG13" s="100">
        <v>631349</v>
      </c>
      <c r="AH13" s="100">
        <v>505708</v>
      </c>
      <c r="AI13" s="100">
        <v>408735</v>
      </c>
      <c r="AJ13" s="495">
        <v>1545792</v>
      </c>
      <c r="AK13" s="100">
        <v>7050297</v>
      </c>
      <c r="AL13" s="251">
        <v>467950</v>
      </c>
      <c r="AM13" s="251">
        <v>501269</v>
      </c>
      <c r="AN13" s="251">
        <v>592797</v>
      </c>
      <c r="AO13" s="496">
        <v>1562016</v>
      </c>
      <c r="AP13" s="251">
        <v>635644</v>
      </c>
      <c r="AQ13" s="251">
        <v>668970</v>
      </c>
      <c r="AR13" s="251">
        <v>692387</v>
      </c>
      <c r="AS13" s="496">
        <v>1997001</v>
      </c>
      <c r="AT13" s="251">
        <v>748600</v>
      </c>
      <c r="AU13" s="251">
        <v>802520</v>
      </c>
      <c r="AV13" s="251">
        <v>718640</v>
      </c>
      <c r="AW13" s="496">
        <v>2269760</v>
      </c>
      <c r="AX13" s="251">
        <v>664588</v>
      </c>
      <c r="AY13" s="251">
        <v>538316</v>
      </c>
      <c r="AZ13" s="251">
        <v>423603</v>
      </c>
      <c r="BA13" s="496">
        <v>1626507</v>
      </c>
      <c r="BB13" s="251">
        <v>7455284</v>
      </c>
      <c r="BC13" s="497">
        <v>494730</v>
      </c>
      <c r="BD13" s="497">
        <v>510987</v>
      </c>
      <c r="BE13" s="498">
        <v>588118</v>
      </c>
      <c r="BF13" s="496">
        <v>1593835</v>
      </c>
      <c r="BG13" s="498">
        <v>612761</v>
      </c>
      <c r="BH13" s="498">
        <v>684508</v>
      </c>
      <c r="BI13" s="497">
        <v>680893</v>
      </c>
      <c r="BJ13" s="496">
        <v>1978162</v>
      </c>
      <c r="BK13" s="497">
        <v>736240</v>
      </c>
      <c r="BL13" s="497">
        <v>797131</v>
      </c>
      <c r="BM13" s="497">
        <v>704596</v>
      </c>
      <c r="BN13" s="496">
        <v>2237967</v>
      </c>
      <c r="BO13" s="497">
        <v>645733</v>
      </c>
      <c r="BP13" s="497">
        <v>524247</v>
      </c>
      <c r="BQ13" s="497">
        <v>442631</v>
      </c>
      <c r="BR13" s="496">
        <v>1612611</v>
      </c>
      <c r="BS13" s="252">
        <v>7422575</v>
      </c>
      <c r="BT13" s="499">
        <v>482003</v>
      </c>
      <c r="BU13" s="499">
        <v>494388</v>
      </c>
      <c r="BV13" s="498">
        <v>590944</v>
      </c>
      <c r="BW13" s="252">
        <v>1567335</v>
      </c>
      <c r="BX13" s="498">
        <v>592138</v>
      </c>
      <c r="BY13" s="498">
        <v>632731</v>
      </c>
      <c r="BZ13" s="499">
        <v>653828</v>
      </c>
      <c r="CA13" s="252">
        <v>1878697</v>
      </c>
      <c r="CB13" s="499">
        <v>710753</v>
      </c>
      <c r="CC13" s="499">
        <v>758791</v>
      </c>
      <c r="CD13" s="499">
        <v>662603</v>
      </c>
      <c r="CE13" s="252">
        <v>2132147</v>
      </c>
      <c r="CF13" s="499">
        <v>605974</v>
      </c>
      <c r="CG13" s="499">
        <v>489093</v>
      </c>
      <c r="CH13" s="499">
        <v>431876</v>
      </c>
      <c r="CI13" s="252">
        <v>1526943</v>
      </c>
      <c r="CJ13" s="252">
        <v>7105122</v>
      </c>
      <c r="CK13" s="252">
        <v>482522</v>
      </c>
      <c r="CL13" s="252">
        <v>528289</v>
      </c>
      <c r="CM13" s="252">
        <v>293156</v>
      </c>
      <c r="CN13" s="252">
        <v>1303967</v>
      </c>
      <c r="CO13" s="252">
        <v>2248</v>
      </c>
      <c r="CP13" s="252">
        <v>1843</v>
      </c>
      <c r="CQ13" s="252">
        <v>2030</v>
      </c>
      <c r="CR13" s="252">
        <v>6121</v>
      </c>
      <c r="CS13" s="252">
        <v>58981</v>
      </c>
      <c r="CT13" s="252">
        <v>142478</v>
      </c>
      <c r="CU13" s="252">
        <v>180706</v>
      </c>
      <c r="CV13" s="252">
        <v>382165</v>
      </c>
      <c r="CW13" s="252">
        <v>214005</v>
      </c>
      <c r="CX13" s="252">
        <v>115423</v>
      </c>
      <c r="CY13" s="252">
        <v>135193</v>
      </c>
      <c r="CZ13" s="252">
        <v>464621</v>
      </c>
      <c r="DA13" s="252">
        <v>2156874</v>
      </c>
      <c r="DB13" s="252">
        <v>96233</v>
      </c>
      <c r="DC13" s="252">
        <v>40898</v>
      </c>
      <c r="DD13" s="252">
        <v>50915</v>
      </c>
      <c r="DE13" s="252">
        <v>188046</v>
      </c>
      <c r="DF13" s="252">
        <v>77678</v>
      </c>
      <c r="DG13" s="252">
        <v>149471</v>
      </c>
      <c r="DH13" s="252">
        <v>227284</v>
      </c>
      <c r="DI13" s="252">
        <v>454433</v>
      </c>
      <c r="DJ13" s="252">
        <v>434956</v>
      </c>
      <c r="DK13" s="252">
        <v>616681</v>
      </c>
      <c r="DL13" s="252">
        <v>590885</v>
      </c>
      <c r="DM13" s="252">
        <v>1642522</v>
      </c>
      <c r="DN13" s="252">
        <v>590281</v>
      </c>
      <c r="DO13" s="252">
        <v>511794</v>
      </c>
      <c r="DP13" s="252">
        <v>379896</v>
      </c>
      <c r="DQ13" s="252">
        <v>1481971</v>
      </c>
      <c r="DR13" s="252">
        <v>3766972</v>
      </c>
      <c r="DS13" s="252">
        <v>356307</v>
      </c>
      <c r="DT13" s="252">
        <v>391957</v>
      </c>
      <c r="DU13" s="252">
        <v>564884</v>
      </c>
      <c r="DV13" s="252">
        <v>1313148</v>
      </c>
      <c r="DW13" s="252">
        <v>694814</v>
      </c>
      <c r="DX13" s="252">
        <v>746891</v>
      </c>
      <c r="DY13" s="252">
        <v>737087</v>
      </c>
      <c r="DZ13" s="252">
        <v>2178792</v>
      </c>
      <c r="EA13" s="252">
        <v>839074</v>
      </c>
      <c r="EB13" s="252">
        <v>874080</v>
      </c>
      <c r="EC13" s="252">
        <v>766877</v>
      </c>
      <c r="ED13" s="252">
        <v>2480031</v>
      </c>
      <c r="EE13" s="252">
        <v>743432</v>
      </c>
      <c r="EF13" s="252">
        <v>630046</v>
      </c>
      <c r="EG13" s="252">
        <v>557630</v>
      </c>
      <c r="EH13" s="252">
        <v>1931108</v>
      </c>
      <c r="EI13" s="252">
        <v>7903079</v>
      </c>
      <c r="EJ13" s="252">
        <v>596830</v>
      </c>
      <c r="EK13" s="252">
        <v>615337</v>
      </c>
      <c r="EL13" s="252">
        <v>728869</v>
      </c>
      <c r="EM13" s="252">
        <v>1941036</v>
      </c>
      <c r="EN13" s="252">
        <v>774706</v>
      </c>
      <c r="EO13" s="252">
        <v>835946</v>
      </c>
      <c r="EP13" s="252">
        <v>804003</v>
      </c>
      <c r="EQ13" s="252">
        <v>2414655</v>
      </c>
      <c r="ER13" s="252">
        <v>924617</v>
      </c>
      <c r="ES13" s="252">
        <v>958547</v>
      </c>
      <c r="ET13" s="252">
        <v>878649</v>
      </c>
      <c r="EU13" s="252">
        <v>2761813</v>
      </c>
      <c r="EV13" s="252">
        <v>836705</v>
      </c>
      <c r="EW13" s="252">
        <v>699678</v>
      </c>
      <c r="EX13" s="252">
        <v>593787</v>
      </c>
      <c r="EY13" s="252">
        <v>2130170</v>
      </c>
      <c r="EZ13" s="252">
        <v>9247674</v>
      </c>
      <c r="FA13" s="252">
        <v>618760</v>
      </c>
      <c r="FB13" s="252">
        <v>684639</v>
      </c>
      <c r="FC13" s="252">
        <v>808997</v>
      </c>
      <c r="FD13" s="252">
        <v>2112396</v>
      </c>
      <c r="FE13" s="252">
        <v>854807</v>
      </c>
      <c r="FF13" s="252">
        <v>931569</v>
      </c>
      <c r="FG13" s="252">
        <v>893873</v>
      </c>
      <c r="FH13" s="252">
        <v>2680249</v>
      </c>
      <c r="FI13" s="252">
        <v>1014027</v>
      </c>
      <c r="FJ13" s="252">
        <v>1037622</v>
      </c>
      <c r="FK13" s="252">
        <v>940767</v>
      </c>
      <c r="FL13" s="252">
        <v>2992416</v>
      </c>
      <c r="FM13" s="252">
        <v>893179</v>
      </c>
      <c r="FN13" s="252">
        <v>753279</v>
      </c>
      <c r="FO13" s="252">
        <v>666475</v>
      </c>
      <c r="FP13" s="252">
        <v>2312933</v>
      </c>
      <c r="FQ13" s="252">
        <v>10097994</v>
      </c>
      <c r="FR13" s="252">
        <v>660569</v>
      </c>
      <c r="FS13" s="252">
        <v>710982</v>
      </c>
      <c r="FT13" s="252">
        <v>828712</v>
      </c>
      <c r="FU13" s="252">
        <v>2200263</v>
      </c>
      <c r="FV13" s="252">
        <v>918975</v>
      </c>
      <c r="FW13" s="252">
        <v>960980</v>
      </c>
      <c r="FX13" s="252">
        <v>922496</v>
      </c>
      <c r="FY13" s="252">
        <v>2802451</v>
      </c>
      <c r="FZ13" s="252">
        <v>1052089</v>
      </c>
      <c r="GA13" s="252">
        <v>1063598</v>
      </c>
      <c r="GB13" s="252">
        <v>970964</v>
      </c>
      <c r="GC13" s="252">
        <v>3086651</v>
      </c>
      <c r="GD13" s="252">
        <v>972766</v>
      </c>
      <c r="GE13" s="252">
        <v>791191</v>
      </c>
      <c r="GF13" s="252">
        <v>670638</v>
      </c>
      <c r="GG13" s="252">
        <v>2434595</v>
      </c>
      <c r="GH13" s="252">
        <v>10523960</v>
      </c>
      <c r="GI13" s="252">
        <v>650405</v>
      </c>
      <c r="GJ13" s="252">
        <v>738416</v>
      </c>
      <c r="GK13" s="252">
        <v>854806</v>
      </c>
      <c r="GL13" s="252">
        <v>2243627</v>
      </c>
      <c r="GM13" s="245"/>
    </row>
    <row r="14" spans="2:196" ht="15" customHeight="1">
      <c r="B14" s="2" t="s">
        <v>125</v>
      </c>
      <c r="C14" s="14" t="s">
        <v>13</v>
      </c>
      <c r="D14" s="246">
        <v>5.6569112121811349</v>
      </c>
      <c r="E14" s="246">
        <v>5.6780812298106511</v>
      </c>
      <c r="F14" s="246">
        <v>5.3293482603061397</v>
      </c>
      <c r="G14" s="247">
        <v>5.5299580539578637</v>
      </c>
      <c r="H14" s="246">
        <v>5.1082179998436157</v>
      </c>
      <c r="I14" s="246">
        <v>5.0495266774519072</v>
      </c>
      <c r="J14" s="246">
        <v>5.2490160000000001</v>
      </c>
      <c r="K14" s="247">
        <v>5.1363617681792402</v>
      </c>
      <c r="L14" s="246">
        <v>5.6923971066211587</v>
      </c>
      <c r="M14" s="246">
        <v>5.6422073120263772</v>
      </c>
      <c r="N14" s="246">
        <v>5.6356774386256667</v>
      </c>
      <c r="O14" s="247">
        <v>5.6568997807249612</v>
      </c>
      <c r="P14" s="246">
        <v>5.3299654607605751</v>
      </c>
      <c r="Q14" s="246">
        <v>5.5578268639979438</v>
      </c>
      <c r="R14" s="246">
        <v>5.3044444733318601</v>
      </c>
      <c r="S14" s="247">
        <v>5.3937905643353998</v>
      </c>
      <c r="T14" s="246">
        <v>5.43018708308486</v>
      </c>
      <c r="U14" s="246">
        <v>5.6479687362561419</v>
      </c>
      <c r="V14" s="246">
        <v>5.4918350551187922</v>
      </c>
      <c r="W14" s="246">
        <v>5.3612634119467986</v>
      </c>
      <c r="X14" s="247">
        <v>5.4830797390004333</v>
      </c>
      <c r="Y14" s="246">
        <v>4.9484621222266867</v>
      </c>
      <c r="Z14" s="246">
        <v>4.8843508658923627</v>
      </c>
      <c r="AA14" s="246">
        <v>5.2623568883815848</v>
      </c>
      <c r="AB14" s="247">
        <v>5.0321543558614756</v>
      </c>
      <c r="AC14" s="246">
        <v>5.5989350218524567</v>
      </c>
      <c r="AD14" s="246">
        <v>5.5149525262696208</v>
      </c>
      <c r="AE14" s="246">
        <v>5.571786588634092</v>
      </c>
      <c r="AF14" s="247">
        <v>5.5605540543830179</v>
      </c>
      <c r="AG14" s="246">
        <v>5.1242096214924677</v>
      </c>
      <c r="AH14" s="246">
        <v>5.6604954908261638</v>
      </c>
      <c r="AI14" s="246">
        <v>5.2334452208065034</v>
      </c>
      <c r="AJ14" s="247">
        <v>5.3149868983674304</v>
      </c>
      <c r="AK14" s="246">
        <v>5.3405567114962507</v>
      </c>
      <c r="AL14" s="500">
        <v>5.3940041682252975</v>
      </c>
      <c r="AM14" s="500">
        <v>5.4331728025471326</v>
      </c>
      <c r="AN14" s="500">
        <v>4.9262361626415982</v>
      </c>
      <c r="AO14" s="501">
        <v>5.2164763975021602</v>
      </c>
      <c r="AP14" s="500">
        <v>4.9057905170989589</v>
      </c>
      <c r="AQ14" s="500">
        <v>4.9131384077128466</v>
      </c>
      <c r="AR14" s="500">
        <v>5.1738548328393907</v>
      </c>
      <c r="AS14" s="501">
        <v>4.9996808468197713</v>
      </c>
      <c r="AT14" s="500">
        <v>5.2741892303011868</v>
      </c>
      <c r="AU14" s="500">
        <v>5.5043130654323589</v>
      </c>
      <c r="AV14" s="500">
        <v>5.3601290373137251</v>
      </c>
      <c r="AW14" s="501">
        <v>5.381715214330157</v>
      </c>
      <c r="AX14" s="500">
        <v>4.8538644157214454</v>
      </c>
      <c r="AY14" s="500">
        <v>5.3305789646492281</v>
      </c>
      <c r="AZ14" s="500">
        <v>5.0845559804658951</v>
      </c>
      <c r="BA14" s="501">
        <v>5.0620440110997711</v>
      </c>
      <c r="BB14" s="500">
        <v>5.1720443509326159</v>
      </c>
      <c r="BC14" s="502">
        <v>5.4629461507859602</v>
      </c>
      <c r="BD14" s="502">
        <v>5.4948923696443908</v>
      </c>
      <c r="BE14" s="503">
        <v>5.0247092128746385</v>
      </c>
      <c r="BF14" s="501">
        <v>5.299802030703459</v>
      </c>
      <c r="BG14" s="503">
        <v>4.5903719359812838</v>
      </c>
      <c r="BH14" s="503">
        <v>4.9807648030102687</v>
      </c>
      <c r="BI14" s="502">
        <v>5.1941190501431143</v>
      </c>
      <c r="BJ14" s="501">
        <v>4.9222381268513029</v>
      </c>
      <c r="BK14" s="502">
        <v>5.4257615812708861</v>
      </c>
      <c r="BL14" s="502">
        <v>5.622539564639216</v>
      </c>
      <c r="BM14" s="502">
        <v>5.4506039543828866</v>
      </c>
      <c r="BN14" s="501">
        <v>5.5035150039481273</v>
      </c>
      <c r="BO14" s="502">
        <v>5.0054435037627272</v>
      </c>
      <c r="BP14" s="502">
        <v>5.0921577119220807</v>
      </c>
      <c r="BQ14" s="502">
        <v>5.1032931677527769</v>
      </c>
      <c r="BR14" s="501">
        <v>5.0599327357415254</v>
      </c>
      <c r="BS14" s="504">
        <v>5.1998564586457237</v>
      </c>
      <c r="BT14" s="502">
        <v>5.4760978956999082</v>
      </c>
      <c r="BU14" s="502">
        <v>5.1911444703265941</v>
      </c>
      <c r="BV14" s="503">
        <v>4.9592733065311387</v>
      </c>
      <c r="BW14" s="504">
        <v>5.1816370929158406</v>
      </c>
      <c r="BX14" s="503">
        <v>4.7756295962134718</v>
      </c>
      <c r="BY14" s="503">
        <v>4.7615594438161137</v>
      </c>
      <c r="BZ14" s="502">
        <v>5.0868129836515861</v>
      </c>
      <c r="CA14" s="504">
        <v>4.8776072403520496</v>
      </c>
      <c r="CB14" s="502">
        <v>5.3747147746719905</v>
      </c>
      <c r="CC14" s="502">
        <v>5.4783014130980563</v>
      </c>
      <c r="CD14" s="502">
        <v>5.2076741274379179</v>
      </c>
      <c r="CE14" s="504">
        <v>5.3585339180106812</v>
      </c>
      <c r="CF14" s="502">
        <v>4.9943386066277595</v>
      </c>
      <c r="CG14" s="502">
        <v>5.041752942583952</v>
      </c>
      <c r="CH14" s="502">
        <v>4.8997643158168058</v>
      </c>
      <c r="CI14" s="504">
        <v>4.9818669685950221</v>
      </c>
      <c r="CJ14" s="504">
        <v>5.1061668935848168</v>
      </c>
      <c r="CK14" s="502">
        <v>5.3882418416392612</v>
      </c>
      <c r="CL14" s="502">
        <v>5.2165193262064431</v>
      </c>
      <c r="CM14" s="502">
        <v>4.9035126118918591</v>
      </c>
      <c r="CN14" s="504">
        <v>5.2029512450001798</v>
      </c>
      <c r="CO14" s="502">
        <v>20.994818652849741</v>
      </c>
      <c r="CP14" s="502">
        <v>4.8060836501901143</v>
      </c>
      <c r="CQ14" s="502">
        <v>3.0722592650023262</v>
      </c>
      <c r="CR14" s="504">
        <v>3.7589030413309072</v>
      </c>
      <c r="CS14" s="502">
        <v>3.9822604305257054</v>
      </c>
      <c r="CT14" s="502">
        <v>4.3143605292171996</v>
      </c>
      <c r="CU14" s="502">
        <v>4.6125965440502688</v>
      </c>
      <c r="CV14" s="504">
        <v>4.3688844081706044</v>
      </c>
      <c r="CW14" s="504">
        <v>4.478061784538184</v>
      </c>
      <c r="CX14" s="504">
        <v>4.6784024353926075</v>
      </c>
      <c r="CY14" s="504">
        <v>4.9314608726373432</v>
      </c>
      <c r="CZ14" s="504">
        <v>4.645732550778777</v>
      </c>
      <c r="DA14" s="504">
        <v>4.8297702543549716</v>
      </c>
      <c r="DB14" s="502">
        <v>4.6508449497702671</v>
      </c>
      <c r="DC14" s="502">
        <v>4.4540989799773332</v>
      </c>
      <c r="DD14" s="502">
        <v>4.1655457579833604</v>
      </c>
      <c r="DE14" s="504">
        <v>4.4415663671808785</v>
      </c>
      <c r="DF14" s="504">
        <v>4.0914813955800007</v>
      </c>
      <c r="DG14" s="504">
        <v>4.1197401108350853</v>
      </c>
      <c r="DH14" s="504">
        <v>4.5620389000670691</v>
      </c>
      <c r="DI14" s="504">
        <v>4.3329489342125438</v>
      </c>
      <c r="DJ14" s="504">
        <v>4.7432323139840076</v>
      </c>
      <c r="DK14" s="504">
        <v>5.1242486979397075</v>
      </c>
      <c r="DL14" s="504">
        <v>5.151082175615513</v>
      </c>
      <c r="DM14" s="504">
        <v>5.0221124321007142</v>
      </c>
      <c r="DN14" s="504">
        <v>4.8437535466556287</v>
      </c>
      <c r="DO14" s="504">
        <v>5.1538974372649937</v>
      </c>
      <c r="DP14" s="504">
        <v>4.9805388398112189</v>
      </c>
      <c r="DQ14" s="504">
        <v>4.9777453742372977</v>
      </c>
      <c r="DR14" s="504">
        <v>4.8637949084196546</v>
      </c>
      <c r="DS14" s="502">
        <v>5.0135795629424438</v>
      </c>
      <c r="DT14" s="502">
        <v>4.6025025403972979</v>
      </c>
      <c r="DU14" s="502">
        <v>4.7875256926150014</v>
      </c>
      <c r="DV14" s="502">
        <v>4.7868657649910089</v>
      </c>
      <c r="DW14" s="502">
        <v>4.4777350921690777</v>
      </c>
      <c r="DX14" s="502">
        <v>4.5783865116662543</v>
      </c>
      <c r="DY14" s="502">
        <v>4.7975305098384942</v>
      </c>
      <c r="DZ14" s="502">
        <v>4.6195667416290558</v>
      </c>
      <c r="EA14" s="502">
        <v>5.0055647087311801</v>
      </c>
      <c r="EB14" s="502">
        <v>5.2520451670336881</v>
      </c>
      <c r="EC14" s="502">
        <v>4.947259248476783</v>
      </c>
      <c r="ED14" s="502">
        <v>5.0727142646240502</v>
      </c>
      <c r="EE14" s="504">
        <v>4.6478780459972819</v>
      </c>
      <c r="EF14" s="504">
        <v>4.7808154297517396</v>
      </c>
      <c r="EG14" s="504">
        <v>4.6408580013354106</v>
      </c>
      <c r="EH14" s="504">
        <v>4.6871740607628514</v>
      </c>
      <c r="EI14" s="504">
        <v>4.8022737885072049</v>
      </c>
      <c r="EJ14" s="502">
        <v>4.8142809135079885</v>
      </c>
      <c r="EK14" s="502">
        <v>4.5981243597818962</v>
      </c>
      <c r="EL14" s="502">
        <v>4.5371864177717711</v>
      </c>
      <c r="EM14" s="502">
        <v>4.6376220549985598</v>
      </c>
      <c r="EN14" s="502">
        <v>4.4580379146919435</v>
      </c>
      <c r="EO14" s="502">
        <v>4.4031509392747923</v>
      </c>
      <c r="EP14" s="502">
        <v>4.5393302434884788</v>
      </c>
      <c r="EQ14" s="502">
        <v>4.4663659893678025</v>
      </c>
      <c r="ER14" s="502">
        <v>4.9088713980789755</v>
      </c>
      <c r="ES14" s="502">
        <v>5.1193382413908974</v>
      </c>
      <c r="ET14" s="502">
        <v>4.7849070077222731</v>
      </c>
      <c r="EU14" s="502">
        <v>4.9403169731414485</v>
      </c>
      <c r="EV14" s="504">
        <v>4.5330983157070115</v>
      </c>
      <c r="EW14" s="504">
        <v>4.7091806211238989</v>
      </c>
      <c r="EX14" s="504">
        <v>4.6501456951884084</v>
      </c>
      <c r="EY14" s="504">
        <v>4.621378044120525</v>
      </c>
      <c r="EZ14" s="504">
        <v>4.6736123556288325</v>
      </c>
      <c r="FA14" s="502">
        <v>4.9306037033905472</v>
      </c>
      <c r="FB14" s="502">
        <v>4.7917842031029618</v>
      </c>
      <c r="FC14" s="502">
        <v>4.5630616717410168</v>
      </c>
      <c r="FD14" s="502">
        <v>4.7389802480117718</v>
      </c>
      <c r="FE14" s="502">
        <v>4.5158662843761812</v>
      </c>
      <c r="FF14" s="502">
        <v>4.4766200225197883</v>
      </c>
      <c r="FG14" s="502">
        <v>4.7103667636328002</v>
      </c>
      <c r="FH14" s="502">
        <v>4.5662618547851297</v>
      </c>
      <c r="FI14" s="502">
        <v>4.969036908977996</v>
      </c>
      <c r="FJ14" s="502">
        <v>4.9138105844689806</v>
      </c>
      <c r="FK14" s="502">
        <v>4.7234266832456342</v>
      </c>
      <c r="FL14" s="502">
        <v>4.8707076673086016</v>
      </c>
      <c r="FM14" s="504">
        <v>4.5850556300004799</v>
      </c>
      <c r="FN14" s="504">
        <v>4.6664889264313807</v>
      </c>
      <c r="FO14" s="504">
        <v>4.7663057527789965</v>
      </c>
      <c r="FP14" s="504">
        <v>4.6629780030947838</v>
      </c>
      <c r="FQ14" s="504">
        <v>4.712168381456797</v>
      </c>
      <c r="FR14" s="502">
        <v>4.9325509094723721</v>
      </c>
      <c r="FS14" s="502">
        <v>4.8816992124601111</v>
      </c>
      <c r="FT14" s="502">
        <v>4.6239457434391351</v>
      </c>
      <c r="FU14" s="502">
        <v>4.7951811686701964</v>
      </c>
      <c r="FV14" s="502">
        <v>4.5005793028644678</v>
      </c>
      <c r="FW14" s="502">
        <v>4.4281303457322361</v>
      </c>
      <c r="FX14" s="502">
        <v>4.5620926135151576</v>
      </c>
      <c r="FY14" s="502">
        <v>4.4961981153005057</v>
      </c>
      <c r="FZ14" s="502">
        <v>4.7913566815752553</v>
      </c>
      <c r="GA14" s="502">
        <v>4.9253889389642458</v>
      </c>
      <c r="GB14" s="502">
        <v>4.6662970612464809</v>
      </c>
      <c r="GC14" s="502">
        <v>4.7970283574050434</v>
      </c>
      <c r="GD14" s="502">
        <v>4.5831470972522865</v>
      </c>
      <c r="GE14" s="502">
        <v>4.7232672964315592</v>
      </c>
      <c r="GF14" s="502">
        <v>4.6817720329297368</v>
      </c>
      <c r="GG14" s="502">
        <v>4.6543211259670878</v>
      </c>
      <c r="GH14" s="504">
        <v>4.6803279230026158</v>
      </c>
      <c r="GI14" s="502">
        <v>4.7545964215447434</v>
      </c>
      <c r="GJ14" s="502">
        <v>4.7181345406379602</v>
      </c>
      <c r="GK14" s="502">
        <v>4.2262340017465938</v>
      </c>
      <c r="GL14" s="502">
        <v>4.5272234288133975</v>
      </c>
      <c r="GM14" s="245"/>
    </row>
    <row r="15" spans="2:196" ht="15" customHeight="1">
      <c r="B15" s="2" t="s">
        <v>432</v>
      </c>
      <c r="C15" s="14" t="s">
        <v>13</v>
      </c>
      <c r="D15" s="4" t="s">
        <v>226</v>
      </c>
      <c r="E15" s="4" t="s">
        <v>226</v>
      </c>
      <c r="F15" s="4" t="s">
        <v>226</v>
      </c>
      <c r="G15" s="4" t="s">
        <v>226</v>
      </c>
      <c r="H15" s="4" t="s">
        <v>226</v>
      </c>
      <c r="I15" s="4" t="s">
        <v>226</v>
      </c>
      <c r="J15" s="4" t="s">
        <v>226</v>
      </c>
      <c r="K15" s="4" t="s">
        <v>226</v>
      </c>
      <c r="L15" s="4" t="s">
        <v>226</v>
      </c>
      <c r="M15" s="4" t="s">
        <v>226</v>
      </c>
      <c r="N15" s="4" t="s">
        <v>226</v>
      </c>
      <c r="O15" s="4" t="s">
        <v>226</v>
      </c>
      <c r="P15" s="4" t="s">
        <v>226</v>
      </c>
      <c r="Q15" s="4" t="s">
        <v>226</v>
      </c>
      <c r="R15" s="4" t="s">
        <v>226</v>
      </c>
      <c r="S15" s="4" t="s">
        <v>226</v>
      </c>
      <c r="T15" s="4">
        <v>283</v>
      </c>
      <c r="U15" s="4" t="s">
        <v>226</v>
      </c>
      <c r="V15" s="4" t="s">
        <v>226</v>
      </c>
      <c r="W15" s="4" t="s">
        <v>226</v>
      </c>
      <c r="X15" s="4" t="s">
        <v>226</v>
      </c>
      <c r="Y15" s="4" t="s">
        <v>226</v>
      </c>
      <c r="Z15" s="4" t="s">
        <v>226</v>
      </c>
      <c r="AA15" s="4" t="s">
        <v>226</v>
      </c>
      <c r="AB15" s="4" t="s">
        <v>226</v>
      </c>
      <c r="AC15" s="4" t="s">
        <v>226</v>
      </c>
      <c r="AD15" s="4" t="s">
        <v>226</v>
      </c>
      <c r="AE15" s="4" t="s">
        <v>226</v>
      </c>
      <c r="AF15" s="4" t="s">
        <v>226</v>
      </c>
      <c r="AG15" s="4" t="s">
        <v>226</v>
      </c>
      <c r="AH15" s="4" t="s">
        <v>226</v>
      </c>
      <c r="AI15" s="4" t="s">
        <v>226</v>
      </c>
      <c r="AJ15" s="4" t="s">
        <v>226</v>
      </c>
      <c r="AK15" s="4">
        <v>310</v>
      </c>
      <c r="AL15" s="251">
        <v>299</v>
      </c>
      <c r="AM15" s="251">
        <v>302</v>
      </c>
      <c r="AN15" s="251">
        <v>308</v>
      </c>
      <c r="AO15" s="496">
        <v>303</v>
      </c>
      <c r="AP15" s="251">
        <v>310</v>
      </c>
      <c r="AQ15" s="251">
        <v>317</v>
      </c>
      <c r="AR15" s="251">
        <v>324</v>
      </c>
      <c r="AS15" s="496">
        <v>317</v>
      </c>
      <c r="AT15" s="251">
        <v>327</v>
      </c>
      <c r="AU15" s="251">
        <v>331</v>
      </c>
      <c r="AV15" s="251">
        <v>332</v>
      </c>
      <c r="AW15" s="496">
        <v>330</v>
      </c>
      <c r="AX15" s="251">
        <v>334</v>
      </c>
      <c r="AY15" s="251">
        <v>330</v>
      </c>
      <c r="AZ15" s="251">
        <v>324</v>
      </c>
      <c r="BA15" s="496">
        <v>329.33333333333331</v>
      </c>
      <c r="BB15" s="251">
        <v>319.83333333333331</v>
      </c>
      <c r="BC15" s="499">
        <v>335</v>
      </c>
      <c r="BD15" s="499">
        <v>332</v>
      </c>
      <c r="BE15" s="498">
        <v>345</v>
      </c>
      <c r="BF15" s="496">
        <v>337.33333333333331</v>
      </c>
      <c r="BG15" s="498">
        <v>349</v>
      </c>
      <c r="BH15" s="498">
        <v>358</v>
      </c>
      <c r="BI15" s="499">
        <v>367</v>
      </c>
      <c r="BJ15" s="496">
        <v>358</v>
      </c>
      <c r="BK15" s="499">
        <v>367</v>
      </c>
      <c r="BL15" s="499">
        <v>371</v>
      </c>
      <c r="BM15" s="499">
        <v>370</v>
      </c>
      <c r="BN15" s="496">
        <v>369.33333333333331</v>
      </c>
      <c r="BO15" s="499">
        <v>369</v>
      </c>
      <c r="BP15" s="499">
        <v>368</v>
      </c>
      <c r="BQ15" s="499">
        <v>369</v>
      </c>
      <c r="BR15" s="496">
        <v>368.66666666666669</v>
      </c>
      <c r="BS15" s="252">
        <v>358.33333333333331</v>
      </c>
      <c r="BT15" s="499">
        <v>378</v>
      </c>
      <c r="BU15" s="499">
        <v>378</v>
      </c>
      <c r="BV15" s="498">
        <v>380</v>
      </c>
      <c r="BW15" s="252">
        <v>378.66666666666669</v>
      </c>
      <c r="BX15" s="498">
        <v>381</v>
      </c>
      <c r="BY15" s="498">
        <v>392</v>
      </c>
      <c r="BZ15" s="499">
        <v>397</v>
      </c>
      <c r="CA15" s="252">
        <v>390</v>
      </c>
      <c r="CB15" s="499">
        <v>399</v>
      </c>
      <c r="CC15" s="499">
        <v>399</v>
      </c>
      <c r="CD15" s="499">
        <v>401</v>
      </c>
      <c r="CE15" s="252">
        <v>399.66666666666669</v>
      </c>
      <c r="CF15" s="499">
        <v>399</v>
      </c>
      <c r="CG15" s="499">
        <v>393</v>
      </c>
      <c r="CH15" s="499">
        <v>389</v>
      </c>
      <c r="CI15" s="252">
        <v>393.66666666666669</v>
      </c>
      <c r="CJ15" s="252">
        <v>390.5</v>
      </c>
      <c r="CK15" s="252">
        <v>390</v>
      </c>
      <c r="CL15" s="252">
        <v>393</v>
      </c>
      <c r="CM15" s="252">
        <v>391</v>
      </c>
      <c r="CN15" s="252">
        <v>391.33333333333331</v>
      </c>
      <c r="CO15" s="252">
        <v>95</v>
      </c>
      <c r="CP15" s="252">
        <v>119</v>
      </c>
      <c r="CQ15" s="252">
        <v>168</v>
      </c>
      <c r="CR15" s="252">
        <v>127.33333333333333</v>
      </c>
      <c r="CS15" s="252">
        <v>310</v>
      </c>
      <c r="CT15" s="252">
        <v>340</v>
      </c>
      <c r="CU15" s="252">
        <v>347</v>
      </c>
      <c r="CV15" s="252">
        <v>332.33333333333331</v>
      </c>
      <c r="CW15" s="252">
        <v>352</v>
      </c>
      <c r="CX15" s="252">
        <v>339</v>
      </c>
      <c r="CY15" s="252">
        <v>336</v>
      </c>
      <c r="CZ15" s="252">
        <v>342.33333333333331</v>
      </c>
      <c r="DA15" s="252">
        <v>298.33333333333331</v>
      </c>
      <c r="DB15" s="252">
        <v>328</v>
      </c>
      <c r="DC15" s="252">
        <v>306</v>
      </c>
      <c r="DD15" s="252">
        <v>303</v>
      </c>
      <c r="DE15" s="252">
        <v>312</v>
      </c>
      <c r="DF15" s="252">
        <v>311</v>
      </c>
      <c r="DG15" s="252">
        <v>333</v>
      </c>
      <c r="DH15" s="252">
        <v>350</v>
      </c>
      <c r="DI15" s="252">
        <v>331.33333333333331</v>
      </c>
      <c r="DJ15" s="252">
        <v>365</v>
      </c>
      <c r="DK15" s="252">
        <v>374</v>
      </c>
      <c r="DL15" s="252">
        <v>376</v>
      </c>
      <c r="DM15" s="252">
        <v>371.66666666666669</v>
      </c>
      <c r="DN15" s="252">
        <v>373</v>
      </c>
      <c r="DO15" s="252">
        <v>368</v>
      </c>
      <c r="DP15" s="252">
        <v>364</v>
      </c>
      <c r="DQ15" s="252">
        <v>368.33333333333331</v>
      </c>
      <c r="DR15" s="252">
        <v>345.91666666666669</v>
      </c>
      <c r="DS15" s="252">
        <v>378</v>
      </c>
      <c r="DT15" s="252">
        <v>378</v>
      </c>
      <c r="DU15" s="252">
        <v>388</v>
      </c>
      <c r="DV15" s="252">
        <v>381.33333333333331</v>
      </c>
      <c r="DW15" s="252">
        <v>396</v>
      </c>
      <c r="DX15" s="252">
        <v>403</v>
      </c>
      <c r="DY15" s="252">
        <v>406</v>
      </c>
      <c r="DZ15" s="252">
        <v>401.66666666666669</v>
      </c>
      <c r="EA15" s="252">
        <v>406</v>
      </c>
      <c r="EB15" s="252">
        <v>411</v>
      </c>
      <c r="EC15" s="252">
        <v>412</v>
      </c>
      <c r="ED15" s="252">
        <v>409.66666666666669</v>
      </c>
      <c r="EE15" s="252">
        <v>413</v>
      </c>
      <c r="EF15" s="252">
        <v>406</v>
      </c>
      <c r="EG15" s="252">
        <v>409</v>
      </c>
      <c r="EH15" s="252">
        <v>409.33333333333331</v>
      </c>
      <c r="EI15" s="252">
        <v>400.5</v>
      </c>
      <c r="EJ15" s="252">
        <v>415</v>
      </c>
      <c r="EK15" s="252">
        <v>414</v>
      </c>
      <c r="EL15" s="252">
        <v>423</v>
      </c>
      <c r="EM15" s="252">
        <v>417.33333333333331</v>
      </c>
      <c r="EN15" s="252">
        <v>427</v>
      </c>
      <c r="EO15" s="252">
        <v>436</v>
      </c>
      <c r="EP15" s="252">
        <v>441</v>
      </c>
      <c r="EQ15" s="252">
        <v>434.66666666666669</v>
      </c>
      <c r="ER15" s="252">
        <v>451</v>
      </c>
      <c r="ES15" s="252">
        <v>456</v>
      </c>
      <c r="ET15" s="252">
        <v>457</v>
      </c>
      <c r="EU15" s="252">
        <v>454.66666666666669</v>
      </c>
      <c r="EV15" s="252">
        <v>452</v>
      </c>
      <c r="EW15" s="252">
        <v>453</v>
      </c>
      <c r="EX15" s="252">
        <v>451</v>
      </c>
      <c r="EY15" s="252">
        <v>452</v>
      </c>
      <c r="EZ15" s="252">
        <v>439.66666666666669</v>
      </c>
      <c r="FA15" s="252">
        <v>463</v>
      </c>
      <c r="FB15" s="252">
        <v>469</v>
      </c>
      <c r="FC15" s="252">
        <v>472</v>
      </c>
      <c r="FD15" s="252">
        <v>468</v>
      </c>
      <c r="FE15" s="252">
        <v>482</v>
      </c>
      <c r="FF15" s="252">
        <v>485</v>
      </c>
      <c r="FG15" s="252">
        <v>492</v>
      </c>
      <c r="FH15" s="252">
        <v>486.33333333333331</v>
      </c>
      <c r="FI15" s="252">
        <v>499</v>
      </c>
      <c r="FJ15" s="252">
        <v>503</v>
      </c>
      <c r="FK15" s="252">
        <v>512</v>
      </c>
      <c r="FL15" s="252">
        <v>504.66666666666669</v>
      </c>
      <c r="FM15" s="252">
        <v>511</v>
      </c>
      <c r="FN15" s="252">
        <v>510</v>
      </c>
      <c r="FO15" s="252">
        <v>510</v>
      </c>
      <c r="FP15" s="252">
        <v>510.33333333333331</v>
      </c>
      <c r="FQ15" s="252">
        <v>492.33333333333331</v>
      </c>
      <c r="FR15" s="252">
        <v>474</v>
      </c>
      <c r="FS15" s="252">
        <v>478</v>
      </c>
      <c r="FT15" s="252">
        <v>491</v>
      </c>
      <c r="FU15" s="252">
        <v>481</v>
      </c>
      <c r="FV15" s="252">
        <v>502</v>
      </c>
      <c r="FW15" s="252">
        <v>511</v>
      </c>
      <c r="FX15" s="252">
        <v>517</v>
      </c>
      <c r="FY15" s="252">
        <v>510</v>
      </c>
      <c r="FZ15" s="252">
        <v>523</v>
      </c>
      <c r="GA15" s="252">
        <v>524</v>
      </c>
      <c r="GB15" s="252">
        <v>523</v>
      </c>
      <c r="GC15" s="252">
        <v>523.33333333333337</v>
      </c>
      <c r="GD15" s="252">
        <v>523</v>
      </c>
      <c r="GE15" s="252">
        <v>511</v>
      </c>
      <c r="GF15" s="252">
        <v>508</v>
      </c>
      <c r="GG15" s="252">
        <v>514</v>
      </c>
      <c r="GH15" s="252">
        <v>507.08333333333331</v>
      </c>
      <c r="GI15" s="252">
        <v>510</v>
      </c>
      <c r="GJ15" s="252">
        <v>514</v>
      </c>
      <c r="GK15" s="252">
        <v>521</v>
      </c>
      <c r="GL15" s="252">
        <v>515</v>
      </c>
      <c r="GM15" s="245"/>
    </row>
    <row r="16" spans="2:196" ht="15" customHeight="1">
      <c r="B16" s="2" t="s">
        <v>433</v>
      </c>
      <c r="C16" s="14" t="s">
        <v>13</v>
      </c>
      <c r="D16" s="4" t="s">
        <v>226</v>
      </c>
      <c r="E16" s="4" t="s">
        <v>226</v>
      </c>
      <c r="F16" s="4" t="s">
        <v>226</v>
      </c>
      <c r="G16" s="4" t="s">
        <v>226</v>
      </c>
      <c r="H16" s="4" t="s">
        <v>226</v>
      </c>
      <c r="I16" s="4" t="s">
        <v>226</v>
      </c>
      <c r="J16" s="4" t="s">
        <v>226</v>
      </c>
      <c r="K16" s="4" t="s">
        <v>226</v>
      </c>
      <c r="L16" s="4" t="s">
        <v>226</v>
      </c>
      <c r="M16" s="4" t="s">
        <v>226</v>
      </c>
      <c r="N16" s="4" t="s">
        <v>226</v>
      </c>
      <c r="O16" s="4" t="s">
        <v>226</v>
      </c>
      <c r="P16" s="4" t="s">
        <v>226</v>
      </c>
      <c r="Q16" s="4" t="s">
        <v>226</v>
      </c>
      <c r="R16" s="4" t="s">
        <v>226</v>
      </c>
      <c r="S16" s="4" t="s">
        <v>226</v>
      </c>
      <c r="T16" s="100">
        <v>31258</v>
      </c>
      <c r="U16" s="4" t="s">
        <v>226</v>
      </c>
      <c r="V16" s="4" t="s">
        <v>226</v>
      </c>
      <c r="W16" s="4" t="s">
        <v>226</v>
      </c>
      <c r="X16" s="4" t="s">
        <v>226</v>
      </c>
      <c r="Y16" s="4" t="s">
        <v>226</v>
      </c>
      <c r="Z16" s="4" t="s">
        <v>226</v>
      </c>
      <c r="AA16" s="4" t="s">
        <v>226</v>
      </c>
      <c r="AB16" s="4" t="s">
        <v>226</v>
      </c>
      <c r="AC16" s="4" t="s">
        <v>226</v>
      </c>
      <c r="AD16" s="4" t="s">
        <v>226</v>
      </c>
      <c r="AE16" s="4" t="s">
        <v>226</v>
      </c>
      <c r="AF16" s="4" t="s">
        <v>226</v>
      </c>
      <c r="AG16" s="4" t="s">
        <v>226</v>
      </c>
      <c r="AH16" s="4" t="s">
        <v>226</v>
      </c>
      <c r="AI16" s="4" t="s">
        <v>226</v>
      </c>
      <c r="AJ16" s="4" t="s">
        <v>226</v>
      </c>
      <c r="AK16" s="100">
        <v>32138</v>
      </c>
      <c r="AL16" s="251">
        <v>30837</v>
      </c>
      <c r="AM16" s="251">
        <v>30945</v>
      </c>
      <c r="AN16" s="251">
        <v>30973</v>
      </c>
      <c r="AO16" s="496">
        <v>30918.333333333332</v>
      </c>
      <c r="AP16" s="251">
        <v>32412</v>
      </c>
      <c r="AQ16" s="251">
        <v>33697</v>
      </c>
      <c r="AR16" s="251">
        <v>34120</v>
      </c>
      <c r="AS16" s="496">
        <v>33409.666666666664</v>
      </c>
      <c r="AT16" s="251">
        <v>35228</v>
      </c>
      <c r="AU16" s="251">
        <v>36132</v>
      </c>
      <c r="AV16" s="251">
        <v>35102</v>
      </c>
      <c r="AW16" s="496">
        <v>35487.333333333336</v>
      </c>
      <c r="AX16" s="251">
        <v>34982</v>
      </c>
      <c r="AY16" s="251">
        <v>32382</v>
      </c>
      <c r="AZ16" s="251">
        <v>32044</v>
      </c>
      <c r="BA16" s="496">
        <v>33136</v>
      </c>
      <c r="BB16" s="251">
        <v>33237.833333333336</v>
      </c>
      <c r="BC16" s="499">
        <v>32076</v>
      </c>
      <c r="BD16" s="499">
        <v>32083</v>
      </c>
      <c r="BE16" s="498">
        <v>32668</v>
      </c>
      <c r="BF16" s="496">
        <v>32275.666666666668</v>
      </c>
      <c r="BG16" s="498">
        <v>33375</v>
      </c>
      <c r="BH16" s="498">
        <v>34999</v>
      </c>
      <c r="BI16" s="499">
        <v>35591</v>
      </c>
      <c r="BJ16" s="496">
        <v>34655</v>
      </c>
      <c r="BK16" s="499">
        <v>36396</v>
      </c>
      <c r="BL16" s="499">
        <v>36953</v>
      </c>
      <c r="BM16" s="499">
        <v>35779</v>
      </c>
      <c r="BN16" s="496">
        <v>36376</v>
      </c>
      <c r="BO16" s="499">
        <v>34888</v>
      </c>
      <c r="BP16" s="499">
        <v>34003</v>
      </c>
      <c r="BQ16" s="499">
        <v>33972</v>
      </c>
      <c r="BR16" s="496">
        <v>34287.666666666664</v>
      </c>
      <c r="BS16" s="252">
        <v>34398.583333333336</v>
      </c>
      <c r="BT16" s="499">
        <v>34113</v>
      </c>
      <c r="BU16" s="499">
        <v>33713</v>
      </c>
      <c r="BV16" s="498">
        <v>33872</v>
      </c>
      <c r="BW16" s="252">
        <v>33899.333333333336</v>
      </c>
      <c r="BX16" s="498">
        <v>34345</v>
      </c>
      <c r="BY16" s="498">
        <v>36013</v>
      </c>
      <c r="BZ16" s="499">
        <v>36581</v>
      </c>
      <c r="CA16" s="252">
        <v>35646.333333333336</v>
      </c>
      <c r="CB16" s="499">
        <v>37775</v>
      </c>
      <c r="CC16" s="499">
        <v>38228</v>
      </c>
      <c r="CD16" s="499">
        <v>37203</v>
      </c>
      <c r="CE16" s="252">
        <v>37735.333333333336</v>
      </c>
      <c r="CF16" s="499">
        <v>36518</v>
      </c>
      <c r="CG16" s="499">
        <v>35401</v>
      </c>
      <c r="CH16" s="499">
        <v>35283</v>
      </c>
      <c r="CI16" s="252">
        <v>35734</v>
      </c>
      <c r="CJ16" s="252">
        <v>35753.75</v>
      </c>
      <c r="CK16" s="252">
        <v>35863</v>
      </c>
      <c r="CL16" s="252">
        <v>35718</v>
      </c>
      <c r="CM16" s="252">
        <v>35530</v>
      </c>
      <c r="CN16" s="252">
        <v>35703.666666666664</v>
      </c>
      <c r="CO16" s="252">
        <v>2606</v>
      </c>
      <c r="CP16" s="252">
        <v>2859</v>
      </c>
      <c r="CQ16" s="252">
        <v>6518</v>
      </c>
      <c r="CR16" s="252">
        <v>3994.3333333333335</v>
      </c>
      <c r="CS16" s="252">
        <v>23860</v>
      </c>
      <c r="CT16" s="252">
        <v>27110</v>
      </c>
      <c r="CU16" s="252">
        <v>27936</v>
      </c>
      <c r="CV16" s="252">
        <v>26302</v>
      </c>
      <c r="CW16" s="252">
        <v>28101</v>
      </c>
      <c r="CX16" s="252">
        <v>25094</v>
      </c>
      <c r="CY16" s="252">
        <v>23605</v>
      </c>
      <c r="CZ16" s="252">
        <v>25600</v>
      </c>
      <c r="DA16" s="252">
        <v>22900</v>
      </c>
      <c r="DB16" s="252">
        <v>22629</v>
      </c>
      <c r="DC16" s="252">
        <v>17734</v>
      </c>
      <c r="DD16" s="252">
        <v>17168</v>
      </c>
      <c r="DE16" s="252">
        <v>19177</v>
      </c>
      <c r="DF16" s="252">
        <v>18606</v>
      </c>
      <c r="DG16" s="252">
        <v>24515</v>
      </c>
      <c r="DH16" s="252">
        <v>28304</v>
      </c>
      <c r="DI16" s="252">
        <v>23808.333333333332</v>
      </c>
      <c r="DJ16" s="252">
        <v>31613</v>
      </c>
      <c r="DK16" s="252">
        <v>34809</v>
      </c>
      <c r="DL16" s="252">
        <v>34790</v>
      </c>
      <c r="DM16" s="252">
        <v>33737.333333333336</v>
      </c>
      <c r="DN16" s="252">
        <v>35305</v>
      </c>
      <c r="DO16" s="252">
        <v>33537</v>
      </c>
      <c r="DP16" s="252">
        <v>33271</v>
      </c>
      <c r="DQ16" s="252">
        <v>34037.666666666664</v>
      </c>
      <c r="DR16" s="252">
        <v>27690.083333333332</v>
      </c>
      <c r="DS16" s="252">
        <v>33441</v>
      </c>
      <c r="DT16" s="252">
        <v>32526</v>
      </c>
      <c r="DU16" s="252">
        <v>34567</v>
      </c>
      <c r="DV16" s="252">
        <v>33511.333333333336</v>
      </c>
      <c r="DW16" s="252">
        <v>36846</v>
      </c>
      <c r="DX16" s="252">
        <v>38179</v>
      </c>
      <c r="DY16" s="252">
        <v>39068</v>
      </c>
      <c r="DZ16" s="252">
        <v>38031</v>
      </c>
      <c r="EA16" s="252">
        <v>41060</v>
      </c>
      <c r="EB16" s="252">
        <v>42143</v>
      </c>
      <c r="EC16" s="252">
        <v>39253</v>
      </c>
      <c r="ED16" s="252">
        <v>40818.666666666664</v>
      </c>
      <c r="EE16" s="252">
        <v>39806</v>
      </c>
      <c r="EF16" s="252">
        <v>37143</v>
      </c>
      <c r="EG16" s="252">
        <v>37977</v>
      </c>
      <c r="EH16" s="252">
        <v>38308.666666666664</v>
      </c>
      <c r="EI16" s="252">
        <v>37667.416666666664</v>
      </c>
      <c r="EJ16" s="252">
        <v>37496</v>
      </c>
      <c r="EK16" s="252">
        <v>37140</v>
      </c>
      <c r="EL16" s="252">
        <v>37714</v>
      </c>
      <c r="EM16" s="252">
        <v>37450</v>
      </c>
      <c r="EN16" s="252">
        <v>38813</v>
      </c>
      <c r="EO16" s="252">
        <v>38416</v>
      </c>
      <c r="EP16" s="252">
        <v>39542</v>
      </c>
      <c r="EQ16" s="252">
        <v>38923.666666666664</v>
      </c>
      <c r="ER16" s="252">
        <v>41326</v>
      </c>
      <c r="ES16" s="252">
        <v>42076</v>
      </c>
      <c r="ET16" s="252">
        <v>39790</v>
      </c>
      <c r="EU16" s="252">
        <v>41064</v>
      </c>
      <c r="EV16" s="252">
        <v>39913</v>
      </c>
      <c r="EW16" s="252">
        <v>37425</v>
      </c>
      <c r="EX16" s="252">
        <v>37505</v>
      </c>
      <c r="EY16" s="252">
        <v>38281</v>
      </c>
      <c r="EZ16" s="252">
        <v>38929.666666666664</v>
      </c>
      <c r="FA16" s="252">
        <v>37211</v>
      </c>
      <c r="FB16" s="252">
        <v>37766</v>
      </c>
      <c r="FC16" s="252">
        <v>37988</v>
      </c>
      <c r="FD16" s="252">
        <v>37655</v>
      </c>
      <c r="FE16" s="252">
        <v>38614</v>
      </c>
      <c r="FF16" s="252">
        <v>39261</v>
      </c>
      <c r="FG16" s="252">
        <v>39763</v>
      </c>
      <c r="FH16" s="252">
        <v>39212.666666666664</v>
      </c>
      <c r="FI16" s="252">
        <v>41859</v>
      </c>
      <c r="FJ16" s="252">
        <v>42475</v>
      </c>
      <c r="FK16" s="252">
        <v>39985</v>
      </c>
      <c r="FL16" s="252">
        <v>41439.666666666664</v>
      </c>
      <c r="FM16" s="252">
        <v>40624</v>
      </c>
      <c r="FN16" s="252">
        <v>39006</v>
      </c>
      <c r="FO16" s="252">
        <v>38341</v>
      </c>
      <c r="FP16" s="252">
        <v>39323.666666666664</v>
      </c>
      <c r="FQ16" s="252">
        <v>39407.75</v>
      </c>
      <c r="FR16" s="252">
        <v>38121</v>
      </c>
      <c r="FS16" s="252">
        <v>38194</v>
      </c>
      <c r="FT16" s="252">
        <v>38413</v>
      </c>
      <c r="FU16" s="252">
        <v>38242.666666666664</v>
      </c>
      <c r="FV16" s="252">
        <v>39898</v>
      </c>
      <c r="FW16" s="252">
        <v>40068</v>
      </c>
      <c r="FX16" s="252">
        <v>40500</v>
      </c>
      <c r="FY16" s="252">
        <v>40155.333333333336</v>
      </c>
      <c r="FZ16" s="252">
        <v>42790</v>
      </c>
      <c r="GA16" s="252">
        <v>42970</v>
      </c>
      <c r="GB16" s="252">
        <v>40525</v>
      </c>
      <c r="GC16" s="252">
        <v>42095</v>
      </c>
      <c r="GD16" s="252">
        <v>40789</v>
      </c>
      <c r="GE16" s="252">
        <v>38959</v>
      </c>
      <c r="GF16" s="252">
        <v>38522</v>
      </c>
      <c r="GG16" s="252">
        <v>39423.333333333336</v>
      </c>
      <c r="GH16" s="252">
        <v>39979.083333333336</v>
      </c>
      <c r="GI16" s="252">
        <v>38115</v>
      </c>
      <c r="GJ16" s="252">
        <v>39296</v>
      </c>
      <c r="GK16" s="252">
        <v>39616</v>
      </c>
      <c r="GL16" s="252">
        <v>39009</v>
      </c>
      <c r="GM16" s="245"/>
    </row>
    <row r="17" spans="2:195" ht="15" customHeight="1">
      <c r="B17" s="2" t="s">
        <v>431</v>
      </c>
      <c r="C17" s="10" t="s">
        <v>23</v>
      </c>
      <c r="D17" s="68">
        <v>44.059344988918987</v>
      </c>
      <c r="E17" s="68">
        <v>53.748134429443262</v>
      </c>
      <c r="F17" s="68">
        <v>58.083724423562323</v>
      </c>
      <c r="G17" s="505">
        <v>51.98593413005991</v>
      </c>
      <c r="H17" s="68">
        <v>63.408474222500523</v>
      </c>
      <c r="I17" s="68">
        <v>62.965831249872963</v>
      </c>
      <c r="J17" s="68">
        <v>66.328454783546448</v>
      </c>
      <c r="K17" s="505">
        <v>64.247946218112332</v>
      </c>
      <c r="L17" s="68">
        <v>74.231047410044397</v>
      </c>
      <c r="M17" s="68">
        <v>79.106180968336432</v>
      </c>
      <c r="N17" s="68">
        <v>71.577459204540716</v>
      </c>
      <c r="O17" s="505">
        <v>75.051999831730882</v>
      </c>
      <c r="P17" s="68">
        <v>61.637704193054674</v>
      </c>
      <c r="Q17" s="68">
        <v>53.252843334813349</v>
      </c>
      <c r="R17" s="68">
        <v>43.80459448025011</v>
      </c>
      <c r="S17" s="505">
        <v>53.028148917986506</v>
      </c>
      <c r="T17" s="68">
        <v>61.518965169977669</v>
      </c>
      <c r="U17" s="68">
        <v>47.929982766703567</v>
      </c>
      <c r="V17" s="68">
        <v>57.547023794977072</v>
      </c>
      <c r="W17" s="68">
        <v>62.942372152669698</v>
      </c>
      <c r="X17" s="505">
        <v>56.195676639894899</v>
      </c>
      <c r="Y17" s="68">
        <v>69.292253596620995</v>
      </c>
      <c r="Z17" s="68">
        <v>70.709928944224359</v>
      </c>
      <c r="AA17" s="68">
        <v>74.531509999092378</v>
      </c>
      <c r="AB17" s="505">
        <v>71.552975276962471</v>
      </c>
      <c r="AC17" s="68">
        <v>77.718119659578818</v>
      </c>
      <c r="AD17" s="68">
        <v>79.780919872248234</v>
      </c>
      <c r="AE17" s="68">
        <v>75.459661909100106</v>
      </c>
      <c r="AF17" s="505">
        <v>77.713474449159008</v>
      </c>
      <c r="AG17" s="68">
        <v>68.054090937286773</v>
      </c>
      <c r="AH17" s="68">
        <v>58.554492926877863</v>
      </c>
      <c r="AI17" s="68">
        <v>46.143294601283614</v>
      </c>
      <c r="AJ17" s="505">
        <v>57.735319179326183</v>
      </c>
      <c r="AK17" s="68">
        <v>66.210754420740187</v>
      </c>
      <c r="AL17" s="506">
        <v>51.381843484912061</v>
      </c>
      <c r="AM17" s="506">
        <v>60.692124049041773</v>
      </c>
      <c r="AN17" s="506">
        <v>65.504187268803136</v>
      </c>
      <c r="AO17" s="507">
        <v>59.200948726016314</v>
      </c>
      <c r="AP17" s="506">
        <v>69.672378823626801</v>
      </c>
      <c r="AQ17" s="506">
        <v>69.377883664391405</v>
      </c>
      <c r="AR17" s="506">
        <v>74.482524701371474</v>
      </c>
      <c r="AS17" s="507">
        <v>71.236049512612098</v>
      </c>
      <c r="AT17" s="506">
        <v>75.069224301455506</v>
      </c>
      <c r="AU17" s="506">
        <v>79.317663022290176</v>
      </c>
      <c r="AV17" s="506">
        <v>74.366345043471625</v>
      </c>
      <c r="AW17" s="507">
        <v>76.338787971161082</v>
      </c>
      <c r="AX17" s="506">
        <v>65.244745795792142</v>
      </c>
      <c r="AY17" s="506">
        <v>57.874773479972511</v>
      </c>
      <c r="AZ17" s="506">
        <v>45.402507233968215</v>
      </c>
      <c r="BA17" s="507">
        <v>56.430710097438272</v>
      </c>
      <c r="BB17" s="506">
        <v>66.159604008209584</v>
      </c>
      <c r="BC17" s="508">
        <v>50.779618309639496</v>
      </c>
      <c r="BD17" s="508">
        <v>58.485440132747755</v>
      </c>
      <c r="BE17" s="509">
        <v>60.391631962144501</v>
      </c>
      <c r="BF17" s="507">
        <v>56.522825139345677</v>
      </c>
      <c r="BG17" s="509">
        <v>64.220856184334764</v>
      </c>
      <c r="BH17" s="509">
        <v>66.157314019325241</v>
      </c>
      <c r="BI17" s="508">
        <v>69.874163473088146</v>
      </c>
      <c r="BJ17" s="507">
        <v>66.790590884292627</v>
      </c>
      <c r="BK17" s="508">
        <v>68.418003771580544</v>
      </c>
      <c r="BL17" s="508">
        <v>75.37706593908554</v>
      </c>
      <c r="BM17" s="508">
        <v>71.014480520698527</v>
      </c>
      <c r="BN17" s="507">
        <v>71.634034952487582</v>
      </c>
      <c r="BO17" s="508">
        <v>62.666255003157431</v>
      </c>
      <c r="BP17" s="508">
        <v>54.032842887537079</v>
      </c>
      <c r="BQ17" s="508">
        <v>43.991441679137935</v>
      </c>
      <c r="BR17" s="507">
        <v>53.650219007359347</v>
      </c>
      <c r="BS17" s="510">
        <v>62.421507706925638</v>
      </c>
      <c r="BT17" s="508">
        <v>46.963716799630703</v>
      </c>
      <c r="BU17" s="508">
        <v>53.890172810012849</v>
      </c>
      <c r="BV17" s="509">
        <v>58.654331468485488</v>
      </c>
      <c r="BW17" s="510">
        <v>53.140298473563675</v>
      </c>
      <c r="BX17" s="509">
        <v>59.65520284781266</v>
      </c>
      <c r="BY17" s="509">
        <v>61.218870953948191</v>
      </c>
      <c r="BZ17" s="508">
        <v>65.935416551240138</v>
      </c>
      <c r="CA17" s="510">
        <v>62.320151693400781</v>
      </c>
      <c r="CB17" s="508">
        <v>64.183832050851407</v>
      </c>
      <c r="CC17" s="508">
        <v>70.308135848979731</v>
      </c>
      <c r="CD17" s="508">
        <v>65.818737531799627</v>
      </c>
      <c r="CE17" s="510">
        <v>66.804654799687228</v>
      </c>
      <c r="CF17" s="508">
        <v>56.498054823902109</v>
      </c>
      <c r="CG17" s="508">
        <v>48.735797497483105</v>
      </c>
      <c r="CH17" s="508">
        <v>41.577455008390714</v>
      </c>
      <c r="CI17" s="510">
        <v>49.039278439058599</v>
      </c>
      <c r="CJ17" s="510">
        <v>58.042458684271303</v>
      </c>
      <c r="CK17" s="508">
        <v>44.803111978199276</v>
      </c>
      <c r="CL17" s="508">
        <v>53.217872010118462</v>
      </c>
      <c r="CM17" s="508">
        <v>27.914006003899438</v>
      </c>
      <c r="CN17" s="510">
        <v>41.81844551221419</v>
      </c>
      <c r="CO17" s="508">
        <v>7.904040404040404</v>
      </c>
      <c r="CP17" s="508">
        <v>12.283837712005322</v>
      </c>
      <c r="CQ17" s="508">
        <v>12.244362443624436</v>
      </c>
      <c r="CR17" s="510">
        <v>11.557279854483497</v>
      </c>
      <c r="CS17" s="508">
        <v>13.894708072439265</v>
      </c>
      <c r="CT17" s="508">
        <v>29.479874436799484</v>
      </c>
      <c r="CU17" s="508">
        <v>30.791415404226115</v>
      </c>
      <c r="CV17" s="510">
        <v>25.318355839247658</v>
      </c>
      <c r="CW17" s="510">
        <v>30.026988159270353</v>
      </c>
      <c r="CX17" s="510">
        <v>16.224856022034889</v>
      </c>
      <c r="CY17" s="510">
        <v>19.737099071776491</v>
      </c>
      <c r="CZ17" s="510">
        <v>22.468816348195329</v>
      </c>
      <c r="DA17" s="510">
        <v>30.807278864663466</v>
      </c>
      <c r="DB17" s="508">
        <v>13.967132272780514</v>
      </c>
      <c r="DC17" s="508">
        <v>9.2201764514848623</v>
      </c>
      <c r="DD17" s="508">
        <v>12.537092606484954</v>
      </c>
      <c r="DE17" s="510">
        <v>12.210881999458858</v>
      </c>
      <c r="DF17" s="510">
        <v>18.203670743143672</v>
      </c>
      <c r="DG17" s="510">
        <v>24.389644392659164</v>
      </c>
      <c r="DH17" s="510">
        <v>38.592043915477085</v>
      </c>
      <c r="DI17" s="510">
        <v>28.50640211655378</v>
      </c>
      <c r="DJ17" s="510">
        <v>56.872598559444533</v>
      </c>
      <c r="DK17" s="510">
        <v>72.8287841191067</v>
      </c>
      <c r="DL17" s="510">
        <v>67.265679240916455</v>
      </c>
      <c r="DM17" s="510">
        <v>65.922716175906132</v>
      </c>
      <c r="DN17" s="510">
        <v>60.307459677419352</v>
      </c>
      <c r="DO17" s="510">
        <v>52.344913400365265</v>
      </c>
      <c r="DP17" s="510">
        <v>39.067740068527144</v>
      </c>
      <c r="DQ17" s="510">
        <v>50.779517203288371</v>
      </c>
      <c r="DR17" s="510">
        <v>44.566332512826939</v>
      </c>
      <c r="DS17" s="508">
        <v>34.40744906491345</v>
      </c>
      <c r="DT17" s="508">
        <v>44.135517766904627</v>
      </c>
      <c r="DU17" s="508">
        <v>54.773158328232796</v>
      </c>
      <c r="DV17" s="508">
        <v>44.613785050035141</v>
      </c>
      <c r="DW17" s="508">
        <v>67.063620194281029</v>
      </c>
      <c r="DX17" s="508">
        <v>66.998642697687771</v>
      </c>
      <c r="DY17" s="508">
        <v>70.594732370433306</v>
      </c>
      <c r="DZ17" s="508">
        <v>68.242909244224023</v>
      </c>
      <c r="EA17" s="508">
        <v>72.343765917977152</v>
      </c>
      <c r="EB17" s="508">
        <v>75.225221410948734</v>
      </c>
      <c r="EC17" s="508">
        <v>71.311809191390338</v>
      </c>
      <c r="ED17" s="508">
        <v>73.023127647130664</v>
      </c>
      <c r="EE17" s="510">
        <v>63.803185551099041</v>
      </c>
      <c r="EF17" s="510">
        <v>57.715758615369261</v>
      </c>
      <c r="EG17" s="510">
        <v>49.374869746589297</v>
      </c>
      <c r="EH17" s="510">
        <v>57.081079625256507</v>
      </c>
      <c r="EI17" s="510">
        <v>61.542660340561881</v>
      </c>
      <c r="EJ17" s="508">
        <v>51.44562372289537</v>
      </c>
      <c r="EK17" s="508">
        <v>59.567401699804471</v>
      </c>
      <c r="EL17" s="508">
        <v>63.088300340661306</v>
      </c>
      <c r="EM17" s="508">
        <v>57.995785110021558</v>
      </c>
      <c r="EN17" s="508">
        <v>68.06627447931514</v>
      </c>
      <c r="EO17" s="508">
        <v>68.788701911714057</v>
      </c>
      <c r="EP17" s="508">
        <v>70.103499135388063</v>
      </c>
      <c r="EQ17" s="508">
        <v>68.991654235374753</v>
      </c>
      <c r="ER17" s="508">
        <v>72.676366420982092</v>
      </c>
      <c r="ES17" s="508">
        <v>75.618369389483405</v>
      </c>
      <c r="ET17" s="508">
        <v>73.98331181924793</v>
      </c>
      <c r="EU17" s="508">
        <v>74.105170292739203</v>
      </c>
      <c r="EV17" s="510">
        <v>67.435637589242006</v>
      </c>
      <c r="EW17" s="510">
        <v>60.927544834781358</v>
      </c>
      <c r="EX17" s="510">
        <v>50.56790170522136</v>
      </c>
      <c r="EY17" s="510">
        <v>59.796146120931716</v>
      </c>
      <c r="EZ17" s="510">
        <v>65.473195884977869</v>
      </c>
      <c r="FA17" s="508">
        <v>51.458220700426502</v>
      </c>
      <c r="FB17" s="508">
        <v>60.193381476897656</v>
      </c>
      <c r="FC17" s="508">
        <v>65.357071421122555</v>
      </c>
      <c r="FD17" s="508">
        <v>59.05640353959496</v>
      </c>
      <c r="FE17" s="508">
        <v>68.488022651866515</v>
      </c>
      <c r="FF17" s="508">
        <v>71.694136585969915</v>
      </c>
      <c r="FG17" s="508">
        <v>72.62198974047962</v>
      </c>
      <c r="FH17" s="508">
        <v>70.964588694467807</v>
      </c>
      <c r="FI17" s="508">
        <v>72.829335459540474</v>
      </c>
      <c r="FJ17" s="508">
        <v>75.239786856127893</v>
      </c>
      <c r="FK17" s="508">
        <v>74.258486296203159</v>
      </c>
      <c r="FL17" s="508">
        <v>74.110855879657308</v>
      </c>
      <c r="FM17" s="510">
        <v>69.418866080156405</v>
      </c>
      <c r="FN17" s="510">
        <v>63.017507546356185</v>
      </c>
      <c r="FO17" s="510">
        <v>54.459183058339264</v>
      </c>
      <c r="FP17" s="510">
        <v>62.394333839287299</v>
      </c>
      <c r="FQ17" s="510">
        <v>66.84218087122585</v>
      </c>
      <c r="FR17" s="508">
        <v>53.394412190046801</v>
      </c>
      <c r="FS17" s="508">
        <v>62.816055625790135</v>
      </c>
      <c r="FT17" s="508">
        <v>65.765873952282618</v>
      </c>
      <c r="FU17" s="508">
        <v>60.601815347302399</v>
      </c>
      <c r="FV17" s="508">
        <v>70.481060036426229</v>
      </c>
      <c r="FW17" s="508">
        <v>72.398132851571688</v>
      </c>
      <c r="FX17" s="508">
        <v>74.176707818930041</v>
      </c>
      <c r="FY17" s="508">
        <v>72.361556279501528</v>
      </c>
      <c r="FZ17" s="508">
        <v>75.112891917767939</v>
      </c>
      <c r="GA17" s="508">
        <v>76.874413506797694</v>
      </c>
      <c r="GB17" s="508">
        <v>75.189389265885254</v>
      </c>
      <c r="GC17" s="508">
        <v>75.742545124164039</v>
      </c>
      <c r="GD17" s="508">
        <v>71.432367518440699</v>
      </c>
      <c r="GE17" s="508">
        <v>63.094193040546898</v>
      </c>
      <c r="GF17" s="508">
        <v>52.699169808287181</v>
      </c>
      <c r="GG17" s="508">
        <v>62.578599447374451</v>
      </c>
      <c r="GH17" s="510">
        <v>68.055094773134641</v>
      </c>
      <c r="GI17" s="508">
        <v>51.063039274182962</v>
      </c>
      <c r="GJ17" s="508">
        <v>61.032566019078637</v>
      </c>
      <c r="GK17" s="508">
        <v>62.468406378654443</v>
      </c>
      <c r="GL17" s="508">
        <v>58.178879522181091</v>
      </c>
      <c r="GM17" s="245"/>
    </row>
    <row r="18" spans="2:195" ht="15" customHeight="1">
      <c r="B18" s="2" t="s">
        <v>126</v>
      </c>
      <c r="C18" s="10" t="s">
        <v>23</v>
      </c>
      <c r="D18" s="68">
        <v>49.535988715245551</v>
      </c>
      <c r="E18" s="68">
        <v>59.303271975265673</v>
      </c>
      <c r="F18" s="68">
        <v>65.016920757996218</v>
      </c>
      <c r="G18" s="505">
        <v>57.995283186238446</v>
      </c>
      <c r="H18" s="68">
        <v>68.595831909805256</v>
      </c>
      <c r="I18" s="68">
        <v>68.774840558277106</v>
      </c>
      <c r="J18" s="68">
        <v>71.635074145712437</v>
      </c>
      <c r="K18" s="505">
        <v>69.68203096814949</v>
      </c>
      <c r="L18" s="68">
        <v>76.687633746190258</v>
      </c>
      <c r="M18" s="68">
        <v>82.241229675328071</v>
      </c>
      <c r="N18" s="68">
        <v>78.039139197711464</v>
      </c>
      <c r="O18" s="505">
        <v>79.000758999362333</v>
      </c>
      <c r="P18" s="68">
        <v>67.044611288140032</v>
      </c>
      <c r="Q18" s="68">
        <v>59.797432105720247</v>
      </c>
      <c r="R18" s="68">
        <v>49.152907948270851</v>
      </c>
      <c r="S18" s="505">
        <v>58.764828355696338</v>
      </c>
      <c r="T18" s="68">
        <v>66.700674410662799</v>
      </c>
      <c r="U18" s="68">
        <v>53.35865761777594</v>
      </c>
      <c r="V18" s="68">
        <v>63.761239542025486</v>
      </c>
      <c r="W18" s="68">
        <v>68.909990298983587</v>
      </c>
      <c r="X18" s="505">
        <v>62.043485949298017</v>
      </c>
      <c r="Y18" s="68">
        <v>76.179269461344745</v>
      </c>
      <c r="Z18" s="68">
        <v>77.9766074115214</v>
      </c>
      <c r="AA18" s="68">
        <v>81.115566588165393</v>
      </c>
      <c r="AB18" s="505">
        <v>78.4564368958481</v>
      </c>
      <c r="AC18" s="68">
        <v>81.538335818913566</v>
      </c>
      <c r="AD18" s="68">
        <v>83.625574725539238</v>
      </c>
      <c r="AE18" s="68">
        <v>82.613134657836639</v>
      </c>
      <c r="AF18" s="505">
        <v>82.592615057166725</v>
      </c>
      <c r="AG18" s="68">
        <v>74.975020246747377</v>
      </c>
      <c r="AH18" s="68">
        <v>65.193676070194712</v>
      </c>
      <c r="AI18" s="68">
        <v>51.447694919681339</v>
      </c>
      <c r="AJ18" s="505">
        <v>63.97980865603644</v>
      </c>
      <c r="AK18" s="68">
        <v>72.054543033769519</v>
      </c>
      <c r="AL18" s="506">
        <v>57.472798849169372</v>
      </c>
      <c r="AM18" s="506">
        <v>66.791702367970089</v>
      </c>
      <c r="AN18" s="506">
        <v>72.637473630935631</v>
      </c>
      <c r="AO18" s="507">
        <v>65.619893798567958</v>
      </c>
      <c r="AP18" s="506">
        <v>75.160821567224062</v>
      </c>
      <c r="AQ18" s="506">
        <v>76.692389633833969</v>
      </c>
      <c r="AR18" s="506">
        <v>80.714093570881701</v>
      </c>
      <c r="AS18" s="507">
        <v>77.553946115155597</v>
      </c>
      <c r="AT18" s="506">
        <v>79.110411100921084</v>
      </c>
      <c r="AU18" s="506">
        <v>82.974624395111789</v>
      </c>
      <c r="AV18" s="506">
        <v>82.127084729924633</v>
      </c>
      <c r="AW18" s="507">
        <v>81.403187132981344</v>
      </c>
      <c r="AX18" s="506">
        <v>72.080116454819006</v>
      </c>
      <c r="AY18" s="506">
        <v>65.413471412029452</v>
      </c>
      <c r="AZ18" s="506">
        <v>50.602355890256725</v>
      </c>
      <c r="BA18" s="507">
        <v>62.880064084372165</v>
      </c>
      <c r="BB18" s="506">
        <v>72.102371104482231</v>
      </c>
      <c r="BC18" s="508">
        <v>57.237162041105364</v>
      </c>
      <c r="BD18" s="508">
        <v>65.14106730723941</v>
      </c>
      <c r="BE18" s="509">
        <v>68.01288739771617</v>
      </c>
      <c r="BF18" s="507">
        <v>63.447175826263823</v>
      </c>
      <c r="BG18" s="509">
        <v>70.164141414141412</v>
      </c>
      <c r="BH18" s="509">
        <v>72.698423283391222</v>
      </c>
      <c r="BI18" s="508">
        <v>76.136038810717238</v>
      </c>
      <c r="BJ18" s="507">
        <v>73.038148177891216</v>
      </c>
      <c r="BK18" s="508">
        <v>72.381461908849118</v>
      </c>
      <c r="BL18" s="508">
        <v>78.463268566874461</v>
      </c>
      <c r="BM18" s="508">
        <v>78.62222222222222</v>
      </c>
      <c r="BN18" s="507">
        <v>76.470432194616976</v>
      </c>
      <c r="BO18" s="508">
        <v>69.049546186790295</v>
      </c>
      <c r="BP18" s="508">
        <v>60.988424612928306</v>
      </c>
      <c r="BQ18" s="508">
        <v>49.783997885378646</v>
      </c>
      <c r="BR18" s="507">
        <v>60.009374406923556</v>
      </c>
      <c r="BS18" s="510">
        <v>68.420384186346851</v>
      </c>
      <c r="BT18" s="508">
        <v>53.749855529128368</v>
      </c>
      <c r="BU18" s="508">
        <v>60.542715529371179</v>
      </c>
      <c r="BV18" s="509">
        <v>65.84377198586435</v>
      </c>
      <c r="BW18" s="510">
        <v>60.033070787867416</v>
      </c>
      <c r="BX18" s="509">
        <v>65.673152883455984</v>
      </c>
      <c r="BY18" s="509">
        <v>68.929907873121664</v>
      </c>
      <c r="BZ18" s="508">
        <v>72.969556702866299</v>
      </c>
      <c r="CA18" s="510">
        <v>69.247163639080412</v>
      </c>
      <c r="CB18" s="508">
        <v>67.996432184389505</v>
      </c>
      <c r="CC18" s="508">
        <v>74.577773779334663</v>
      </c>
      <c r="CD18" s="508">
        <v>74.609519317690527</v>
      </c>
      <c r="CE18" s="510">
        <v>72.356456008247619</v>
      </c>
      <c r="CF18" s="508">
        <v>63.037911637730282</v>
      </c>
      <c r="CG18" s="508">
        <v>55.3272752803354</v>
      </c>
      <c r="CH18" s="508">
        <v>47.430392973304215</v>
      </c>
      <c r="CI18" s="510">
        <v>55.350386289824627</v>
      </c>
      <c r="CJ18" s="510">
        <v>64.349971764183735</v>
      </c>
      <c r="CK18" s="508">
        <v>50.240317959145941</v>
      </c>
      <c r="CL18" s="508">
        <v>59.156701807540593</v>
      </c>
      <c r="CM18" s="508">
        <v>31.364077035464948</v>
      </c>
      <c r="CN18" s="510">
        <v>46.697140956349735</v>
      </c>
      <c r="CO18" s="508">
        <v>13.256704980842912</v>
      </c>
      <c r="CP18" s="508">
        <v>16.075268817204304</v>
      </c>
      <c r="CQ18" s="508">
        <v>14.170649672508409</v>
      </c>
      <c r="CR18" s="510">
        <v>14.286245353159851</v>
      </c>
      <c r="CS18" s="508">
        <v>15.026845761698404</v>
      </c>
      <c r="CT18" s="508">
        <v>30.606714944042135</v>
      </c>
      <c r="CU18" s="508">
        <v>34.726344963348616</v>
      </c>
      <c r="CV18" s="510">
        <v>27.42917783366628</v>
      </c>
      <c r="CW18" s="510">
        <v>33.556146428977399</v>
      </c>
      <c r="CX18" s="510">
        <v>19.094949494949496</v>
      </c>
      <c r="CY18" s="510">
        <v>23.3711495698726</v>
      </c>
      <c r="CZ18" s="510">
        <v>25.800529330349253</v>
      </c>
      <c r="DA18" s="510">
        <v>34.417017270293329</v>
      </c>
      <c r="DB18" s="508">
        <v>16.359668727805506</v>
      </c>
      <c r="DC18" s="508">
        <v>11.769321302471559</v>
      </c>
      <c r="DD18" s="508">
        <v>15.328160489450813</v>
      </c>
      <c r="DE18" s="510">
        <v>14.766288905538797</v>
      </c>
      <c r="DF18" s="510">
        <v>21.283146250203352</v>
      </c>
      <c r="DG18" s="510">
        <v>27.791365695090942</v>
      </c>
      <c r="DH18" s="510">
        <v>42.852228383651678</v>
      </c>
      <c r="DI18" s="510">
        <v>32.119116285061871</v>
      </c>
      <c r="DJ18" s="510">
        <v>61.782133297037348</v>
      </c>
      <c r="DK18" s="510">
        <v>78.737175414292707</v>
      </c>
      <c r="DL18" s="510">
        <v>76.296712676701446</v>
      </c>
      <c r="DM18" s="510">
        <v>72.566434839082632</v>
      </c>
      <c r="DN18" s="510">
        <v>67.839167238618174</v>
      </c>
      <c r="DO18" s="510">
        <v>59.99169063598594</v>
      </c>
      <c r="DP18" s="510">
        <v>45.663731586195382</v>
      </c>
      <c r="DQ18" s="510">
        <v>58.007784859780465</v>
      </c>
      <c r="DR18" s="510">
        <v>49.718658686159394</v>
      </c>
      <c r="DS18" s="508">
        <v>39.038964220684441</v>
      </c>
      <c r="DT18" s="508">
        <v>50.145232371794869</v>
      </c>
      <c r="DU18" s="508">
        <v>63.10116386774596</v>
      </c>
      <c r="DV18" s="508">
        <v>50.92147582096387</v>
      </c>
      <c r="DW18" s="508">
        <v>75.673411859458369</v>
      </c>
      <c r="DX18" s="508">
        <v>77.647585175788322</v>
      </c>
      <c r="DY18" s="508">
        <v>81.430163304514892</v>
      </c>
      <c r="DZ18" s="508">
        <v>78.286522919066655</v>
      </c>
      <c r="EA18" s="508">
        <v>82.332717884641482</v>
      </c>
      <c r="EB18" s="508">
        <v>85.699672174894417</v>
      </c>
      <c r="EC18" s="508">
        <v>83.178441508711458</v>
      </c>
      <c r="ED18" s="508">
        <v>83.744567853695855</v>
      </c>
      <c r="EE18" s="510">
        <v>75.047933187515369</v>
      </c>
      <c r="EF18" s="510">
        <v>68.140744742581589</v>
      </c>
      <c r="EG18" s="510">
        <v>58.842300341692244</v>
      </c>
      <c r="EH18" s="510">
        <v>67.447263217798621</v>
      </c>
      <c r="EI18" s="510">
        <v>70.682153867228507</v>
      </c>
      <c r="EJ18" s="508">
        <v>60.910383958318839</v>
      </c>
      <c r="EK18" s="508">
        <v>70.283581058322611</v>
      </c>
      <c r="EL18" s="508">
        <v>75.003567738510455</v>
      </c>
      <c r="EM18" s="508">
        <v>68.710275186353485</v>
      </c>
      <c r="EN18" s="508">
        <v>78.060142771002319</v>
      </c>
      <c r="EO18" s="508">
        <v>80.155080393407403</v>
      </c>
      <c r="EP18" s="508">
        <v>81.311728395061735</v>
      </c>
      <c r="EQ18" s="508">
        <v>79.856757244030703</v>
      </c>
      <c r="ER18" s="508">
        <v>82.823773349480717</v>
      </c>
      <c r="ES18" s="508">
        <v>85.646684265490833</v>
      </c>
      <c r="ET18" s="508">
        <v>85.837135507613738</v>
      </c>
      <c r="EU18" s="508">
        <v>84.764615541377509</v>
      </c>
      <c r="EV18" s="510">
        <v>78.323635305669711</v>
      </c>
      <c r="EW18" s="510">
        <v>71.216676339717537</v>
      </c>
      <c r="EX18" s="510">
        <v>59.894156759568482</v>
      </c>
      <c r="EY18" s="510">
        <v>69.902518786355145</v>
      </c>
      <c r="EZ18" s="510">
        <v>75.942008859009036</v>
      </c>
      <c r="FA18" s="508">
        <v>58.880602090086818</v>
      </c>
      <c r="FB18" s="508">
        <v>69.254517132702475</v>
      </c>
      <c r="FC18" s="508">
        <v>75.24710528476831</v>
      </c>
      <c r="FD18" s="508">
        <v>67.794482364795911</v>
      </c>
      <c r="FE18" s="508">
        <v>78.874533448176862</v>
      </c>
      <c r="FF18" s="508">
        <v>81.68072824558196</v>
      </c>
      <c r="FG18" s="508">
        <v>82.197975964579385</v>
      </c>
      <c r="FH18" s="508">
        <v>80.943922909427386</v>
      </c>
      <c r="FI18" s="508">
        <v>83.210870334034055</v>
      </c>
      <c r="FJ18" s="508">
        <v>84.426012862950429</v>
      </c>
      <c r="FK18" s="508">
        <v>85.226467331118499</v>
      </c>
      <c r="FL18" s="508">
        <v>84.279067800194568</v>
      </c>
      <c r="FM18" s="510">
        <v>80.289583135640711</v>
      </c>
      <c r="FN18" s="510">
        <v>74.004941849663737</v>
      </c>
      <c r="FO18" s="510">
        <v>62.587482905639128</v>
      </c>
      <c r="FP18" s="510">
        <v>72.341187929315325</v>
      </c>
      <c r="FQ18" s="510">
        <v>76.439061194627484</v>
      </c>
      <c r="FR18" s="508">
        <v>62.482735598325014</v>
      </c>
      <c r="FS18" s="508">
        <v>72.845043992131622</v>
      </c>
      <c r="FT18" s="508">
        <v>76.903977321915704</v>
      </c>
      <c r="FU18" s="508">
        <v>70.655919334017753</v>
      </c>
      <c r="FV18" s="508">
        <v>80.383522196043231</v>
      </c>
      <c r="FW18" s="508">
        <v>83.007133484939047</v>
      </c>
      <c r="FX18" s="508">
        <v>84.562515943296518</v>
      </c>
      <c r="FY18" s="508">
        <v>82.673964375763305</v>
      </c>
      <c r="FZ18" s="508">
        <v>84.940218372530424</v>
      </c>
      <c r="GA18" s="508">
        <v>85.91369293735282</v>
      </c>
      <c r="GB18" s="508">
        <v>86.6500460679638</v>
      </c>
      <c r="GC18" s="508">
        <v>85.82656644677725</v>
      </c>
      <c r="GD18" s="508">
        <v>82.187816877933159</v>
      </c>
      <c r="GE18" s="508">
        <v>73.615020872584878</v>
      </c>
      <c r="GF18" s="508">
        <v>61.324790201036926</v>
      </c>
      <c r="GG18" s="508">
        <v>72.496555285048288</v>
      </c>
      <c r="GH18" s="510">
        <v>78.038715544306072</v>
      </c>
      <c r="GI18" s="508">
        <v>59.751799490068706</v>
      </c>
      <c r="GJ18" s="508">
        <v>70.093890609363058</v>
      </c>
      <c r="GK18" s="508">
        <v>73.699033715132543</v>
      </c>
      <c r="GL18" s="508">
        <v>67.836229157717511</v>
      </c>
      <c r="GM18" s="245"/>
    </row>
    <row r="19" spans="2:195" ht="15" customHeight="1">
      <c r="B19" s="2" t="s">
        <v>127</v>
      </c>
      <c r="C19" s="216" t="s">
        <v>188</v>
      </c>
      <c r="D19" s="100">
        <v>17378.507000000001</v>
      </c>
      <c r="E19" s="100">
        <v>19097.974999999999</v>
      </c>
      <c r="F19" s="100">
        <v>25973.707999999999</v>
      </c>
      <c r="G19" s="495">
        <v>62450.19</v>
      </c>
      <c r="H19" s="100">
        <v>27766.884999999998</v>
      </c>
      <c r="I19" s="100">
        <v>29295.375</v>
      </c>
      <c r="J19" s="100">
        <v>30155.737000000001</v>
      </c>
      <c r="K19" s="495">
        <v>87217.997000000003</v>
      </c>
      <c r="L19" s="100">
        <v>36010.218000000001</v>
      </c>
      <c r="M19" s="100">
        <v>40202.877</v>
      </c>
      <c r="N19" s="100">
        <v>33568.076999999997</v>
      </c>
      <c r="O19" s="495">
        <v>109781.17199999999</v>
      </c>
      <c r="P19" s="100">
        <v>28347.258000000002</v>
      </c>
      <c r="Q19" s="100">
        <v>21346.07</v>
      </c>
      <c r="R19" s="100">
        <v>21758.787</v>
      </c>
      <c r="S19" s="495">
        <v>71452.115000000005</v>
      </c>
      <c r="T19" s="100">
        <v>330901.47399999999</v>
      </c>
      <c r="U19" s="100">
        <v>20516.938999999998</v>
      </c>
      <c r="V19" s="100">
        <v>23558.99</v>
      </c>
      <c r="W19" s="100">
        <v>28971.192999999999</v>
      </c>
      <c r="X19" s="495">
        <v>73047.122000000003</v>
      </c>
      <c r="Y19" s="100">
        <v>32725.759999999998</v>
      </c>
      <c r="Z19" s="100">
        <v>35027.694000000003</v>
      </c>
      <c r="AA19" s="100">
        <v>35668.572</v>
      </c>
      <c r="AB19" s="495">
        <v>103422.026</v>
      </c>
      <c r="AC19" s="100">
        <v>41490.686999999998</v>
      </c>
      <c r="AD19" s="100">
        <v>46171.785000000003</v>
      </c>
      <c r="AE19" s="100">
        <v>39383.85</v>
      </c>
      <c r="AF19" s="495">
        <v>127046.32200000001</v>
      </c>
      <c r="AG19" s="100">
        <v>34669.258000000002</v>
      </c>
      <c r="AH19" s="100">
        <v>24608.877</v>
      </c>
      <c r="AI19" s="100">
        <v>24256.226999999999</v>
      </c>
      <c r="AJ19" s="495">
        <v>83534.361999999994</v>
      </c>
      <c r="AK19" s="100">
        <v>387049.83199999994</v>
      </c>
      <c r="AL19" s="251">
        <v>23264.6</v>
      </c>
      <c r="AM19" s="251">
        <v>24428.048999999999</v>
      </c>
      <c r="AN19" s="251">
        <v>32164.156999999999</v>
      </c>
      <c r="AO19" s="496">
        <v>79856.805999999997</v>
      </c>
      <c r="AP19" s="251">
        <v>35730.949999999997</v>
      </c>
      <c r="AQ19" s="251">
        <v>37579.319000000003</v>
      </c>
      <c r="AR19" s="251">
        <v>39743.588000000003</v>
      </c>
      <c r="AS19" s="496">
        <v>113053.857</v>
      </c>
      <c r="AT19" s="251">
        <v>44702.777999999998</v>
      </c>
      <c r="AU19" s="251">
        <v>49261.088000000003</v>
      </c>
      <c r="AV19" s="251">
        <v>42426.127999999997</v>
      </c>
      <c r="AW19" s="496">
        <v>136389.99400000001</v>
      </c>
      <c r="AX19" s="251">
        <v>37068.256000000001</v>
      </c>
      <c r="AY19" s="251">
        <v>27174.266</v>
      </c>
      <c r="AZ19" s="251">
        <v>26126.581999999999</v>
      </c>
      <c r="BA19" s="496">
        <v>90369.103999999992</v>
      </c>
      <c r="BB19" s="251">
        <v>419669.761</v>
      </c>
      <c r="BC19" s="497">
        <v>25530.169000000002</v>
      </c>
      <c r="BD19" s="497">
        <v>26315.736000000001</v>
      </c>
      <c r="BE19" s="498">
        <v>33997.642999999996</v>
      </c>
      <c r="BF19" s="496">
        <v>85843.547999999995</v>
      </c>
      <c r="BG19" s="498">
        <v>36927.046999999999</v>
      </c>
      <c r="BH19" s="498">
        <v>38581.396999999997</v>
      </c>
      <c r="BI19" s="497">
        <v>40420.392999999996</v>
      </c>
      <c r="BJ19" s="496">
        <v>115928.83699999998</v>
      </c>
      <c r="BK19" s="497">
        <v>42837.324000000001</v>
      </c>
      <c r="BL19" s="497">
        <v>49139.601000000002</v>
      </c>
      <c r="BM19" s="497">
        <v>42839.373</v>
      </c>
      <c r="BN19" s="496">
        <v>134816.29800000001</v>
      </c>
      <c r="BO19" s="497">
        <v>36129.866999999998</v>
      </c>
      <c r="BP19" s="497">
        <v>26558.784</v>
      </c>
      <c r="BQ19" s="497">
        <v>27473.784</v>
      </c>
      <c r="BR19" s="496">
        <v>90162.434999999998</v>
      </c>
      <c r="BS19" s="252">
        <v>426751.11799999996</v>
      </c>
      <c r="BT19" s="499">
        <v>24843.338</v>
      </c>
      <c r="BU19" s="499">
        <v>24599.739000000001</v>
      </c>
      <c r="BV19" s="498">
        <v>32014.071</v>
      </c>
      <c r="BW19" s="252">
        <v>81457.148000000001</v>
      </c>
      <c r="BX19" s="498">
        <v>32949.044999999998</v>
      </c>
      <c r="BY19" s="498">
        <v>38533.603000000003</v>
      </c>
      <c r="BZ19" s="499">
        <v>39067.762999999999</v>
      </c>
      <c r="CA19" s="252">
        <v>110550.41099999999</v>
      </c>
      <c r="CB19" s="499">
        <v>42147.144999999997</v>
      </c>
      <c r="CC19" s="499">
        <v>46635.281999999999</v>
      </c>
      <c r="CD19" s="499">
        <v>40428.303999999996</v>
      </c>
      <c r="CE19" s="252">
        <v>129210.731</v>
      </c>
      <c r="CF19" s="499">
        <v>33514.644999999997</v>
      </c>
      <c r="CG19" s="499">
        <v>25403.886999999999</v>
      </c>
      <c r="CH19" s="499">
        <v>27320.100999999999</v>
      </c>
      <c r="CI19" s="252">
        <v>86238.632999999987</v>
      </c>
      <c r="CJ19" s="252">
        <v>407456.92300000001</v>
      </c>
      <c r="CK19" s="499">
        <v>24906.924999999999</v>
      </c>
      <c r="CL19" s="499">
        <v>26774.672999999999</v>
      </c>
      <c r="CM19" s="498">
        <v>16285.842000000001</v>
      </c>
      <c r="CN19" s="252">
        <v>67967.44</v>
      </c>
      <c r="CO19" s="499">
        <v>91.02</v>
      </c>
      <c r="CP19" s="499">
        <v>80.462000000000003</v>
      </c>
      <c r="CQ19" s="498">
        <v>528.31500000000005</v>
      </c>
      <c r="CR19" s="252">
        <v>699.79700000000003</v>
      </c>
      <c r="CS19" s="499">
        <v>5176.5309999999999</v>
      </c>
      <c r="CT19" s="499">
        <v>13032.141</v>
      </c>
      <c r="CU19" s="498">
        <v>13644.593999999999</v>
      </c>
      <c r="CV19" s="252">
        <v>31853.265999999996</v>
      </c>
      <c r="CW19" s="252">
        <v>13772.398999999999</v>
      </c>
      <c r="CX19" s="252">
        <v>6457.34</v>
      </c>
      <c r="CY19" s="252">
        <v>9197.1910000000007</v>
      </c>
      <c r="CZ19" s="252">
        <v>29426.93</v>
      </c>
      <c r="DA19" s="252">
        <v>129947.43299999999</v>
      </c>
      <c r="DB19" s="499">
        <v>5373.5990000000002</v>
      </c>
      <c r="DC19" s="499">
        <v>2205.703</v>
      </c>
      <c r="DD19" s="498">
        <v>3325.25</v>
      </c>
      <c r="DE19" s="252">
        <v>10904.552</v>
      </c>
      <c r="DF19" s="252">
        <v>5300.7979999999998</v>
      </c>
      <c r="DG19" s="252">
        <v>11212.745000000001</v>
      </c>
      <c r="DH19" s="252">
        <v>18443.238000000001</v>
      </c>
      <c r="DI19" s="252">
        <v>34956.781000000003</v>
      </c>
      <c r="DJ19" s="252">
        <v>34551.358999999997</v>
      </c>
      <c r="DK19" s="252">
        <v>49912.271000000001</v>
      </c>
      <c r="DL19" s="252">
        <v>41718.324000000001</v>
      </c>
      <c r="DM19" s="252">
        <v>126181.954</v>
      </c>
      <c r="DN19" s="252">
        <v>37592.385999999999</v>
      </c>
      <c r="DO19" s="252">
        <v>28910.241000000002</v>
      </c>
      <c r="DP19" s="252">
        <v>26832.432000000001</v>
      </c>
      <c r="DQ19" s="252">
        <v>93335.059000000008</v>
      </c>
      <c r="DR19" s="252">
        <v>265378.34600000002</v>
      </c>
      <c r="DS19" s="499">
        <v>19718.97</v>
      </c>
      <c r="DT19" s="499">
        <v>21099.007000000001</v>
      </c>
      <c r="DU19" s="499">
        <v>33481.838000000003</v>
      </c>
      <c r="DV19" s="499">
        <v>74299.815000000002</v>
      </c>
      <c r="DW19" s="499">
        <v>43767.58</v>
      </c>
      <c r="DX19" s="499">
        <v>49227.103000000003</v>
      </c>
      <c r="DY19" s="499">
        <v>53203.858</v>
      </c>
      <c r="DZ19" s="499">
        <v>146198.541</v>
      </c>
      <c r="EA19" s="499">
        <v>61153.591</v>
      </c>
      <c r="EB19" s="499">
        <v>65929.531000000003</v>
      </c>
      <c r="EC19" s="499">
        <v>55485.355000000003</v>
      </c>
      <c r="ED19" s="499">
        <v>182568.47700000001</v>
      </c>
      <c r="EE19" s="252">
        <v>49336.123</v>
      </c>
      <c r="EF19" s="252">
        <v>36632.141000000003</v>
      </c>
      <c r="EG19" s="252">
        <v>40545.599000000002</v>
      </c>
      <c r="EH19" s="252">
        <v>126513.863</v>
      </c>
      <c r="EI19" s="252">
        <v>529580.696</v>
      </c>
      <c r="EJ19" s="499">
        <v>35874.711000000003</v>
      </c>
      <c r="EK19" s="499">
        <v>37179.498</v>
      </c>
      <c r="EL19" s="499">
        <v>48325.940999999999</v>
      </c>
      <c r="EM19" s="499">
        <v>121380.15</v>
      </c>
      <c r="EN19" s="499">
        <v>54158.216999999997</v>
      </c>
      <c r="EO19" s="499">
        <v>58702.900999999998</v>
      </c>
      <c r="EP19" s="499">
        <v>59732.442999999999</v>
      </c>
      <c r="EQ19" s="499">
        <v>172593.56099999999</v>
      </c>
      <c r="ER19" s="499">
        <v>69731.665999999997</v>
      </c>
      <c r="ES19" s="499">
        <v>76800.873999999996</v>
      </c>
      <c r="ET19" s="499">
        <v>65830.290999999997</v>
      </c>
      <c r="EU19" s="499">
        <v>212362.83099999998</v>
      </c>
      <c r="EV19" s="252">
        <v>60456.885000000002</v>
      </c>
      <c r="EW19" s="252">
        <v>43748.868000000002</v>
      </c>
      <c r="EX19" s="252">
        <v>45565.406999999999</v>
      </c>
      <c r="EY19" s="252">
        <v>149771.16</v>
      </c>
      <c r="EZ19" s="252">
        <v>656107.70200000005</v>
      </c>
      <c r="FA19" s="499">
        <v>39132.786</v>
      </c>
      <c r="FB19" s="499">
        <v>41913.434000000001</v>
      </c>
      <c r="FC19" s="499">
        <v>54566.487999999998</v>
      </c>
      <c r="FD19" s="499">
        <v>135612.70799999998</v>
      </c>
      <c r="FE19" s="499">
        <v>60228.593999999997</v>
      </c>
      <c r="FF19" s="499">
        <v>70354.082999999999</v>
      </c>
      <c r="FG19" s="499">
        <v>69908.422999999995</v>
      </c>
      <c r="FH19" s="499">
        <v>200491.09999999998</v>
      </c>
      <c r="FI19" s="499">
        <v>80423.248999999996</v>
      </c>
      <c r="FJ19" s="499">
        <v>86574.633000000002</v>
      </c>
      <c r="FK19" s="499">
        <v>76671.789000000004</v>
      </c>
      <c r="FL19" s="499">
        <v>243669.67099999997</v>
      </c>
      <c r="FM19" s="252">
        <v>70035.066999999995</v>
      </c>
      <c r="FN19" s="252">
        <v>54682.756999999998</v>
      </c>
      <c r="FO19" s="252">
        <v>56571.77</v>
      </c>
      <c r="FP19" s="252">
        <v>181289.59399999998</v>
      </c>
      <c r="FQ19" s="252">
        <v>761063.07299999997</v>
      </c>
      <c r="FR19" s="499">
        <v>50222.589</v>
      </c>
      <c r="FS19" s="499">
        <v>49206.504999999997</v>
      </c>
      <c r="FT19" s="499">
        <v>63482.714</v>
      </c>
      <c r="FU19" s="499">
        <v>162911.80799999999</v>
      </c>
      <c r="FV19" s="499">
        <v>73866.514999999999</v>
      </c>
      <c r="FW19" s="499">
        <v>85409.175000000003</v>
      </c>
      <c r="FX19" s="499">
        <v>82763.232999999993</v>
      </c>
      <c r="FY19" s="499">
        <v>242038.92300000001</v>
      </c>
      <c r="FZ19" s="499">
        <v>95913.024000000005</v>
      </c>
      <c r="GA19" s="499">
        <v>100180.10400000001</v>
      </c>
      <c r="GB19" s="499">
        <v>90197.740999999995</v>
      </c>
      <c r="GC19" s="499">
        <v>286290.86900000001</v>
      </c>
      <c r="GD19" s="499">
        <v>81421.163</v>
      </c>
      <c r="GE19" s="499">
        <v>60513.23</v>
      </c>
      <c r="GF19" s="499">
        <v>61041.875999999997</v>
      </c>
      <c r="GG19" s="499">
        <v>202976.269</v>
      </c>
      <c r="GH19" s="252">
        <v>894217.86899999995</v>
      </c>
      <c r="GI19" s="499">
        <v>53469.502</v>
      </c>
      <c r="GJ19" s="499">
        <v>54757.133999999998</v>
      </c>
      <c r="GK19" s="499">
        <v>69623.778999999995</v>
      </c>
      <c r="GL19" s="499">
        <v>177850.41500000001</v>
      </c>
      <c r="GM19" s="245"/>
    </row>
    <row r="20" spans="2:195" ht="15" customHeight="1">
      <c r="B20" s="13" t="s">
        <v>128</v>
      </c>
      <c r="C20" s="216" t="s">
        <v>188</v>
      </c>
      <c r="D20" s="100">
        <v>11142.716</v>
      </c>
      <c r="E20" s="100">
        <v>12148.558000000001</v>
      </c>
      <c r="F20" s="100">
        <v>16839.824000000001</v>
      </c>
      <c r="G20" s="495">
        <v>40131.097999999998</v>
      </c>
      <c r="H20" s="100">
        <v>18408.239000000001</v>
      </c>
      <c r="I20" s="100">
        <v>18273.982</v>
      </c>
      <c r="J20" s="100">
        <v>18522.695</v>
      </c>
      <c r="K20" s="495">
        <v>55204.916000000005</v>
      </c>
      <c r="L20" s="100">
        <v>23009.917000000001</v>
      </c>
      <c r="M20" s="100">
        <v>26909.857</v>
      </c>
      <c r="N20" s="100">
        <v>21439.475999999999</v>
      </c>
      <c r="O20" s="495">
        <v>71359.25</v>
      </c>
      <c r="P20" s="100">
        <v>18215.037</v>
      </c>
      <c r="Q20" s="100">
        <v>13376.549000000001</v>
      </c>
      <c r="R20" s="100">
        <v>13457.048000000001</v>
      </c>
      <c r="S20" s="495">
        <v>45048.634000000005</v>
      </c>
      <c r="T20" s="100">
        <v>211743.89799999999</v>
      </c>
      <c r="U20" s="100">
        <v>13479.348</v>
      </c>
      <c r="V20" s="100">
        <v>14773.526</v>
      </c>
      <c r="W20" s="100">
        <v>19062.784</v>
      </c>
      <c r="X20" s="495">
        <v>47315.657999999996</v>
      </c>
      <c r="Y20" s="100">
        <v>21752.296999999999</v>
      </c>
      <c r="Z20" s="100">
        <v>22321.242999999999</v>
      </c>
      <c r="AA20" s="100">
        <v>22706.523000000001</v>
      </c>
      <c r="AB20" s="495">
        <v>66780.062999999995</v>
      </c>
      <c r="AC20" s="100">
        <v>27031.212</v>
      </c>
      <c r="AD20" s="100">
        <v>30870.776000000002</v>
      </c>
      <c r="AE20" s="100">
        <v>24986.625</v>
      </c>
      <c r="AF20" s="495">
        <v>82888.612999999998</v>
      </c>
      <c r="AG20" s="100">
        <v>21933.941999999999</v>
      </c>
      <c r="AH20" s="100">
        <v>15466.254000000001</v>
      </c>
      <c r="AI20" s="100">
        <v>15523.326999999999</v>
      </c>
      <c r="AJ20" s="495">
        <v>52923.522999999994</v>
      </c>
      <c r="AK20" s="100">
        <v>249907.85699999996</v>
      </c>
      <c r="AL20" s="251">
        <v>15156.531000000001</v>
      </c>
      <c r="AM20" s="251">
        <v>15875.698</v>
      </c>
      <c r="AN20" s="251">
        <v>21002.636999999999</v>
      </c>
      <c r="AO20" s="496">
        <v>52034.865999999995</v>
      </c>
      <c r="AP20" s="251">
        <v>23779.97</v>
      </c>
      <c r="AQ20" s="251">
        <v>23903.71</v>
      </c>
      <c r="AR20" s="251">
        <v>24988.754000000001</v>
      </c>
      <c r="AS20" s="496">
        <v>72672.434000000008</v>
      </c>
      <c r="AT20" s="251">
        <v>29675.657999999999</v>
      </c>
      <c r="AU20" s="251">
        <v>32990.731</v>
      </c>
      <c r="AV20" s="251">
        <v>27381.786</v>
      </c>
      <c r="AW20" s="496">
        <v>90048.174999999988</v>
      </c>
      <c r="AX20" s="251">
        <v>24300.964</v>
      </c>
      <c r="AY20" s="251">
        <v>17692.121999999999</v>
      </c>
      <c r="AZ20" s="251">
        <v>17063.307000000001</v>
      </c>
      <c r="BA20" s="496">
        <v>59056.392999999996</v>
      </c>
      <c r="BB20" s="251">
        <v>273811.86799999996</v>
      </c>
      <c r="BC20" s="497">
        <v>16676.27</v>
      </c>
      <c r="BD20" s="497">
        <v>16945.722000000002</v>
      </c>
      <c r="BE20" s="498">
        <v>22532.159</v>
      </c>
      <c r="BF20" s="496">
        <v>56154.150999999998</v>
      </c>
      <c r="BG20" s="498">
        <v>24720.832999999999</v>
      </c>
      <c r="BH20" s="498">
        <v>25064.429</v>
      </c>
      <c r="BI20" s="497">
        <v>25717.352999999999</v>
      </c>
      <c r="BJ20" s="496">
        <v>75502.615000000005</v>
      </c>
      <c r="BK20" s="497">
        <v>28583.581999999999</v>
      </c>
      <c r="BL20" s="497">
        <v>33336.167999999998</v>
      </c>
      <c r="BM20" s="497">
        <v>27695.261999999999</v>
      </c>
      <c r="BN20" s="496">
        <v>89615.012000000002</v>
      </c>
      <c r="BO20" s="497">
        <v>23488.607</v>
      </c>
      <c r="BP20" s="497">
        <v>16921.772000000001</v>
      </c>
      <c r="BQ20" s="497">
        <v>17504.718000000001</v>
      </c>
      <c r="BR20" s="496">
        <v>57915.097000000002</v>
      </c>
      <c r="BS20" s="252">
        <v>279186.875</v>
      </c>
      <c r="BT20" s="499">
        <v>16574.918000000001</v>
      </c>
      <c r="BU20" s="499">
        <v>15926.523999999999</v>
      </c>
      <c r="BV20" s="498">
        <v>21210.598000000002</v>
      </c>
      <c r="BW20" s="252">
        <v>53712.040000000008</v>
      </c>
      <c r="BX20" s="498">
        <v>22047.917000000001</v>
      </c>
      <c r="BY20" s="498">
        <v>25617.965</v>
      </c>
      <c r="BZ20" s="499">
        <v>24809.058000000001</v>
      </c>
      <c r="CA20" s="252">
        <v>72474.94</v>
      </c>
      <c r="CB20" s="499">
        <v>27996.595000000001</v>
      </c>
      <c r="CC20" s="499">
        <v>31528.074000000001</v>
      </c>
      <c r="CD20" s="499">
        <v>26401.539000000001</v>
      </c>
      <c r="CE20" s="252">
        <v>85926.207999999999</v>
      </c>
      <c r="CF20" s="499">
        <v>21842.36</v>
      </c>
      <c r="CG20" s="499">
        <v>16106.975</v>
      </c>
      <c r="CH20" s="499">
        <v>17387.325000000001</v>
      </c>
      <c r="CI20" s="252">
        <v>55336.66</v>
      </c>
      <c r="CJ20" s="252">
        <v>267449.848</v>
      </c>
      <c r="CK20" s="499">
        <v>16208.127</v>
      </c>
      <c r="CL20" s="499">
        <v>17524.670999999998</v>
      </c>
      <c r="CM20" s="498">
        <v>10577.464</v>
      </c>
      <c r="CN20" s="252">
        <v>44310.261999999995</v>
      </c>
      <c r="CO20" s="499">
        <v>85.816999999999993</v>
      </c>
      <c r="CP20" s="499">
        <v>76.367999999999995</v>
      </c>
      <c r="CQ20" s="498">
        <v>400.197</v>
      </c>
      <c r="CR20" s="252">
        <v>562.38200000000006</v>
      </c>
      <c r="CS20" s="499">
        <v>3471.0120000000002</v>
      </c>
      <c r="CT20" s="499">
        <v>8798.6890000000003</v>
      </c>
      <c r="CU20" s="498">
        <v>8757.857</v>
      </c>
      <c r="CV20" s="252">
        <v>21027.558000000001</v>
      </c>
      <c r="CW20" s="252">
        <v>8974.6080000000002</v>
      </c>
      <c r="CX20" s="252">
        <v>4173.12</v>
      </c>
      <c r="CY20" s="252">
        <v>5986.5069999999996</v>
      </c>
      <c r="CZ20" s="252">
        <v>19134.235000000001</v>
      </c>
      <c r="DA20" s="252">
        <v>85034.436999999991</v>
      </c>
      <c r="DB20" s="499">
        <v>3534.4340000000002</v>
      </c>
      <c r="DC20" s="499">
        <v>1275.0509999999999</v>
      </c>
      <c r="DD20" s="498">
        <v>2027.4459999999999</v>
      </c>
      <c r="DE20" s="252">
        <v>6836.9310000000005</v>
      </c>
      <c r="DF20" s="252">
        <v>3403.6689999999999</v>
      </c>
      <c r="DG20" s="252">
        <v>7263.8770000000004</v>
      </c>
      <c r="DH20" s="252">
        <v>12271.065000000001</v>
      </c>
      <c r="DI20" s="252">
        <v>22938.611000000001</v>
      </c>
      <c r="DJ20" s="252">
        <v>24008.048999999999</v>
      </c>
      <c r="DK20" s="252">
        <v>34951.792999999998</v>
      </c>
      <c r="DL20" s="252">
        <v>28146.006000000001</v>
      </c>
      <c r="DM20" s="252">
        <v>87105.847999999998</v>
      </c>
      <c r="DN20" s="252">
        <v>25436.84</v>
      </c>
      <c r="DO20" s="252">
        <v>19079.399000000001</v>
      </c>
      <c r="DP20" s="252">
        <v>17634.664000000001</v>
      </c>
      <c r="DQ20" s="252">
        <v>62150.903000000006</v>
      </c>
      <c r="DR20" s="252">
        <v>179032.29300000001</v>
      </c>
      <c r="DS20" s="499">
        <v>13073.522000000001</v>
      </c>
      <c r="DT20" s="499">
        <v>13853.496999999999</v>
      </c>
      <c r="DU20" s="499">
        <v>22416.254000000001</v>
      </c>
      <c r="DV20" s="499">
        <v>49343.273000000001</v>
      </c>
      <c r="DW20" s="499">
        <v>30475.845000000001</v>
      </c>
      <c r="DX20" s="499">
        <v>34093.379000000001</v>
      </c>
      <c r="DY20" s="499">
        <v>36382.83</v>
      </c>
      <c r="DZ20" s="499">
        <v>100952.054</v>
      </c>
      <c r="EA20" s="499">
        <v>43227.21</v>
      </c>
      <c r="EB20" s="499">
        <v>47424.502999999997</v>
      </c>
      <c r="EC20" s="499">
        <v>38634.987000000001</v>
      </c>
      <c r="ED20" s="499">
        <v>129286.69999999998</v>
      </c>
      <c r="EE20" s="252">
        <v>33820.940999999999</v>
      </c>
      <c r="EF20" s="252">
        <v>24934.927</v>
      </c>
      <c r="EG20" s="252">
        <v>26845.47</v>
      </c>
      <c r="EH20" s="252">
        <v>85601.338000000003</v>
      </c>
      <c r="EI20" s="252">
        <v>365183.36499999999</v>
      </c>
      <c r="EJ20" s="499">
        <v>24826.562999999998</v>
      </c>
      <c r="EK20" s="499">
        <v>26155.776999999998</v>
      </c>
      <c r="EL20" s="499">
        <v>34175.347999999998</v>
      </c>
      <c r="EM20" s="499">
        <v>85157.687999999995</v>
      </c>
      <c r="EN20" s="499">
        <v>38694.302000000003</v>
      </c>
      <c r="EO20" s="499">
        <v>41736.351000000002</v>
      </c>
      <c r="EP20" s="499">
        <v>41980.241999999998</v>
      </c>
      <c r="EQ20" s="499">
        <v>122410.895</v>
      </c>
      <c r="ER20" s="499">
        <v>49886.050999999999</v>
      </c>
      <c r="ES20" s="499">
        <v>56369.038999999997</v>
      </c>
      <c r="ET20" s="499">
        <v>46558.256000000001</v>
      </c>
      <c r="EU20" s="499">
        <v>152813.34599999999</v>
      </c>
      <c r="EV20" s="252">
        <v>41491.665999999997</v>
      </c>
      <c r="EW20" s="252">
        <v>30167.475999999999</v>
      </c>
      <c r="EX20" s="252">
        <v>30685.938999999998</v>
      </c>
      <c r="EY20" s="252">
        <v>102345.08099999999</v>
      </c>
      <c r="EZ20" s="252">
        <v>462727.01</v>
      </c>
      <c r="FA20" s="499">
        <v>26765.845000000001</v>
      </c>
      <c r="FB20" s="499">
        <v>29212.834999999999</v>
      </c>
      <c r="FC20" s="499">
        <v>38597.730000000003</v>
      </c>
      <c r="FD20" s="499">
        <v>94576.41</v>
      </c>
      <c r="FE20" s="499">
        <v>42731.046999999999</v>
      </c>
      <c r="FF20" s="499">
        <v>50420.616999999998</v>
      </c>
      <c r="FG20" s="499">
        <v>49099.516000000003</v>
      </c>
      <c r="FH20" s="499">
        <v>142251.18</v>
      </c>
      <c r="FI20" s="499">
        <v>59193.792999999998</v>
      </c>
      <c r="FJ20" s="499">
        <v>64035.629000000001</v>
      </c>
      <c r="FK20" s="499">
        <v>55212.118000000002</v>
      </c>
      <c r="FL20" s="499">
        <v>178441.53999999998</v>
      </c>
      <c r="FM20" s="252">
        <v>48904.406999999999</v>
      </c>
      <c r="FN20" s="252">
        <v>38099.684999999998</v>
      </c>
      <c r="FO20" s="252">
        <v>38456.197999999997</v>
      </c>
      <c r="FP20" s="252">
        <v>125460.29000000001</v>
      </c>
      <c r="FQ20" s="252">
        <v>540729.42000000004</v>
      </c>
      <c r="FR20" s="499">
        <v>34435.021000000001</v>
      </c>
      <c r="FS20" s="499">
        <v>35048.887000000002</v>
      </c>
      <c r="FT20" s="499">
        <v>45324.457000000002</v>
      </c>
      <c r="FU20" s="499">
        <v>114808.36499999999</v>
      </c>
      <c r="FV20" s="499">
        <v>54347.127999999997</v>
      </c>
      <c r="FW20" s="499">
        <v>61281.343999999997</v>
      </c>
      <c r="FX20" s="499">
        <v>59261.775999999998</v>
      </c>
      <c r="FY20" s="499">
        <v>174890.24799999999</v>
      </c>
      <c r="FZ20" s="499">
        <v>70959.508000000002</v>
      </c>
      <c r="GA20" s="499">
        <v>73756.019</v>
      </c>
      <c r="GB20" s="499">
        <v>65962.122000000003</v>
      </c>
      <c r="GC20" s="499">
        <v>210677.649</v>
      </c>
      <c r="GD20" s="499">
        <v>58390.843000000001</v>
      </c>
      <c r="GE20" s="499">
        <v>42117.158000000003</v>
      </c>
      <c r="GF20" s="499">
        <v>42092.324000000001</v>
      </c>
      <c r="GG20" s="499">
        <v>142600.32500000001</v>
      </c>
      <c r="GH20" s="252">
        <v>642976.58700000006</v>
      </c>
      <c r="GI20" s="499">
        <v>36358.978000000003</v>
      </c>
      <c r="GJ20" s="499">
        <v>38501.400999999998</v>
      </c>
      <c r="GK20" s="499">
        <v>50023.343000000001</v>
      </c>
      <c r="GL20" s="499">
        <v>124883.72199999999</v>
      </c>
      <c r="GM20" s="245"/>
    </row>
    <row r="21" spans="2:195" ht="15" customHeight="1">
      <c r="B21" s="2" t="s">
        <v>434</v>
      </c>
      <c r="C21" s="10" t="s">
        <v>16</v>
      </c>
      <c r="D21" s="248">
        <v>25.851729834069566</v>
      </c>
      <c r="E21" s="248">
        <v>31.093383361657693</v>
      </c>
      <c r="F21" s="248">
        <v>37.715762621138516</v>
      </c>
      <c r="G21" s="247">
        <v>31.643416133837029</v>
      </c>
      <c r="H21" s="248">
        <v>41.927431955358159</v>
      </c>
      <c r="I21" s="248">
        <v>38.387815207253233</v>
      </c>
      <c r="J21" s="248">
        <v>39.808070062325385</v>
      </c>
      <c r="K21" s="247">
        <v>39.992376045540887</v>
      </c>
      <c r="L21" s="248">
        <v>48.132766169299927</v>
      </c>
      <c r="M21" s="248">
        <v>56.276168766664924</v>
      </c>
      <c r="N21" s="248">
        <v>46.463116832455626</v>
      </c>
      <c r="O21" s="247">
        <v>50.336082942547414</v>
      </c>
      <c r="P21" s="248">
        <v>39.755198830154086</v>
      </c>
      <c r="Q21" s="248">
        <v>31.398138628735065</v>
      </c>
      <c r="R21" s="248">
        <v>30.553091397849464</v>
      </c>
      <c r="S21" s="247">
        <v>34.007746905238939</v>
      </c>
      <c r="T21" s="248">
        <v>39.277812414149771</v>
      </c>
      <c r="U21" s="248">
        <v>30.351645778260146</v>
      </c>
      <c r="V21" s="248">
        <v>35.527716788791601</v>
      </c>
      <c r="W21" s="248">
        <v>41.65053617779953</v>
      </c>
      <c r="X21" s="247">
        <v>35.909914914835149</v>
      </c>
      <c r="Y21" s="248">
        <v>48.477406342626644</v>
      </c>
      <c r="Z21" s="248">
        <v>46.257233507271849</v>
      </c>
      <c r="AA21" s="248">
        <v>48.175424861561964</v>
      </c>
      <c r="AB21" s="247">
        <v>47.612098652061263</v>
      </c>
      <c r="AC21" s="248">
        <v>55.223216000326872</v>
      </c>
      <c r="AD21" s="248">
        <v>62.97151156386542</v>
      </c>
      <c r="AE21" s="248">
        <v>53.036646714212942</v>
      </c>
      <c r="AF21" s="247">
        <v>57.131306329281436</v>
      </c>
      <c r="AG21" s="248">
        <v>46.139322864625512</v>
      </c>
      <c r="AH21" s="248">
        <v>35.386217310728256</v>
      </c>
      <c r="AI21" s="248">
        <v>33.788966523007268</v>
      </c>
      <c r="AJ21" s="247">
        <v>38.577511070615031</v>
      </c>
      <c r="AK21" s="248">
        <v>45.085908958553659</v>
      </c>
      <c r="AL21" s="500">
        <v>33.367305605149667</v>
      </c>
      <c r="AM21" s="500">
        <v>38.617982174479927</v>
      </c>
      <c r="AN21" s="500">
        <v>45.786918446851693</v>
      </c>
      <c r="AO21" s="501">
        <v>39.326624575065793</v>
      </c>
      <c r="AP21" s="500">
        <v>51.549069076879725</v>
      </c>
      <c r="AQ21" s="500">
        <v>48.565719485024566</v>
      </c>
      <c r="AR21" s="500">
        <v>51.672626726205245</v>
      </c>
      <c r="AS21" s="501">
        <v>50.598806055778667</v>
      </c>
      <c r="AT21" s="500">
        <v>59.125436962822057</v>
      </c>
      <c r="AU21" s="500">
        <v>65.284494883455949</v>
      </c>
      <c r="AV21" s="500">
        <v>55.590619418736807</v>
      </c>
      <c r="AW21" s="501">
        <v>60.076092366278786</v>
      </c>
      <c r="AX21" s="500">
        <v>48.356810323217289</v>
      </c>
      <c r="AY21" s="500">
        <v>38.628848000698447</v>
      </c>
      <c r="AZ21" s="500">
        <v>36.221880305602717</v>
      </c>
      <c r="BA21" s="501">
        <v>41.280452309288179</v>
      </c>
      <c r="BB21" s="500">
        <v>48.130813811433121</v>
      </c>
      <c r="BC21" s="511">
        <v>35.568909914598457</v>
      </c>
      <c r="BD21" s="511">
        <v>39.907969478592626</v>
      </c>
      <c r="BE21" s="503">
        <v>46.926453528935205</v>
      </c>
      <c r="BF21" s="501">
        <v>40.880322330071643</v>
      </c>
      <c r="BG21" s="503">
        <v>52.021954966329965</v>
      </c>
      <c r="BH21" s="503">
        <v>49.159723216509725</v>
      </c>
      <c r="BI21" s="511">
        <v>51.769134609577875</v>
      </c>
      <c r="BJ21" s="501">
        <v>50.95238175576501</v>
      </c>
      <c r="BK21" s="511">
        <v>55.008413808499256</v>
      </c>
      <c r="BL21" s="511">
        <v>63.865082436424522</v>
      </c>
      <c r="BM21" s="511">
        <v>54.950916666666664</v>
      </c>
      <c r="BN21" s="501">
        <v>57.980727225672879</v>
      </c>
      <c r="BO21" s="511">
        <v>46.144762484774667</v>
      </c>
      <c r="BP21" s="511">
        <v>35.549194344656627</v>
      </c>
      <c r="BQ21" s="511">
        <v>35.320468041574102</v>
      </c>
      <c r="BR21" s="501">
        <v>39.11525117399588</v>
      </c>
      <c r="BS21" s="504">
        <v>47.467223208618904</v>
      </c>
      <c r="BT21" s="502">
        <v>33.608320711141388</v>
      </c>
      <c r="BU21" s="502">
        <v>36.144400366742616</v>
      </c>
      <c r="BV21" s="503">
        <v>42.881225790278101</v>
      </c>
      <c r="BW21" s="504">
        <v>37.601597814695779</v>
      </c>
      <c r="BX21" s="503">
        <v>45.835759427882415</v>
      </c>
      <c r="BY21" s="503">
        <v>49.981006879275157</v>
      </c>
      <c r="BZ21" s="502">
        <v>49.075342709631478</v>
      </c>
      <c r="CA21" s="504">
        <v>48.345505048348883</v>
      </c>
      <c r="CB21" s="502">
        <v>52.351513984229058</v>
      </c>
      <c r="CC21" s="502">
        <v>59.092129751977822</v>
      </c>
      <c r="CD21" s="502">
        <v>51.883698856266946</v>
      </c>
      <c r="CE21" s="504">
        <v>54.48084495004381</v>
      </c>
      <c r="CF21" s="502">
        <v>41.522320588397442</v>
      </c>
      <c r="CG21" s="502">
        <v>32.310234498806444</v>
      </c>
      <c r="CH21" s="502">
        <v>34.15011273824301</v>
      </c>
      <c r="CI21" s="504">
        <v>36.080662818438896</v>
      </c>
      <c r="CJ21" s="504">
        <v>44.291288960872279</v>
      </c>
      <c r="CK21" s="502">
        <v>31.210769248544228</v>
      </c>
      <c r="CL21" s="502">
        <v>36.268095066618656</v>
      </c>
      <c r="CM21" s="502">
        <v>20.633035987726448</v>
      </c>
      <c r="CN21" s="504">
        <v>29.244667054305264</v>
      </c>
      <c r="CO21" s="502">
        <v>6.5760153256704985</v>
      </c>
      <c r="CP21" s="502">
        <v>6.8430107526881718</v>
      </c>
      <c r="CQ21" s="502">
        <v>7.084386617100372</v>
      </c>
      <c r="CR21" s="504">
        <v>6.9687980173482034</v>
      </c>
      <c r="CS21" s="502">
        <v>10.698273364442773</v>
      </c>
      <c r="CT21" s="502">
        <v>23.169687952600395</v>
      </c>
      <c r="CU21" s="502">
        <v>22.684634910767478</v>
      </c>
      <c r="CV21" s="504">
        <v>19.286630968956199</v>
      </c>
      <c r="CW21" s="504">
        <v>22.177377345715318</v>
      </c>
      <c r="CX21" s="504">
        <v>12.043636363636363</v>
      </c>
      <c r="CY21" s="504">
        <v>17.844495382762712</v>
      </c>
      <c r="CZ21" s="504">
        <v>17.608364560633724</v>
      </c>
      <c r="DA21" s="504">
        <v>22.538939333578774</v>
      </c>
      <c r="DB21" s="502">
        <v>10.971324095458044</v>
      </c>
      <c r="DC21" s="502">
        <v>5.9549543238244693</v>
      </c>
      <c r="DD21" s="502">
        <v>8.8728101846381424</v>
      </c>
      <c r="DE21" s="504">
        <v>8.9398641942861179</v>
      </c>
      <c r="DF21" s="504">
        <v>13.842805433544818</v>
      </c>
      <c r="DG21" s="504">
        <v>20.730656719740406</v>
      </c>
      <c r="DH21" s="504">
        <v>31.503042205791743</v>
      </c>
      <c r="DI21" s="504">
        <v>23.26919647431053</v>
      </c>
      <c r="DJ21" s="504">
        <v>54.462249897917516</v>
      </c>
      <c r="DK21" s="504">
        <v>72.810926286624934</v>
      </c>
      <c r="DL21" s="504">
        <v>58.597226906501781</v>
      </c>
      <c r="DM21" s="504">
        <v>62.16584391068988</v>
      </c>
      <c r="DN21" s="504">
        <v>50.167719846322548</v>
      </c>
      <c r="DO21" s="504">
        <v>40.650684989879622</v>
      </c>
      <c r="DP21" s="504">
        <v>36.795609898593668</v>
      </c>
      <c r="DQ21" s="504">
        <v>42.696440618117315</v>
      </c>
      <c r="DR21" s="504">
        <v>38.857612754110619</v>
      </c>
      <c r="DS21" s="502">
        <v>27.14336848355746</v>
      </c>
      <c r="DT21" s="502">
        <v>33.037376469017097</v>
      </c>
      <c r="DU21" s="502">
        <v>45.137638435826183</v>
      </c>
      <c r="DV21" s="502">
        <v>35.305845398702772</v>
      </c>
      <c r="DW21" s="502">
        <v>61.362820900030201</v>
      </c>
      <c r="DX21" s="502">
        <v>64.360160308686716</v>
      </c>
      <c r="DY21" s="502">
        <v>69.899769452449561</v>
      </c>
      <c r="DZ21" s="502">
        <v>65.261807330636287</v>
      </c>
      <c r="EA21" s="502">
        <v>80.375014642472649</v>
      </c>
      <c r="EB21" s="502">
        <v>87.885487299325263</v>
      </c>
      <c r="EC21" s="502">
        <v>73.970873061458931</v>
      </c>
      <c r="ED21" s="502">
        <v>80.817522391194544</v>
      </c>
      <c r="EE21" s="504">
        <v>62.532131413663869</v>
      </c>
      <c r="EF21" s="504">
        <v>49.892804690157476</v>
      </c>
      <c r="EG21" s="504">
        <v>51.824231192448025</v>
      </c>
      <c r="EH21" s="504">
        <v>54.920637711025726</v>
      </c>
      <c r="EI21" s="504">
        <v>59.838207452719601</v>
      </c>
      <c r="EJ21" s="502">
        <v>47.978484960923915</v>
      </c>
      <c r="EK21" s="502">
        <v>56.473906828918615</v>
      </c>
      <c r="EL21" s="502">
        <v>65.028642756158874</v>
      </c>
      <c r="EM21" s="502">
        <v>56.540240866903076</v>
      </c>
      <c r="EN21" s="502">
        <v>75.264635972846278</v>
      </c>
      <c r="EO21" s="502">
        <v>77.83176686471306</v>
      </c>
      <c r="EP21" s="502">
        <v>79.980647005029724</v>
      </c>
      <c r="EQ21" s="502">
        <v>77.709953733681729</v>
      </c>
      <c r="ER21" s="502">
        <v>91.537397702667988</v>
      </c>
      <c r="ES21" s="502">
        <v>102.20076982768624</v>
      </c>
      <c r="ET21" s="502">
        <v>87.418569631423793</v>
      </c>
      <c r="EU21" s="502">
        <v>93.801044980056744</v>
      </c>
      <c r="EV21" s="504">
        <v>75.447623377095681</v>
      </c>
      <c r="EW21" s="504">
        <v>58.362306055329853</v>
      </c>
      <c r="EX21" s="504">
        <v>57.832963309184386</v>
      </c>
      <c r="EY21" s="504">
        <v>64.068345148099823</v>
      </c>
      <c r="EZ21" s="504">
        <v>73.356407467490513</v>
      </c>
      <c r="FA21" s="502">
        <v>50.5630331950521</v>
      </c>
      <c r="FB21" s="502">
        <v>58.791825489146404</v>
      </c>
      <c r="FC21" s="502">
        <v>72.03703219834118</v>
      </c>
      <c r="FD21" s="502">
        <v>60.546494789526044</v>
      </c>
      <c r="FE21" s="502">
        <v>81.789734902861511</v>
      </c>
      <c r="FF21" s="502">
        <v>91.267129573482535</v>
      </c>
      <c r="FG21" s="502">
        <v>91.341139264054775</v>
      </c>
      <c r="FH21" s="502">
        <v>88.221013978185866</v>
      </c>
      <c r="FI21" s="502">
        <v>106.26507838768919</v>
      </c>
      <c r="FJ21" s="502">
        <v>115.13658389236404</v>
      </c>
      <c r="FK21" s="502">
        <v>101.90497969730528</v>
      </c>
      <c r="FL21" s="502">
        <v>107.81901015703832</v>
      </c>
      <c r="FM21" s="504">
        <v>87.559611263197667</v>
      </c>
      <c r="FN21" s="504">
        <v>70.783050941923975</v>
      </c>
      <c r="FO21" s="504">
        <v>70.308462714182284</v>
      </c>
      <c r="FP21" s="504">
        <v>76.325605277198306</v>
      </c>
      <c r="FQ21" s="504">
        <v>83.532937406383951</v>
      </c>
      <c r="FR21" s="502">
        <v>63.160694207781773</v>
      </c>
      <c r="FS21" s="502">
        <v>72.117645001193424</v>
      </c>
      <c r="FT21" s="502">
        <v>83.485368472821108</v>
      </c>
      <c r="FU21" s="502">
        <v>72.936062984722653</v>
      </c>
      <c r="FV21" s="502">
        <v>101.6252066270242</v>
      </c>
      <c r="FW21" s="502">
        <v>108.36627279832786</v>
      </c>
      <c r="FX21" s="502">
        <v>107.9803505703145</v>
      </c>
      <c r="FY21" s="502">
        <v>106.05180758982767</v>
      </c>
      <c r="FZ21" s="502">
        <v>124.38278471427344</v>
      </c>
      <c r="GA21" s="502">
        <v>128.9483724109717</v>
      </c>
      <c r="GB21" s="502">
        <v>119.16629992954311</v>
      </c>
      <c r="GC21" s="502">
        <v>124.22001893863458</v>
      </c>
      <c r="GD21" s="502">
        <v>101.90854193827633</v>
      </c>
      <c r="GE21" s="502">
        <v>77.795925228120737</v>
      </c>
      <c r="GF21" s="502">
        <v>76.359065528388626</v>
      </c>
      <c r="GG21" s="502">
        <v>85.615245602922684</v>
      </c>
      <c r="GH21" s="504">
        <v>97.645620206666976</v>
      </c>
      <c r="GI21" s="502">
        <v>66.121899766857382</v>
      </c>
      <c r="GJ21" s="502">
        <v>75.848090667675308</v>
      </c>
      <c r="GK21" s="502">
        <v>88.887089666544654</v>
      </c>
      <c r="GL21" s="502">
        <v>77.076156725076899</v>
      </c>
      <c r="GM21" s="245"/>
    </row>
    <row r="22" spans="2:195" ht="15" customHeight="1">
      <c r="B22" s="2" t="s">
        <v>435</v>
      </c>
      <c r="C22" s="10" t="s">
        <v>16</v>
      </c>
      <c r="D22" s="248">
        <v>52.187773989283976</v>
      </c>
      <c r="E22" s="248">
        <v>52.427772382986987</v>
      </c>
      <c r="F22" s="248">
        <v>58.005645961363577</v>
      </c>
      <c r="G22" s="247">
        <v>54.562051248584318</v>
      </c>
      <c r="H22" s="248">
        <v>61.118670518311916</v>
      </c>
      <c r="I22" s="248">
        <v>55.813377194991951</v>
      </c>
      <c r="J22" s="248">
        <v>55.56760510983505</v>
      </c>
      <c r="K22" s="247">
        <v>57.392667076280745</v>
      </c>
      <c r="L22" s="248">
        <v>62.761801498066042</v>
      </c>
      <c r="M22" s="248">
        <v>68.424684112425211</v>
      </c>
      <c r="N22" s="248">
        <v>59.526817848573714</v>
      </c>
      <c r="O22" s="247">
        <v>63.7159485302587</v>
      </c>
      <c r="P22" s="248">
        <v>59.288607842179793</v>
      </c>
      <c r="Q22" s="248">
        <v>52.500170752291417</v>
      </c>
      <c r="R22" s="248">
        <v>62.150702332177019</v>
      </c>
      <c r="S22" s="247">
        <v>57.870920169108963</v>
      </c>
      <c r="T22" s="248">
        <v>58.886679574368443</v>
      </c>
      <c r="U22" s="248">
        <v>56.874734669935727</v>
      </c>
      <c r="V22" s="248">
        <v>55.712614892565789</v>
      </c>
      <c r="W22" s="248">
        <v>60.431006055994168</v>
      </c>
      <c r="X22" s="247">
        <v>57.869830874203977</v>
      </c>
      <c r="Y22" s="248">
        <v>63.623762521063469</v>
      </c>
      <c r="Z22" s="248">
        <v>59.310261432523724</v>
      </c>
      <c r="AA22" s="248">
        <v>59.377611018983998</v>
      </c>
      <c r="AB22" s="247">
        <v>60.673567068543889</v>
      </c>
      <c r="AC22" s="248">
        <v>67.70901879625778</v>
      </c>
      <c r="AD22" s="248">
        <v>75.281443844658398</v>
      </c>
      <c r="AE22" s="248">
        <v>64.179996762648159</v>
      </c>
      <c r="AF22" s="247">
        <v>69.153476203590117</v>
      </c>
      <c r="AG22" s="248">
        <v>61.519510689635823</v>
      </c>
      <c r="AH22" s="248">
        <v>54.259758126215161</v>
      </c>
      <c r="AI22" s="248">
        <v>65.660701215513555</v>
      </c>
      <c r="AJ22" s="247">
        <v>60.277897468791409</v>
      </c>
      <c r="AK22" s="248">
        <v>62.556938404028109</v>
      </c>
      <c r="AL22" s="500">
        <v>58.095930054276167</v>
      </c>
      <c r="AM22" s="500">
        <v>57.857939947009925</v>
      </c>
      <c r="AN22" s="500">
        <v>63.07704343960981</v>
      </c>
      <c r="AO22" s="501">
        <v>59.930948220955557</v>
      </c>
      <c r="AP22" s="500">
        <v>68.62034835403297</v>
      </c>
      <c r="AQ22" s="500">
        <v>63.362040630235171</v>
      </c>
      <c r="AR22" s="500">
        <v>64.062722557919543</v>
      </c>
      <c r="AS22" s="501">
        <v>65.243367475650146</v>
      </c>
      <c r="AT22" s="500">
        <v>74.787067605506024</v>
      </c>
      <c r="AU22" s="500">
        <v>78.724615513106556</v>
      </c>
      <c r="AV22" s="500">
        <v>67.728583902029996</v>
      </c>
      <c r="AW22" s="501">
        <v>73.800663686714955</v>
      </c>
      <c r="AX22" s="500">
        <v>67.136411355825445</v>
      </c>
      <c r="AY22" s="500">
        <v>59.091134386982141</v>
      </c>
      <c r="AZ22" s="500">
        <v>71.633468092341403</v>
      </c>
      <c r="BA22" s="501">
        <v>65.649507376293812</v>
      </c>
      <c r="BB22" s="500">
        <v>66.753441078501623</v>
      </c>
      <c r="BC22" s="500">
        <v>62.143035479387223</v>
      </c>
      <c r="BD22" s="500">
        <v>61.263917108336166</v>
      </c>
      <c r="BE22" s="500">
        <v>68.996414245031687</v>
      </c>
      <c r="BF22" s="501">
        <v>64.432059895011619</v>
      </c>
      <c r="BG22" s="500">
        <v>74.143221762341796</v>
      </c>
      <c r="BH22" s="500">
        <v>67.621443486987999</v>
      </c>
      <c r="BI22" s="500">
        <v>67.995571372292915</v>
      </c>
      <c r="BJ22" s="501">
        <v>69.761327507463278</v>
      </c>
      <c r="BK22" s="500">
        <v>75.997931456222915</v>
      </c>
      <c r="BL22" s="500">
        <v>81.394878906927175</v>
      </c>
      <c r="BM22" s="500">
        <v>69.892347371396269</v>
      </c>
      <c r="BN22" s="501">
        <v>75.821105702805667</v>
      </c>
      <c r="BO22" s="500">
        <v>66.82848046523803</v>
      </c>
      <c r="BP22" s="500">
        <v>58.288428616208137</v>
      </c>
      <c r="BQ22" s="500">
        <v>70.947431989883597</v>
      </c>
      <c r="BR22" s="501">
        <v>65.181901262218418</v>
      </c>
      <c r="BS22" s="504">
        <v>69.375850155034485</v>
      </c>
      <c r="BT22" s="504">
        <v>62.527276362497787</v>
      </c>
      <c r="BU22" s="504">
        <v>59.700659362079371</v>
      </c>
      <c r="BV22" s="504">
        <v>65.125712724179962</v>
      </c>
      <c r="BW22" s="504">
        <v>62.634806651095047</v>
      </c>
      <c r="BX22" s="504">
        <v>69.793755005523877</v>
      </c>
      <c r="BY22" s="504">
        <v>72.509899434762801</v>
      </c>
      <c r="BZ22" s="504">
        <v>67.254544123746555</v>
      </c>
      <c r="CA22" s="504">
        <v>69.815863217630124</v>
      </c>
      <c r="CB22" s="504">
        <v>76.991560148721788</v>
      </c>
      <c r="CC22" s="504">
        <v>79.235577515123026</v>
      </c>
      <c r="CD22" s="504">
        <v>69.54032049897539</v>
      </c>
      <c r="CE22" s="504">
        <v>75.295071035311295</v>
      </c>
      <c r="CF22" s="504">
        <v>65.8688073726493</v>
      </c>
      <c r="CG22" s="504">
        <v>58.398383681638215</v>
      </c>
      <c r="CH22" s="504">
        <v>72.000484494117742</v>
      </c>
      <c r="CI22" s="504">
        <v>65.185927753988963</v>
      </c>
      <c r="CJ22" s="504">
        <v>68.828762074957382</v>
      </c>
      <c r="CK22" s="504">
        <v>62.122953270168338</v>
      </c>
      <c r="CL22" s="504">
        <v>61.308514434446764</v>
      </c>
      <c r="CM22" s="504">
        <v>65.785567241132682</v>
      </c>
      <c r="CN22" s="504">
        <v>62.626247464789728</v>
      </c>
      <c r="CO22" s="504">
        <v>49.605202312138729</v>
      </c>
      <c r="CP22" s="504">
        <v>42.568561872909697</v>
      </c>
      <c r="CQ22" s="504">
        <v>49.993379138038726</v>
      </c>
      <c r="CR22" s="504">
        <v>48.779772746985863</v>
      </c>
      <c r="CS22" s="504">
        <v>71.19440456167699</v>
      </c>
      <c r="CT22" s="504">
        <v>75.701322389420881</v>
      </c>
      <c r="CU22" s="504">
        <v>65.3239923024137</v>
      </c>
      <c r="CV22" s="504">
        <v>70.314287529551819</v>
      </c>
      <c r="CW22" s="504">
        <v>66.090358118607</v>
      </c>
      <c r="CX22" s="504">
        <v>63.072365636902241</v>
      </c>
      <c r="CY22" s="504">
        <v>76.352664336912994</v>
      </c>
      <c r="CZ22" s="504">
        <v>68.248074817290444</v>
      </c>
      <c r="DA22" s="504">
        <v>65.48777645828423</v>
      </c>
      <c r="DB22" s="504">
        <v>67.063241181716407</v>
      </c>
      <c r="DC22" s="504">
        <v>50.597261904761908</v>
      </c>
      <c r="DD22" s="504">
        <v>57.885681655960028</v>
      </c>
      <c r="DE22" s="504">
        <v>60.542389841314822</v>
      </c>
      <c r="DF22" s="504">
        <v>65.041161070875773</v>
      </c>
      <c r="DG22" s="504">
        <v>74.593875476232043</v>
      </c>
      <c r="DH22" s="504">
        <v>73.515528582896991</v>
      </c>
      <c r="DI22" s="504">
        <v>72.446565054259253</v>
      </c>
      <c r="DJ22" s="504">
        <v>88.152103191504992</v>
      </c>
      <c r="DK22" s="504">
        <v>92.473378557859704</v>
      </c>
      <c r="DL22" s="504">
        <v>76.801771466617183</v>
      </c>
      <c r="DM22" s="504">
        <v>85.6674908289814</v>
      </c>
      <c r="DN22" s="504">
        <v>73.950966511517024</v>
      </c>
      <c r="DO22" s="504">
        <v>67.760525764372048</v>
      </c>
      <c r="DP22" s="504">
        <v>80.579507237900273</v>
      </c>
      <c r="DQ22" s="504">
        <v>73.604673443961786</v>
      </c>
      <c r="DR22" s="504">
        <v>78.154990059954585</v>
      </c>
      <c r="DS22" s="504">
        <v>69.528915598574699</v>
      </c>
      <c r="DT22" s="504">
        <v>65.883384932920535</v>
      </c>
      <c r="DU22" s="504">
        <v>71.53218050055365</v>
      </c>
      <c r="DV22" s="504">
        <v>69.333900539009321</v>
      </c>
      <c r="DW22" s="504">
        <v>81.089010515336639</v>
      </c>
      <c r="DX22" s="504">
        <v>82.887523369825516</v>
      </c>
      <c r="DY22" s="504">
        <v>85.8401440152509</v>
      </c>
      <c r="DZ22" s="504">
        <v>83.362761427154652</v>
      </c>
      <c r="EA22" s="504">
        <v>97.622205008570447</v>
      </c>
      <c r="EB22" s="504">
        <v>102.55055249216132</v>
      </c>
      <c r="EC22" s="504">
        <v>88.930342670236001</v>
      </c>
      <c r="ED22" s="504">
        <v>96.504793639134959</v>
      </c>
      <c r="EE22" s="504">
        <v>83.322922774462796</v>
      </c>
      <c r="EF22" s="504">
        <v>73.22022217197626</v>
      </c>
      <c r="EG22" s="504">
        <v>88.073088393059265</v>
      </c>
      <c r="EH22" s="504">
        <v>81.427525878518878</v>
      </c>
      <c r="EI22" s="504">
        <v>84.658155105348797</v>
      </c>
      <c r="EJ22" s="504">
        <v>78.768974751096195</v>
      </c>
      <c r="EK22" s="504">
        <v>80.351493163183491</v>
      </c>
      <c r="EL22" s="504">
        <v>86.70073266764085</v>
      </c>
      <c r="EM22" s="504">
        <v>82.28789757217055</v>
      </c>
      <c r="EN22" s="504">
        <v>96.418778266449053</v>
      </c>
      <c r="EO22" s="504">
        <v>97.101476890433716</v>
      </c>
      <c r="EP22" s="504">
        <v>98.36298967405439</v>
      </c>
      <c r="EQ22" s="504">
        <v>97.311682086227648</v>
      </c>
      <c r="ER22" s="504">
        <v>110.5206802356366</v>
      </c>
      <c r="ES22" s="504">
        <v>119.32834376971375</v>
      </c>
      <c r="ET22" s="504">
        <v>101.84236591127832</v>
      </c>
      <c r="EU22" s="504">
        <v>110.66061514107633</v>
      </c>
      <c r="EV22" s="504">
        <v>96.328040804860549</v>
      </c>
      <c r="EW22" s="504">
        <v>81.950336711769836</v>
      </c>
      <c r="EX22" s="504">
        <v>96.558606779191678</v>
      </c>
      <c r="EY22" s="504">
        <v>91.653843467234083</v>
      </c>
      <c r="EZ22" s="504">
        <v>96.59529497525034</v>
      </c>
      <c r="FA22" s="504">
        <v>85.873838582171913</v>
      </c>
      <c r="FB22" s="504">
        <v>84.892405467923609</v>
      </c>
      <c r="FC22" s="504">
        <v>95.73395803828096</v>
      </c>
      <c r="FD22" s="504">
        <v>89.308882784488105</v>
      </c>
      <c r="FE22" s="504">
        <v>103.69599834983498</v>
      </c>
      <c r="FF22" s="504">
        <v>111.73642979660761</v>
      </c>
      <c r="FG22" s="504">
        <v>111.12334360083921</v>
      </c>
      <c r="FH22" s="504">
        <v>108.99028711136378</v>
      </c>
      <c r="FI22" s="504">
        <v>127.70576483710414</v>
      </c>
      <c r="FJ22" s="504">
        <v>136.37572116459697</v>
      </c>
      <c r="FK22" s="504">
        <v>119.5696394423907</v>
      </c>
      <c r="FL22" s="504">
        <v>127.93094770892735</v>
      </c>
      <c r="FM22" s="504">
        <v>109.05475884122478</v>
      </c>
      <c r="FN22" s="504">
        <v>95.646384110016839</v>
      </c>
      <c r="FO22" s="504">
        <v>112.33630024742135</v>
      </c>
      <c r="FP22" s="504">
        <v>105.5078129927534</v>
      </c>
      <c r="FQ22" s="504">
        <v>109.28043346018363</v>
      </c>
      <c r="FR22" s="504">
        <v>101.08503349439607</v>
      </c>
      <c r="FS22" s="504">
        <v>99.001443404966892</v>
      </c>
      <c r="FT22" s="504">
        <v>108.55793338666489</v>
      </c>
      <c r="FU22" s="504">
        <v>103.22710916820117</v>
      </c>
      <c r="FV22" s="504">
        <v>126.42542134341379</v>
      </c>
      <c r="FW22" s="504">
        <v>130.55055420988609</v>
      </c>
      <c r="FX22" s="504">
        <v>127.69292560159967</v>
      </c>
      <c r="FY22" s="504">
        <v>128.27715277787965</v>
      </c>
      <c r="FZ22" s="504">
        <v>146.43567805389432</v>
      </c>
      <c r="GA22" s="504">
        <v>150.09059441199813</v>
      </c>
      <c r="GB22" s="504">
        <v>137.52595103766623</v>
      </c>
      <c r="GC22" s="504">
        <v>144.73376261144722</v>
      </c>
      <c r="GD22" s="504">
        <v>123.99470603974399</v>
      </c>
      <c r="GE22" s="504">
        <v>105.67941746939432</v>
      </c>
      <c r="GF22" s="504">
        <v>124.51582023854601</v>
      </c>
      <c r="GG22" s="504">
        <v>118.09560504812013</v>
      </c>
      <c r="GH22" s="504">
        <v>125.12458659218858</v>
      </c>
      <c r="GI22" s="504">
        <v>110.66093461812383</v>
      </c>
      <c r="GJ22" s="504">
        <v>108.20927474318798</v>
      </c>
      <c r="GK22" s="504">
        <v>120.60821585547269</v>
      </c>
      <c r="GL22" s="504">
        <v>113.62093335977859</v>
      </c>
      <c r="GM22" s="245"/>
    </row>
    <row r="23" spans="2:195" ht="15" customHeight="1">
      <c r="B23" s="24" t="s">
        <v>129</v>
      </c>
      <c r="C23" s="10"/>
      <c r="D23" s="18"/>
      <c r="E23" s="18"/>
      <c r="F23" s="18"/>
      <c r="G23" s="495"/>
      <c r="H23" s="18"/>
      <c r="I23" s="18"/>
      <c r="J23" s="18"/>
      <c r="K23" s="495"/>
      <c r="L23" s="18"/>
      <c r="M23" s="18"/>
      <c r="N23" s="18"/>
      <c r="O23" s="495"/>
      <c r="P23" s="18"/>
      <c r="Q23" s="18"/>
      <c r="R23" s="18"/>
      <c r="S23" s="495"/>
      <c r="T23" s="18"/>
      <c r="U23" s="18"/>
      <c r="V23" s="18"/>
      <c r="W23" s="18"/>
      <c r="X23" s="495"/>
      <c r="Y23" s="18"/>
      <c r="Z23" s="18"/>
      <c r="AA23" s="18"/>
      <c r="AB23" s="495"/>
      <c r="AC23" s="18"/>
      <c r="AD23" s="18"/>
      <c r="AE23" s="18"/>
      <c r="AF23" s="495"/>
      <c r="AG23" s="18"/>
      <c r="AH23" s="18"/>
      <c r="AI23" s="18"/>
      <c r="AJ23" s="495"/>
      <c r="AK23" s="18"/>
      <c r="AL23" s="512"/>
      <c r="AM23" s="512"/>
      <c r="AN23" s="512"/>
      <c r="AO23" s="513"/>
      <c r="AP23" s="512"/>
      <c r="AQ23" s="512"/>
      <c r="AR23" s="512"/>
      <c r="AS23" s="513"/>
      <c r="AT23" s="512"/>
      <c r="AU23" s="512"/>
      <c r="AV23" s="512"/>
      <c r="AW23" s="513"/>
      <c r="AX23" s="512"/>
      <c r="AY23" s="512"/>
      <c r="AZ23" s="512"/>
      <c r="BA23" s="513"/>
      <c r="BB23" s="512"/>
      <c r="BC23" s="512"/>
      <c r="BD23" s="512"/>
      <c r="BE23" s="512"/>
      <c r="BF23" s="513"/>
      <c r="BG23" s="512"/>
      <c r="BH23" s="512"/>
      <c r="BI23" s="512"/>
      <c r="BJ23" s="513"/>
      <c r="BK23" s="512"/>
      <c r="BL23" s="512"/>
      <c r="BM23" s="512"/>
      <c r="BN23" s="513"/>
      <c r="BO23" s="512"/>
      <c r="BP23" s="512"/>
      <c r="BQ23" s="512"/>
      <c r="BR23" s="513"/>
      <c r="BS23" s="514"/>
      <c r="BT23" s="514"/>
      <c r="BU23" s="514"/>
      <c r="BV23" s="514"/>
      <c r="BW23" s="514"/>
      <c r="BX23" s="514"/>
      <c r="BY23" s="514"/>
      <c r="BZ23" s="514"/>
      <c r="CA23" s="514"/>
      <c r="CB23" s="514"/>
      <c r="CC23" s="514"/>
      <c r="CD23" s="514"/>
      <c r="CE23" s="514"/>
      <c r="CF23" s="514"/>
      <c r="CG23" s="514"/>
      <c r="CH23" s="514"/>
      <c r="CI23" s="514"/>
      <c r="CJ23" s="514"/>
      <c r="CK23" s="514"/>
      <c r="CL23" s="514"/>
      <c r="CM23" s="514"/>
      <c r="CN23" s="514"/>
      <c r="CO23" s="514"/>
      <c r="CP23" s="514"/>
      <c r="CQ23" s="514"/>
      <c r="CR23" s="514"/>
      <c r="CS23" s="514"/>
      <c r="CT23" s="514"/>
      <c r="CU23" s="514"/>
      <c r="CV23" s="514"/>
      <c r="CW23" s="514"/>
      <c r="CX23" s="514"/>
      <c r="CY23" s="514"/>
      <c r="CZ23" s="514"/>
      <c r="DA23" s="514"/>
      <c r="DB23" s="514"/>
      <c r="DC23" s="514"/>
      <c r="DD23" s="514"/>
      <c r="DE23" s="514"/>
      <c r="DF23" s="514"/>
      <c r="DG23" s="514"/>
      <c r="DH23" s="514"/>
      <c r="DI23" s="514"/>
      <c r="DJ23" s="514"/>
      <c r="DK23" s="514"/>
      <c r="DL23" s="514"/>
      <c r="DM23" s="514"/>
      <c r="DN23" s="514"/>
      <c r="DO23" s="514"/>
      <c r="DP23" s="514"/>
      <c r="DQ23" s="514"/>
      <c r="DR23" s="514"/>
      <c r="DS23" s="514"/>
      <c r="DT23" s="514"/>
      <c r="DU23" s="514"/>
      <c r="DV23" s="514"/>
      <c r="DW23" s="514"/>
      <c r="DX23" s="514"/>
      <c r="DY23" s="514"/>
      <c r="DZ23" s="514"/>
      <c r="EA23" s="514"/>
      <c r="EB23" s="514"/>
      <c r="EC23" s="514"/>
      <c r="ED23" s="514"/>
      <c r="EE23" s="514"/>
      <c r="EF23" s="514"/>
      <c r="EG23" s="514"/>
      <c r="EH23" s="514"/>
      <c r="EI23" s="514"/>
      <c r="EJ23" s="514"/>
      <c r="EK23" s="514"/>
      <c r="EL23" s="514"/>
      <c r="EM23" s="514"/>
      <c r="EN23" s="514"/>
      <c r="EO23" s="514"/>
      <c r="EP23" s="514"/>
      <c r="EQ23" s="514"/>
      <c r="ER23" s="514"/>
      <c r="ES23" s="514"/>
      <c r="ET23" s="514"/>
      <c r="EU23" s="514"/>
      <c r="EV23" s="514"/>
      <c r="EW23" s="514"/>
      <c r="EX23" s="514"/>
      <c r="EY23" s="514"/>
      <c r="EZ23" s="514"/>
      <c r="FA23" s="514"/>
      <c r="FB23" s="514"/>
      <c r="FC23" s="514"/>
      <c r="FD23" s="514"/>
      <c r="FE23" s="514"/>
      <c r="FF23" s="514"/>
      <c r="FG23" s="514"/>
      <c r="FH23" s="514"/>
      <c r="FI23" s="514"/>
      <c r="FJ23" s="514"/>
      <c r="FK23" s="514"/>
      <c r="FL23" s="514"/>
      <c r="FM23" s="514"/>
      <c r="FN23" s="514"/>
      <c r="FO23" s="514"/>
      <c r="FP23" s="514"/>
      <c r="FQ23" s="514"/>
      <c r="FR23" s="514"/>
      <c r="FS23" s="514"/>
      <c r="FT23" s="514"/>
      <c r="FU23" s="514"/>
      <c r="FV23" s="514"/>
      <c r="FW23" s="514"/>
      <c r="FX23" s="514"/>
      <c r="FY23" s="514"/>
      <c r="FZ23" s="514"/>
      <c r="GA23" s="514"/>
      <c r="GB23" s="514"/>
      <c r="GC23" s="514"/>
      <c r="GD23" s="514"/>
      <c r="GE23" s="514"/>
      <c r="GF23" s="514"/>
      <c r="GG23" s="514"/>
      <c r="GH23" s="514"/>
      <c r="GI23" s="514"/>
      <c r="GJ23" s="514"/>
      <c r="GK23" s="514"/>
      <c r="GL23" s="514"/>
      <c r="GM23" s="245"/>
    </row>
    <row r="24" spans="2:195" ht="15" customHeight="1">
      <c r="B24" s="13" t="s">
        <v>130</v>
      </c>
      <c r="C24" s="14" t="s">
        <v>13</v>
      </c>
      <c r="D24" s="113">
        <v>3739</v>
      </c>
      <c r="E24" s="113">
        <v>4166</v>
      </c>
      <c r="F24" s="113">
        <v>5938</v>
      </c>
      <c r="G24" s="495">
        <v>13843</v>
      </c>
      <c r="H24" s="113">
        <v>4173</v>
      </c>
      <c r="I24" s="113">
        <v>3179</v>
      </c>
      <c r="J24" s="113">
        <v>3017</v>
      </c>
      <c r="K24" s="495">
        <v>10369</v>
      </c>
      <c r="L24" s="113">
        <v>3176</v>
      </c>
      <c r="M24" s="113">
        <v>3380</v>
      </c>
      <c r="N24" s="113">
        <v>3090</v>
      </c>
      <c r="O24" s="495">
        <v>9646</v>
      </c>
      <c r="P24" s="113">
        <v>3363</v>
      </c>
      <c r="Q24" s="113">
        <v>4791</v>
      </c>
      <c r="R24" s="113">
        <v>3302</v>
      </c>
      <c r="S24" s="495">
        <v>11456</v>
      </c>
      <c r="T24" s="100">
        <v>45314</v>
      </c>
      <c r="U24" s="113">
        <v>4070</v>
      </c>
      <c r="V24" s="113">
        <v>6795</v>
      </c>
      <c r="W24" s="113">
        <v>9072</v>
      </c>
      <c r="X24" s="495">
        <v>19937</v>
      </c>
      <c r="Y24" s="113">
        <v>6362</v>
      </c>
      <c r="Z24" s="113">
        <v>3527</v>
      </c>
      <c r="AA24" s="113">
        <v>3473</v>
      </c>
      <c r="AB24" s="495">
        <v>13362</v>
      </c>
      <c r="AC24" s="113">
        <v>3177</v>
      </c>
      <c r="AD24" s="113">
        <v>2812</v>
      </c>
      <c r="AE24" s="113">
        <v>2867</v>
      </c>
      <c r="AF24" s="495">
        <v>8856</v>
      </c>
      <c r="AG24" s="113">
        <v>5675</v>
      </c>
      <c r="AH24" s="113">
        <v>8463</v>
      </c>
      <c r="AI24" s="113">
        <v>4183</v>
      </c>
      <c r="AJ24" s="495">
        <v>18321</v>
      </c>
      <c r="AK24" s="100">
        <v>60476</v>
      </c>
      <c r="AL24" s="249">
        <v>5273</v>
      </c>
      <c r="AM24" s="249">
        <v>6950</v>
      </c>
      <c r="AN24" s="249">
        <v>10159</v>
      </c>
      <c r="AO24" s="250">
        <v>22382</v>
      </c>
      <c r="AP24" s="249">
        <v>8317</v>
      </c>
      <c r="AQ24" s="249">
        <v>3342</v>
      </c>
      <c r="AR24" s="249">
        <v>3308</v>
      </c>
      <c r="AS24" s="250">
        <v>14967</v>
      </c>
      <c r="AT24" s="249">
        <v>3302</v>
      </c>
      <c r="AU24" s="249">
        <v>3175</v>
      </c>
      <c r="AV24" s="249">
        <v>3455</v>
      </c>
      <c r="AW24" s="250">
        <v>9932</v>
      </c>
      <c r="AX24" s="249">
        <v>6719</v>
      </c>
      <c r="AY24" s="249">
        <v>8048</v>
      </c>
      <c r="AZ24" s="249">
        <v>5171</v>
      </c>
      <c r="BA24" s="250">
        <v>19938</v>
      </c>
      <c r="BB24" s="251">
        <v>67219</v>
      </c>
      <c r="BC24" s="251">
        <v>6200</v>
      </c>
      <c r="BD24" s="251">
        <v>6220</v>
      </c>
      <c r="BE24" s="251">
        <v>9358</v>
      </c>
      <c r="BF24" s="250">
        <v>21778</v>
      </c>
      <c r="BG24" s="251">
        <v>7134</v>
      </c>
      <c r="BH24" s="251">
        <v>4298</v>
      </c>
      <c r="BI24" s="251">
        <v>3484</v>
      </c>
      <c r="BJ24" s="250">
        <v>14916</v>
      </c>
      <c r="BK24" s="251">
        <v>3172</v>
      </c>
      <c r="BL24" s="251">
        <v>3141</v>
      </c>
      <c r="BM24" s="251">
        <v>3694</v>
      </c>
      <c r="BN24" s="250">
        <v>10007</v>
      </c>
      <c r="BO24" s="251">
        <v>6367</v>
      </c>
      <c r="BP24" s="251">
        <v>7782</v>
      </c>
      <c r="BQ24" s="251">
        <v>5316</v>
      </c>
      <c r="BR24" s="250">
        <v>19465</v>
      </c>
      <c r="BS24" s="252">
        <v>66166</v>
      </c>
      <c r="BT24" s="252">
        <v>5590</v>
      </c>
      <c r="BU24" s="252">
        <v>7091</v>
      </c>
      <c r="BV24" s="252">
        <v>10089</v>
      </c>
      <c r="BW24" s="219">
        <v>22770</v>
      </c>
      <c r="BX24" s="252">
        <v>6690</v>
      </c>
      <c r="BY24" s="252">
        <v>4095</v>
      </c>
      <c r="BZ24" s="252">
        <v>3769</v>
      </c>
      <c r="CA24" s="219">
        <v>14554</v>
      </c>
      <c r="CB24" s="252">
        <v>2962</v>
      </c>
      <c r="CC24" s="252">
        <v>2761</v>
      </c>
      <c r="CD24" s="252">
        <v>3287</v>
      </c>
      <c r="CE24" s="219">
        <v>9010</v>
      </c>
      <c r="CF24" s="252">
        <v>5597</v>
      </c>
      <c r="CG24" s="252">
        <v>8556</v>
      </c>
      <c r="CH24" s="252">
        <v>4900</v>
      </c>
      <c r="CI24" s="219">
        <v>19053</v>
      </c>
      <c r="CJ24" s="252">
        <v>65387</v>
      </c>
      <c r="CK24" s="252">
        <v>6499</v>
      </c>
      <c r="CL24" s="252">
        <v>7959</v>
      </c>
      <c r="CM24" s="252">
        <v>4339</v>
      </c>
      <c r="CN24" s="219">
        <v>18797</v>
      </c>
      <c r="CO24" s="253">
        <v>0</v>
      </c>
      <c r="CP24" s="252">
        <v>1378</v>
      </c>
      <c r="CQ24" s="252">
        <v>1703</v>
      </c>
      <c r="CR24" s="219">
        <v>3081</v>
      </c>
      <c r="CS24" s="253">
        <v>2118</v>
      </c>
      <c r="CT24" s="252">
        <v>2186</v>
      </c>
      <c r="CU24" s="252">
        <v>2799</v>
      </c>
      <c r="CV24" s="219">
        <v>7103</v>
      </c>
      <c r="CW24" s="219">
        <v>3070</v>
      </c>
      <c r="CX24" s="219">
        <v>2609</v>
      </c>
      <c r="CY24" s="219">
        <v>2767</v>
      </c>
      <c r="CZ24" s="219">
        <v>8446</v>
      </c>
      <c r="DA24" s="252">
        <v>37427</v>
      </c>
      <c r="DB24" s="252">
        <v>1788</v>
      </c>
      <c r="DC24" s="253">
        <v>0</v>
      </c>
      <c r="DD24" s="252">
        <v>2039</v>
      </c>
      <c r="DE24" s="219">
        <v>3827</v>
      </c>
      <c r="DF24" s="219">
        <v>2353</v>
      </c>
      <c r="DG24" s="219">
        <v>2635</v>
      </c>
      <c r="DH24" s="219">
        <v>3046</v>
      </c>
      <c r="DI24" s="219">
        <v>8034</v>
      </c>
      <c r="DJ24" s="219">
        <v>3397</v>
      </c>
      <c r="DK24" s="219">
        <v>3325</v>
      </c>
      <c r="DL24" s="219">
        <v>4627</v>
      </c>
      <c r="DM24" s="219">
        <v>11349</v>
      </c>
      <c r="DN24" s="219">
        <v>8031</v>
      </c>
      <c r="DO24" s="219">
        <v>9289</v>
      </c>
      <c r="DP24" s="219">
        <v>5096</v>
      </c>
      <c r="DQ24" s="219">
        <v>22416</v>
      </c>
      <c r="DR24" s="252">
        <v>45626</v>
      </c>
      <c r="DS24" s="252">
        <v>6717</v>
      </c>
      <c r="DT24" s="252">
        <v>6079</v>
      </c>
      <c r="DU24" s="252">
        <v>10158</v>
      </c>
      <c r="DV24" s="252">
        <v>22954</v>
      </c>
      <c r="DW24" s="252">
        <v>6689</v>
      </c>
      <c r="DX24" s="252">
        <v>4578</v>
      </c>
      <c r="DY24" s="252">
        <v>3738</v>
      </c>
      <c r="DZ24" s="252">
        <v>15005</v>
      </c>
      <c r="EA24" s="252">
        <v>2884</v>
      </c>
      <c r="EB24" s="252">
        <v>3083</v>
      </c>
      <c r="EC24" s="252">
        <v>3757</v>
      </c>
      <c r="ED24" s="252">
        <v>9724</v>
      </c>
      <c r="EE24" s="219">
        <v>7439</v>
      </c>
      <c r="EF24" s="219">
        <v>9096</v>
      </c>
      <c r="EG24" s="219">
        <v>5070</v>
      </c>
      <c r="EH24" s="219">
        <v>21605</v>
      </c>
      <c r="EI24" s="252">
        <v>69288</v>
      </c>
      <c r="EJ24" s="252">
        <v>6301</v>
      </c>
      <c r="EK24" s="252">
        <v>7317</v>
      </c>
      <c r="EL24" s="252">
        <v>10143</v>
      </c>
      <c r="EM24" s="252">
        <v>23761</v>
      </c>
      <c r="EN24" s="252">
        <v>6860</v>
      </c>
      <c r="EO24" s="252">
        <v>5580</v>
      </c>
      <c r="EP24" s="252">
        <v>3683</v>
      </c>
      <c r="EQ24" s="252">
        <v>16123</v>
      </c>
      <c r="ER24" s="252">
        <v>3677</v>
      </c>
      <c r="ES24" s="252">
        <v>3171</v>
      </c>
      <c r="ET24" s="252">
        <v>3957</v>
      </c>
      <c r="EU24" s="252">
        <v>10805</v>
      </c>
      <c r="EV24" s="219">
        <v>7960</v>
      </c>
      <c r="EW24" s="219">
        <v>9846</v>
      </c>
      <c r="EX24" s="219">
        <v>6577</v>
      </c>
      <c r="EY24" s="219">
        <v>24383</v>
      </c>
      <c r="EZ24" s="252">
        <v>75072</v>
      </c>
      <c r="FA24" s="252">
        <v>6989</v>
      </c>
      <c r="FB24" s="252">
        <v>8634</v>
      </c>
      <c r="FC24" s="252">
        <v>9590</v>
      </c>
      <c r="FD24" s="252">
        <v>25213</v>
      </c>
      <c r="FE24" s="252">
        <v>8429</v>
      </c>
      <c r="FF24" s="252">
        <v>5770</v>
      </c>
      <c r="FG24" s="252">
        <v>4068</v>
      </c>
      <c r="FH24" s="252">
        <v>18267</v>
      </c>
      <c r="FI24" s="252">
        <v>3855</v>
      </c>
      <c r="FJ24" s="252">
        <v>3355</v>
      </c>
      <c r="FK24" s="252">
        <v>4511</v>
      </c>
      <c r="FL24" s="252">
        <v>11721</v>
      </c>
      <c r="FM24" s="219">
        <v>6985</v>
      </c>
      <c r="FN24" s="219">
        <v>10723</v>
      </c>
      <c r="FO24" s="219">
        <v>6074</v>
      </c>
      <c r="FP24" s="219">
        <v>23782</v>
      </c>
      <c r="FQ24" s="252">
        <v>78983</v>
      </c>
      <c r="FR24" s="252">
        <v>8623</v>
      </c>
      <c r="FS24" s="252">
        <v>10371</v>
      </c>
      <c r="FT24" s="252">
        <v>11335</v>
      </c>
      <c r="FU24" s="252">
        <v>30329</v>
      </c>
      <c r="FV24" s="252">
        <v>8443</v>
      </c>
      <c r="FW24" s="252">
        <v>6104</v>
      </c>
      <c r="FX24" s="252">
        <v>4797</v>
      </c>
      <c r="FY24" s="252">
        <v>19344</v>
      </c>
      <c r="FZ24" s="252">
        <v>4032</v>
      </c>
      <c r="GA24" s="252">
        <v>3785</v>
      </c>
      <c r="GB24" s="252">
        <v>4974</v>
      </c>
      <c r="GC24" s="252">
        <v>12791</v>
      </c>
      <c r="GD24" s="252">
        <v>7656</v>
      </c>
      <c r="GE24" s="252">
        <v>9695</v>
      </c>
      <c r="GF24" s="252">
        <v>5497</v>
      </c>
      <c r="GG24" s="252">
        <v>22848</v>
      </c>
      <c r="GH24" s="252">
        <v>85312</v>
      </c>
      <c r="GI24" s="252">
        <v>6088</v>
      </c>
      <c r="GJ24" s="252">
        <v>8691</v>
      </c>
      <c r="GK24" s="252">
        <v>9267</v>
      </c>
      <c r="GL24" s="252">
        <v>24046</v>
      </c>
      <c r="GM24" s="245">
        <f t="shared" si="0"/>
        <v>0</v>
      </c>
    </row>
    <row r="25" spans="2:195" ht="15" customHeight="1" thickBot="1">
      <c r="B25" s="23" t="s">
        <v>131</v>
      </c>
      <c r="C25" s="9" t="s">
        <v>16</v>
      </c>
      <c r="D25" s="179">
        <v>144257</v>
      </c>
      <c r="E25" s="179">
        <v>336627</v>
      </c>
      <c r="F25" s="179">
        <v>315609</v>
      </c>
      <c r="G25" s="515">
        <v>796493</v>
      </c>
      <c r="H25" s="179">
        <v>204959</v>
      </c>
      <c r="I25" s="179">
        <v>125839</v>
      </c>
      <c r="J25" s="179">
        <v>122002</v>
      </c>
      <c r="K25" s="515">
        <v>452800</v>
      </c>
      <c r="L25" s="179">
        <v>134934</v>
      </c>
      <c r="M25" s="179">
        <v>151525</v>
      </c>
      <c r="N25" s="179">
        <v>100112</v>
      </c>
      <c r="O25" s="515">
        <v>386571</v>
      </c>
      <c r="P25" s="179">
        <v>178597</v>
      </c>
      <c r="Q25" s="179">
        <v>208615</v>
      </c>
      <c r="R25" s="179">
        <v>181273</v>
      </c>
      <c r="S25" s="515">
        <v>568485</v>
      </c>
      <c r="T25" s="179">
        <v>2204349</v>
      </c>
      <c r="U25" s="179">
        <v>169116</v>
      </c>
      <c r="V25" s="179">
        <v>263453</v>
      </c>
      <c r="W25" s="179">
        <v>302188</v>
      </c>
      <c r="X25" s="515">
        <v>734757</v>
      </c>
      <c r="Y25" s="179">
        <v>224511</v>
      </c>
      <c r="Z25" s="179">
        <v>136695</v>
      </c>
      <c r="AA25" s="179">
        <v>163219</v>
      </c>
      <c r="AB25" s="515">
        <v>524425</v>
      </c>
      <c r="AC25" s="179">
        <v>129359</v>
      </c>
      <c r="AD25" s="179">
        <v>123648</v>
      </c>
      <c r="AE25" s="179">
        <v>118845</v>
      </c>
      <c r="AF25" s="515">
        <v>371852</v>
      </c>
      <c r="AG25" s="179">
        <v>210971</v>
      </c>
      <c r="AH25" s="179">
        <v>271738</v>
      </c>
      <c r="AI25" s="179">
        <v>195304</v>
      </c>
      <c r="AJ25" s="515">
        <v>678013</v>
      </c>
      <c r="AK25" s="179">
        <v>2309047</v>
      </c>
      <c r="AL25" s="254">
        <v>224730</v>
      </c>
      <c r="AM25" s="254">
        <v>302837</v>
      </c>
      <c r="AN25" s="254">
        <v>386876</v>
      </c>
      <c r="AO25" s="255">
        <v>914443</v>
      </c>
      <c r="AP25" s="254">
        <v>318918</v>
      </c>
      <c r="AQ25" s="254">
        <v>178704</v>
      </c>
      <c r="AR25" s="254">
        <v>143858</v>
      </c>
      <c r="AS25" s="255">
        <v>641480</v>
      </c>
      <c r="AT25" s="254">
        <v>133759</v>
      </c>
      <c r="AU25" s="254">
        <v>113080</v>
      </c>
      <c r="AV25" s="254">
        <v>159842</v>
      </c>
      <c r="AW25" s="255">
        <v>406681</v>
      </c>
      <c r="AX25" s="254">
        <v>262052</v>
      </c>
      <c r="AY25" s="254">
        <v>277626</v>
      </c>
      <c r="AZ25" s="254">
        <v>267176</v>
      </c>
      <c r="BA25" s="255">
        <v>806854</v>
      </c>
      <c r="BB25" s="256">
        <v>2769458</v>
      </c>
      <c r="BC25" s="256">
        <v>254142</v>
      </c>
      <c r="BD25" s="256">
        <v>259870</v>
      </c>
      <c r="BE25" s="256">
        <v>361599</v>
      </c>
      <c r="BF25" s="255">
        <v>875611</v>
      </c>
      <c r="BG25" s="256">
        <v>215584</v>
      </c>
      <c r="BH25" s="256">
        <v>172929</v>
      </c>
      <c r="BI25" s="256">
        <v>170490</v>
      </c>
      <c r="BJ25" s="255">
        <v>559003</v>
      </c>
      <c r="BK25" s="256">
        <v>110893</v>
      </c>
      <c r="BL25" s="256">
        <v>144689</v>
      </c>
      <c r="BM25" s="256">
        <v>135521</v>
      </c>
      <c r="BN25" s="255">
        <v>391103</v>
      </c>
      <c r="BO25" s="256">
        <v>256673</v>
      </c>
      <c r="BP25" s="256">
        <v>274096</v>
      </c>
      <c r="BQ25" s="256">
        <v>246847</v>
      </c>
      <c r="BR25" s="255">
        <v>777616</v>
      </c>
      <c r="BS25" s="257">
        <v>2603333</v>
      </c>
      <c r="BT25" s="257">
        <v>423814</v>
      </c>
      <c r="BU25" s="257">
        <v>247859</v>
      </c>
      <c r="BV25" s="257">
        <v>323428</v>
      </c>
      <c r="BW25" s="220">
        <v>995101</v>
      </c>
      <c r="BX25" s="257">
        <v>220405</v>
      </c>
      <c r="BY25" s="257">
        <v>149251</v>
      </c>
      <c r="BZ25" s="257">
        <v>137074</v>
      </c>
      <c r="CA25" s="220">
        <v>506730</v>
      </c>
      <c r="CB25" s="257">
        <v>130057</v>
      </c>
      <c r="CC25" s="257">
        <v>102502</v>
      </c>
      <c r="CD25" s="257">
        <v>141682</v>
      </c>
      <c r="CE25" s="220">
        <v>374241</v>
      </c>
      <c r="CF25" s="257">
        <v>210835</v>
      </c>
      <c r="CG25" s="257">
        <v>255967</v>
      </c>
      <c r="CH25" s="257">
        <v>216357</v>
      </c>
      <c r="CI25" s="220">
        <v>683159</v>
      </c>
      <c r="CJ25" s="257">
        <v>2559231</v>
      </c>
      <c r="CK25" s="257">
        <v>234654</v>
      </c>
      <c r="CL25" s="257">
        <v>364543</v>
      </c>
      <c r="CM25" s="257">
        <v>149619</v>
      </c>
      <c r="CN25" s="220">
        <v>748816</v>
      </c>
      <c r="CO25" s="258">
        <v>0</v>
      </c>
      <c r="CP25" s="257">
        <v>35153</v>
      </c>
      <c r="CQ25" s="257">
        <v>39755</v>
      </c>
      <c r="CR25" s="220">
        <v>74908</v>
      </c>
      <c r="CS25" s="258">
        <v>41833</v>
      </c>
      <c r="CT25" s="257">
        <v>40698</v>
      </c>
      <c r="CU25" s="257">
        <v>87095</v>
      </c>
      <c r="CV25" s="220">
        <v>169626</v>
      </c>
      <c r="CW25" s="220">
        <v>103617</v>
      </c>
      <c r="CX25" s="220">
        <v>91635</v>
      </c>
      <c r="CY25" s="220">
        <v>162858</v>
      </c>
      <c r="CZ25" s="220">
        <v>358110</v>
      </c>
      <c r="DA25" s="257">
        <v>1351460</v>
      </c>
      <c r="DB25" s="257">
        <v>263389</v>
      </c>
      <c r="DC25" s="258">
        <v>0</v>
      </c>
      <c r="DD25" s="257">
        <v>51023</v>
      </c>
      <c r="DE25" s="220">
        <v>314412</v>
      </c>
      <c r="DF25" s="220">
        <v>58668</v>
      </c>
      <c r="DG25" s="220">
        <v>93691</v>
      </c>
      <c r="DH25" s="220">
        <v>181883</v>
      </c>
      <c r="DI25" s="220">
        <v>334242</v>
      </c>
      <c r="DJ25" s="220">
        <v>111401</v>
      </c>
      <c r="DK25" s="220">
        <v>142961</v>
      </c>
      <c r="DL25" s="220">
        <v>139169</v>
      </c>
      <c r="DM25" s="220">
        <v>393531</v>
      </c>
      <c r="DN25" s="220">
        <v>324829</v>
      </c>
      <c r="DO25" s="220">
        <v>308977</v>
      </c>
      <c r="DP25" s="220">
        <v>177905</v>
      </c>
      <c r="DQ25" s="220">
        <v>811711</v>
      </c>
      <c r="DR25" s="257">
        <v>1853896</v>
      </c>
      <c r="DS25" s="257">
        <v>399879</v>
      </c>
      <c r="DT25" s="257">
        <v>201214</v>
      </c>
      <c r="DU25" s="257">
        <v>351649</v>
      </c>
      <c r="DV25" s="257">
        <v>952742</v>
      </c>
      <c r="DW25" s="257">
        <v>240426</v>
      </c>
      <c r="DX25" s="257">
        <v>187420</v>
      </c>
      <c r="DY25" s="257">
        <v>127831</v>
      </c>
      <c r="DZ25" s="257">
        <v>555677</v>
      </c>
      <c r="EA25" s="257">
        <v>159735</v>
      </c>
      <c r="EB25" s="257">
        <v>321952</v>
      </c>
      <c r="EC25" s="257">
        <v>149316</v>
      </c>
      <c r="ED25" s="257">
        <v>631003</v>
      </c>
      <c r="EE25" s="220">
        <v>299784</v>
      </c>
      <c r="EF25" s="220">
        <v>416655</v>
      </c>
      <c r="EG25" s="220">
        <v>216978</v>
      </c>
      <c r="EH25" s="220">
        <v>933417</v>
      </c>
      <c r="EI25" s="257">
        <v>3072839</v>
      </c>
      <c r="EJ25" s="257">
        <v>523236</v>
      </c>
      <c r="EK25" s="257">
        <v>314662</v>
      </c>
      <c r="EL25" s="257">
        <v>456000</v>
      </c>
      <c r="EM25" s="257">
        <v>1293898</v>
      </c>
      <c r="EN25" s="257">
        <v>358077</v>
      </c>
      <c r="EO25" s="257">
        <v>256165</v>
      </c>
      <c r="EP25" s="257">
        <v>184585</v>
      </c>
      <c r="EQ25" s="257">
        <v>798827</v>
      </c>
      <c r="ER25" s="257">
        <v>179002</v>
      </c>
      <c r="ES25" s="257">
        <v>182514</v>
      </c>
      <c r="ET25" s="257">
        <v>198070</v>
      </c>
      <c r="EU25" s="257">
        <v>559586</v>
      </c>
      <c r="EV25" s="220">
        <v>360121</v>
      </c>
      <c r="EW25" s="220">
        <v>442214</v>
      </c>
      <c r="EX25" s="220">
        <v>297381</v>
      </c>
      <c r="EY25" s="220">
        <v>1099716</v>
      </c>
      <c r="EZ25" s="257">
        <v>3752027</v>
      </c>
      <c r="FA25" s="257">
        <v>650953</v>
      </c>
      <c r="FB25" s="257">
        <v>334471</v>
      </c>
      <c r="FC25" s="257">
        <v>396512</v>
      </c>
      <c r="FD25" s="257">
        <v>1381936</v>
      </c>
      <c r="FE25" s="257">
        <v>402504</v>
      </c>
      <c r="FF25" s="257">
        <v>339833</v>
      </c>
      <c r="FG25" s="257">
        <v>221200</v>
      </c>
      <c r="FH25" s="257">
        <v>963537</v>
      </c>
      <c r="FI25" s="257">
        <v>192235</v>
      </c>
      <c r="FJ25" s="257">
        <v>167536</v>
      </c>
      <c r="FK25" s="257">
        <v>163226</v>
      </c>
      <c r="FL25" s="257">
        <v>522997</v>
      </c>
      <c r="FM25" s="220">
        <v>343858</v>
      </c>
      <c r="FN25" s="220">
        <v>438669</v>
      </c>
      <c r="FO25" s="220">
        <v>310189</v>
      </c>
      <c r="FP25" s="220">
        <v>1092716</v>
      </c>
      <c r="FQ25" s="257">
        <v>3961186</v>
      </c>
      <c r="FR25" s="257">
        <v>656491</v>
      </c>
      <c r="FS25" s="257">
        <v>408243</v>
      </c>
      <c r="FT25" s="257">
        <v>445302</v>
      </c>
      <c r="FU25" s="257">
        <v>1510036</v>
      </c>
      <c r="FV25" s="257">
        <v>386926</v>
      </c>
      <c r="FW25" s="257">
        <v>364227</v>
      </c>
      <c r="FX25" s="257">
        <v>305959</v>
      </c>
      <c r="FY25" s="257">
        <v>1057112</v>
      </c>
      <c r="FZ25" s="257">
        <v>258800</v>
      </c>
      <c r="GA25" s="257">
        <v>215955</v>
      </c>
      <c r="GB25" s="257">
        <v>270530</v>
      </c>
      <c r="GC25" s="257">
        <v>745285</v>
      </c>
      <c r="GD25" s="257">
        <v>398845</v>
      </c>
      <c r="GE25" s="257">
        <v>452081</v>
      </c>
      <c r="GF25" s="257">
        <v>307144</v>
      </c>
      <c r="GG25" s="257">
        <v>1158070</v>
      </c>
      <c r="GH25" s="257">
        <v>4470503</v>
      </c>
      <c r="GI25" s="257">
        <v>593269</v>
      </c>
      <c r="GJ25" s="257">
        <v>397559</v>
      </c>
      <c r="GK25" s="257">
        <v>510288</v>
      </c>
      <c r="GL25" s="257">
        <v>1501116</v>
      </c>
      <c r="GM25" s="245">
        <f t="shared" si="0"/>
        <v>0</v>
      </c>
    </row>
    <row r="26" spans="2:195" ht="12" customHeight="1" thickTop="1">
      <c r="B26" s="36" t="s">
        <v>200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 t="s">
        <v>195</v>
      </c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245">
        <f t="shared" si="0"/>
        <v>0</v>
      </c>
    </row>
    <row r="27" spans="2:195" ht="12" customHeight="1">
      <c r="B27" s="36" t="s">
        <v>249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</row>
    <row r="28" spans="2:195" ht="24.75" customHeight="1">
      <c r="B28" s="563" t="s">
        <v>595</v>
      </c>
      <c r="C28" s="563"/>
      <c r="D28" s="563"/>
      <c r="E28" s="563"/>
      <c r="F28" s="563"/>
      <c r="G28" s="563"/>
      <c r="H28" s="563"/>
      <c r="I28" s="563"/>
      <c r="J28" s="563"/>
      <c r="K28" s="563"/>
      <c r="L28" s="563"/>
      <c r="M28" s="563"/>
      <c r="N28" s="563"/>
      <c r="O28" s="563"/>
      <c r="P28" s="563"/>
      <c r="Q28" s="563"/>
      <c r="R28" s="563"/>
      <c r="S28" s="563"/>
      <c r="T28" s="563"/>
      <c r="U28" s="563"/>
      <c r="V28" s="563"/>
      <c r="W28" s="563"/>
      <c r="X28" s="563"/>
      <c r="Y28" s="563"/>
      <c r="Z28" s="563"/>
      <c r="AA28" s="563"/>
      <c r="AB28" s="563"/>
      <c r="AC28" s="563"/>
      <c r="AD28" s="563"/>
      <c r="AE28" s="563"/>
      <c r="AF28" s="563"/>
      <c r="AG28" s="563"/>
      <c r="AH28" s="563"/>
      <c r="AI28" s="563"/>
      <c r="AJ28" s="563"/>
      <c r="AK28" s="563"/>
      <c r="AL28" s="563"/>
      <c r="AM28" s="563"/>
      <c r="AN28" s="563"/>
      <c r="AO28" s="563"/>
      <c r="AP28" s="563"/>
      <c r="AQ28" s="563"/>
      <c r="AR28" s="563"/>
      <c r="AS28" s="563"/>
      <c r="AT28" s="563"/>
      <c r="AU28" s="563"/>
      <c r="AV28" s="563"/>
      <c r="AW28" s="563"/>
      <c r="AX28" s="563"/>
      <c r="AY28" s="563"/>
      <c r="AZ28" s="563"/>
      <c r="BA28" s="563"/>
      <c r="BB28" s="563"/>
      <c r="BC28" s="563"/>
      <c r="BD28" s="563"/>
      <c r="BE28" s="563"/>
      <c r="BF28" s="563"/>
      <c r="BG28" s="563"/>
      <c r="BH28" s="563"/>
      <c r="BI28" s="563"/>
      <c r="BJ28" s="563"/>
      <c r="BK28" s="563"/>
      <c r="BL28" s="563"/>
      <c r="BM28" s="563"/>
      <c r="BN28" s="563"/>
      <c r="BO28" s="563"/>
      <c r="BP28" s="563"/>
      <c r="BQ28" s="563"/>
      <c r="BR28" s="563"/>
      <c r="BS28" s="563"/>
      <c r="BT28" s="563"/>
      <c r="BU28" s="563"/>
      <c r="BV28" s="563"/>
      <c r="BW28" s="563"/>
      <c r="BX28" s="563"/>
      <c r="BY28" s="563"/>
      <c r="BZ28" s="563"/>
      <c r="CA28" s="563"/>
      <c r="CB28" s="563"/>
      <c r="CC28" s="563"/>
      <c r="CD28" s="563"/>
      <c r="CE28" s="563"/>
      <c r="CF28" s="563"/>
      <c r="CG28" s="563"/>
      <c r="CH28" s="563"/>
      <c r="CI28" s="563"/>
      <c r="CJ28" s="563"/>
      <c r="CK28" s="563"/>
      <c r="CL28" s="563"/>
      <c r="CM28" s="563"/>
      <c r="CN28" s="563"/>
      <c r="CO28" s="563"/>
      <c r="CP28" s="563"/>
      <c r="CQ28" s="563"/>
      <c r="CR28" s="563"/>
      <c r="CS28" s="563"/>
      <c r="CT28" s="563"/>
      <c r="CU28" s="563"/>
      <c r="CV28" s="563"/>
      <c r="CW28" s="563"/>
      <c r="CX28" s="563"/>
      <c r="CY28" s="563"/>
      <c r="CZ28" s="563"/>
      <c r="DA28" s="563"/>
      <c r="DB28" s="563"/>
      <c r="DC28" s="563"/>
      <c r="DD28" s="563"/>
      <c r="DE28" s="563"/>
      <c r="DF28" s="563"/>
      <c r="DG28" s="563"/>
      <c r="DH28" s="563"/>
      <c r="DI28" s="563"/>
      <c r="DJ28" s="563"/>
      <c r="DK28" s="563"/>
      <c r="DL28" s="563"/>
      <c r="DM28" s="563"/>
      <c r="DN28" s="563"/>
      <c r="DO28" s="563"/>
      <c r="DP28" s="563"/>
      <c r="DQ28" s="563"/>
      <c r="DR28" s="563"/>
      <c r="DS28" s="563"/>
      <c r="DT28" s="563"/>
      <c r="DU28" s="563"/>
      <c r="DV28" s="563"/>
      <c r="DW28" s="563"/>
      <c r="DX28" s="563"/>
      <c r="DY28" s="563"/>
      <c r="DZ28" s="563"/>
      <c r="EA28" s="563"/>
      <c r="EB28" s="563"/>
      <c r="EC28" s="563"/>
      <c r="ED28" s="563"/>
      <c r="EE28" s="563"/>
      <c r="EF28" s="563"/>
      <c r="EG28" s="563"/>
      <c r="EH28" s="563"/>
      <c r="EI28" s="563"/>
      <c r="EJ28" s="563"/>
      <c r="EK28" s="563"/>
      <c r="EL28" s="563"/>
      <c r="EM28" s="563"/>
      <c r="EN28" s="563"/>
      <c r="EO28" s="563"/>
      <c r="EP28" s="563"/>
      <c r="EQ28" s="563"/>
      <c r="ER28" s="563"/>
      <c r="ES28" s="563"/>
      <c r="ET28" s="563"/>
      <c r="EU28" s="563"/>
      <c r="EV28" s="563"/>
      <c r="EW28" s="563"/>
      <c r="EX28" s="563"/>
      <c r="EY28" s="563"/>
      <c r="EZ28" s="563"/>
      <c r="FA28" s="563"/>
      <c r="FB28" s="563"/>
      <c r="FC28" s="563"/>
      <c r="FD28" s="563"/>
      <c r="FE28" s="563"/>
      <c r="FF28" s="563"/>
      <c r="FG28" s="563"/>
      <c r="FH28" s="563"/>
      <c r="FI28" s="563"/>
      <c r="FJ28" s="563"/>
      <c r="FK28" s="563"/>
      <c r="FL28" s="563"/>
      <c r="FM28" s="563"/>
      <c r="FN28" s="563"/>
      <c r="FO28" s="563"/>
      <c r="FP28" s="563"/>
      <c r="FQ28" s="563"/>
      <c r="FR28" s="563"/>
      <c r="FS28" s="563"/>
      <c r="FT28" s="563"/>
      <c r="FU28" s="563"/>
      <c r="FV28" s="563"/>
      <c r="FW28" s="563"/>
      <c r="FX28" s="563"/>
      <c r="FY28" s="563"/>
      <c r="FZ28" s="563"/>
      <c r="GA28" s="563"/>
      <c r="GB28" s="563"/>
      <c r="GC28" s="563"/>
      <c r="GD28" s="398"/>
      <c r="GE28" s="398"/>
      <c r="GF28" s="398"/>
      <c r="GG28" s="398"/>
      <c r="GH28" s="398"/>
      <c r="GI28" s="398"/>
      <c r="GJ28" s="398"/>
      <c r="GK28" s="398"/>
      <c r="GL28" s="398"/>
    </row>
  </sheetData>
  <mergeCells count="4">
    <mergeCell ref="C2:C3"/>
    <mergeCell ref="T2:ED2"/>
    <mergeCell ref="B1:EM1"/>
    <mergeCell ref="B28:GC28"/>
  </mergeCells>
  <conditionalFormatting sqref="CK15:CM16">
    <cfRule type="expression" dxfId="15" priority="27">
      <formula>IF($D$5="Pe",$D$8:$D$39,"")</formula>
    </cfRule>
  </conditionalFormatting>
  <conditionalFormatting sqref="CK5:CU13">
    <cfRule type="expression" dxfId="14" priority="25">
      <formula>IF($D$5="Pe",$D$8:$D$39,"")</formula>
    </cfRule>
  </conditionalFormatting>
  <conditionalFormatting sqref="CO15:CQ16">
    <cfRule type="expression" dxfId="13" priority="24">
      <formula>IF($D$5="Pe",$D$8:$D$39,"")</formula>
    </cfRule>
  </conditionalFormatting>
  <conditionalFormatting sqref="CS15:CU16">
    <cfRule type="expression" dxfId="12" priority="29">
      <formula>IF($D$5="Pe",$D$8:$D$39,"")</formula>
    </cfRule>
  </conditionalFormatting>
  <conditionalFormatting sqref="DB5:DD13">
    <cfRule type="expression" dxfId="11" priority="19">
      <formula>IF($D$5="Pe",$D$8:$D$39,"")</formula>
    </cfRule>
  </conditionalFormatting>
  <conditionalFormatting sqref="DB15:DD16">
    <cfRule type="expression" dxfId="10" priority="18">
      <formula>IF($D$5="Pe",$D$8:$D$39,"")</formula>
    </cfRule>
  </conditionalFormatting>
  <conditionalFormatting sqref="DS5:ED13">
    <cfRule type="expression" dxfId="9" priority="16">
      <formula>IF($D$5="Pe",$D$8:$D$39,"")</formula>
    </cfRule>
  </conditionalFormatting>
  <conditionalFormatting sqref="DS15:ED16">
    <cfRule type="expression" dxfId="8" priority="15">
      <formula>IF($D$5="Pe",$D$8:$D$39,"")</formula>
    </cfRule>
  </conditionalFormatting>
  <conditionalFormatting sqref="EJ5:EU13">
    <cfRule type="expression" dxfId="7" priority="12">
      <formula>IF($D$5="Pe",$D$8:$D$39,"")</formula>
    </cfRule>
  </conditionalFormatting>
  <conditionalFormatting sqref="EJ15:EU16">
    <cfRule type="expression" dxfId="6" priority="11">
      <formula>IF($D$5="Pe",$D$8:$D$39,"")</formula>
    </cfRule>
  </conditionalFormatting>
  <conditionalFormatting sqref="FA5:FL13">
    <cfRule type="expression" dxfId="5" priority="8">
      <formula>IF($D$5="Pe",$D$8:$D$39,"")</formula>
    </cfRule>
  </conditionalFormatting>
  <conditionalFormatting sqref="FA15:FL16">
    <cfRule type="expression" dxfId="4" priority="7">
      <formula>IF($D$5="Pe",$D$8:$D$39,"")</formula>
    </cfRule>
  </conditionalFormatting>
  <conditionalFormatting sqref="FR5:GG13">
    <cfRule type="expression" dxfId="3" priority="4">
      <formula>IF($D$5="Pe",$D$8:$D$39,"")</formula>
    </cfRule>
  </conditionalFormatting>
  <conditionalFormatting sqref="FR15:GG16">
    <cfRule type="expression" dxfId="2" priority="3">
      <formula>IF($D$5="Pe",$D$8:$D$39,"")</formula>
    </cfRule>
  </conditionalFormatting>
  <conditionalFormatting sqref="GI15:GL16">
    <cfRule type="expression" dxfId="1" priority="1">
      <formula>IF($D$5="Pe",$D$8:$D$39,"")</formula>
    </cfRule>
  </conditionalFormatting>
  <conditionalFormatting sqref="GI5:GM5 GI6:GL13 GM6:GM26">
    <cfRule type="expression" dxfId="0" priority="2">
      <formula>IF($D$5="Pe",$D$8:$D$39,"")</formula>
    </cfRule>
  </conditionalFormatting>
  <hyperlinks>
    <hyperlink ref="GN1" location="ÍNDICE!A1" display="ÍNDICE" xr:uid="{DE0D04FC-1DBB-4E1C-90F7-3181B07B3CE6}"/>
  </hyperlinks>
  <printOptions horizontalCentered="1"/>
  <pageMargins left="0.47244094488188981" right="0.47244094488188981" top="0.6692913385826772" bottom="0.6692913385826772" header="0" footer="0"/>
  <pageSetup paperSize="9" scale="80" orientation="landscape" r:id="rId1"/>
  <ignoredErrors>
    <ignoredError sqref="C19:C20" numberStoredAsText="1"/>
  </ignoredError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lha26"/>
  <dimension ref="B1:BI12"/>
  <sheetViews>
    <sheetView showGridLines="0" zoomScaleNormal="100" workbookViewId="0">
      <selection activeCell="B1" sqref="B1"/>
    </sheetView>
  </sheetViews>
  <sheetFormatPr defaultRowHeight="14.5" outlineLevelCol="1"/>
  <cols>
    <col min="1" max="1" width="6.6328125" customWidth="1"/>
    <col min="2" max="2" width="33.6328125" customWidth="1"/>
    <col min="3" max="3" width="7.54296875" customWidth="1"/>
    <col min="4" max="7" width="5.6328125" hidden="1" customWidth="1" outlineLevel="1"/>
    <col min="8" max="8" width="5" customWidth="1" collapsed="1"/>
    <col min="9" max="12" width="5.54296875" hidden="1" customWidth="1" outlineLevel="1"/>
    <col min="13" max="13" width="5" customWidth="1" collapsed="1"/>
    <col min="14" max="17" width="5.54296875" hidden="1" customWidth="1" outlineLevel="1"/>
    <col min="18" max="18" width="5" customWidth="1" collapsed="1"/>
    <col min="19" max="22" width="5.54296875" hidden="1" customWidth="1" outlineLevel="1"/>
    <col min="23" max="23" width="5" customWidth="1" collapsed="1"/>
    <col min="24" max="27" width="5.6328125" hidden="1" customWidth="1" outlineLevel="1"/>
    <col min="28" max="28" width="5.6328125" customWidth="1" collapsed="1"/>
    <col min="29" max="32" width="6.54296875" hidden="1" customWidth="1" outlineLevel="1"/>
    <col min="33" max="33" width="6.54296875" customWidth="1" collapsed="1"/>
    <col min="34" max="37" width="6.54296875" hidden="1" customWidth="1" outlineLevel="1"/>
    <col min="38" max="38" width="6.54296875" customWidth="1" collapsed="1"/>
    <col min="39" max="42" width="6.54296875" hidden="1" customWidth="1" outlineLevel="1"/>
    <col min="43" max="43" width="6.54296875" customWidth="1" collapsed="1"/>
    <col min="44" max="47" width="6.54296875" hidden="1" customWidth="1" outlineLevel="1"/>
    <col min="48" max="48" width="6.54296875" customWidth="1" collapsed="1"/>
    <col min="49" max="49" width="6.54296875" hidden="1" customWidth="1" outlineLevel="1"/>
    <col min="50" max="52" width="6.6328125" hidden="1" customWidth="1" outlineLevel="1"/>
    <col min="53" max="53" width="6.6328125" customWidth="1" collapsed="1"/>
    <col min="54" max="57" width="6.6328125" customWidth="1" outlineLevel="1"/>
    <col min="58" max="60" width="6.6328125" customWidth="1"/>
  </cols>
  <sheetData>
    <row r="1" spans="2:61" ht="20.25" customHeight="1" thickBot="1">
      <c r="B1" s="273" t="s">
        <v>132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3"/>
      <c r="BH1" s="122"/>
      <c r="BI1" s="349" t="s">
        <v>225</v>
      </c>
    </row>
    <row r="2" spans="2:61" ht="17.649999999999999" customHeight="1" thickTop="1">
      <c r="B2" s="19"/>
      <c r="C2" s="524" t="s">
        <v>159</v>
      </c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  <c r="X2" s="532"/>
      <c r="Y2" s="532"/>
      <c r="Z2" s="532"/>
      <c r="AA2" s="532"/>
      <c r="AB2" s="532"/>
      <c r="AC2" s="532"/>
      <c r="AD2" s="532"/>
      <c r="AE2" s="532"/>
      <c r="AF2" s="532"/>
      <c r="AG2" s="532"/>
      <c r="AH2" s="532"/>
      <c r="AI2" s="532"/>
      <c r="AJ2" s="532"/>
      <c r="AK2" s="532"/>
      <c r="AL2" s="532"/>
      <c r="AM2" s="532"/>
      <c r="AN2" s="532"/>
      <c r="AO2" s="532"/>
      <c r="AP2" s="532"/>
      <c r="AQ2" s="532"/>
      <c r="AR2" s="532"/>
      <c r="AS2" s="532"/>
      <c r="AT2" s="532"/>
      <c r="AU2" s="532"/>
      <c r="AV2" s="532"/>
      <c r="AW2" s="532"/>
      <c r="AX2" s="532"/>
      <c r="AY2" s="532"/>
      <c r="AZ2" s="532"/>
      <c r="BA2" s="532"/>
      <c r="BB2" s="532"/>
      <c r="BC2" s="532"/>
      <c r="BD2" s="532"/>
      <c r="BE2" s="532"/>
      <c r="BF2" s="532"/>
      <c r="BG2" s="46"/>
      <c r="BH2" s="46"/>
    </row>
    <row r="3" spans="2:61" ht="17.649999999999999" customHeight="1">
      <c r="B3" s="26"/>
      <c r="C3" s="525"/>
      <c r="D3" s="29" t="s">
        <v>236</v>
      </c>
      <c r="E3" s="29" t="s">
        <v>237</v>
      </c>
      <c r="F3" s="29" t="s">
        <v>238</v>
      </c>
      <c r="G3" s="29" t="s">
        <v>239</v>
      </c>
      <c r="H3" s="29">
        <v>2015</v>
      </c>
      <c r="I3" s="29" t="s">
        <v>235</v>
      </c>
      <c r="J3" s="29" t="s">
        <v>234</v>
      </c>
      <c r="K3" s="29" t="s">
        <v>233</v>
      </c>
      <c r="L3" s="29" t="s">
        <v>232</v>
      </c>
      <c r="M3" s="29">
        <v>2016</v>
      </c>
      <c r="N3" s="29" t="s">
        <v>228</v>
      </c>
      <c r="O3" s="29" t="s">
        <v>229</v>
      </c>
      <c r="P3" s="29" t="s">
        <v>230</v>
      </c>
      <c r="Q3" s="29" t="s">
        <v>231</v>
      </c>
      <c r="R3" s="29">
        <v>2017</v>
      </c>
      <c r="S3" s="111" t="s">
        <v>211</v>
      </c>
      <c r="T3" s="111" t="s">
        <v>212</v>
      </c>
      <c r="U3" s="111" t="s">
        <v>71</v>
      </c>
      <c r="V3" s="111" t="s">
        <v>10</v>
      </c>
      <c r="W3" s="29">
        <v>2018</v>
      </c>
      <c r="X3" s="111" t="s">
        <v>17</v>
      </c>
      <c r="Y3" s="111" t="s">
        <v>18</v>
      </c>
      <c r="Z3" s="111" t="s">
        <v>19</v>
      </c>
      <c r="AA3" s="111" t="s">
        <v>11</v>
      </c>
      <c r="AB3" s="111">
        <v>2019</v>
      </c>
      <c r="AC3" s="111" t="s">
        <v>240</v>
      </c>
      <c r="AD3" s="111" t="s">
        <v>251</v>
      </c>
      <c r="AE3" s="111" t="s">
        <v>254</v>
      </c>
      <c r="AF3" s="111" t="s">
        <v>263</v>
      </c>
      <c r="AG3" s="111">
        <v>2020</v>
      </c>
      <c r="AH3" s="111" t="s">
        <v>270</v>
      </c>
      <c r="AI3" s="111" t="s">
        <v>289</v>
      </c>
      <c r="AJ3" s="111" t="s">
        <v>294</v>
      </c>
      <c r="AK3" s="111" t="s">
        <v>300</v>
      </c>
      <c r="AL3" s="111">
        <v>2021</v>
      </c>
      <c r="AM3" s="111" t="s">
        <v>309</v>
      </c>
      <c r="AN3" s="111" t="s">
        <v>310</v>
      </c>
      <c r="AO3" s="111" t="s">
        <v>325</v>
      </c>
      <c r="AP3" s="111" t="s">
        <v>335</v>
      </c>
      <c r="AQ3" s="111">
        <v>2022</v>
      </c>
      <c r="AR3" s="111" t="s">
        <v>345</v>
      </c>
      <c r="AS3" s="111" t="s">
        <v>346</v>
      </c>
      <c r="AT3" s="111" t="s">
        <v>354</v>
      </c>
      <c r="AU3" s="111" t="s">
        <v>360</v>
      </c>
      <c r="AV3" s="111">
        <v>2023</v>
      </c>
      <c r="AW3" s="111" t="s">
        <v>365</v>
      </c>
      <c r="AX3" s="111" t="s">
        <v>380</v>
      </c>
      <c r="AY3" s="111" t="s">
        <v>395</v>
      </c>
      <c r="AZ3" s="111" t="s">
        <v>403</v>
      </c>
      <c r="BA3" s="111">
        <v>2024</v>
      </c>
      <c r="BB3" s="111" t="s">
        <v>425</v>
      </c>
      <c r="BC3" s="111" t="s">
        <v>448</v>
      </c>
      <c r="BD3" s="70" t="s">
        <v>470</v>
      </c>
      <c r="BE3" s="111" t="s">
        <v>482</v>
      </c>
      <c r="BF3" s="111">
        <v>2025</v>
      </c>
      <c r="BG3" s="111" t="s">
        <v>539</v>
      </c>
      <c r="BH3" s="51"/>
    </row>
    <row r="4" spans="2:61" ht="15" customHeight="1">
      <c r="B4" s="24" t="s">
        <v>133</v>
      </c>
      <c r="C4" s="14" t="s">
        <v>13</v>
      </c>
      <c r="D4" s="106">
        <v>339</v>
      </c>
      <c r="E4" s="106">
        <v>314</v>
      </c>
      <c r="F4" s="106">
        <v>158</v>
      </c>
      <c r="G4" s="106">
        <v>179</v>
      </c>
      <c r="H4" s="106">
        <v>990</v>
      </c>
      <c r="I4" s="106">
        <v>220</v>
      </c>
      <c r="J4" s="106">
        <v>236</v>
      </c>
      <c r="K4" s="106">
        <v>213</v>
      </c>
      <c r="L4" s="106">
        <v>209</v>
      </c>
      <c r="M4" s="106">
        <v>878</v>
      </c>
      <c r="N4" s="106">
        <v>277</v>
      </c>
      <c r="O4" s="106">
        <v>234</v>
      </c>
      <c r="P4" s="106">
        <v>242</v>
      </c>
      <c r="Q4" s="106">
        <v>228</v>
      </c>
      <c r="R4" s="106">
        <v>981</v>
      </c>
      <c r="S4" s="106">
        <v>310</v>
      </c>
      <c r="T4" s="106">
        <v>268</v>
      </c>
      <c r="U4" s="106">
        <v>222</v>
      </c>
      <c r="V4" s="106">
        <v>257</v>
      </c>
      <c r="W4" s="106">
        <v>1057</v>
      </c>
      <c r="X4" s="74">
        <v>343</v>
      </c>
      <c r="Y4" s="74">
        <v>250</v>
      </c>
      <c r="Z4" s="74">
        <v>240</v>
      </c>
      <c r="AA4" s="74">
        <v>227</v>
      </c>
      <c r="AB4" s="74">
        <v>1060</v>
      </c>
      <c r="AC4" s="74">
        <v>244</v>
      </c>
      <c r="AD4" s="74">
        <v>111</v>
      </c>
      <c r="AE4" s="74">
        <v>214</v>
      </c>
      <c r="AF4" s="74">
        <v>234</v>
      </c>
      <c r="AG4" s="74">
        <v>803</v>
      </c>
      <c r="AH4" s="74">
        <v>322</v>
      </c>
      <c r="AI4" s="74">
        <v>294</v>
      </c>
      <c r="AJ4" s="74">
        <v>257</v>
      </c>
      <c r="AK4" s="74">
        <v>279</v>
      </c>
      <c r="AL4" s="74">
        <v>1152</v>
      </c>
      <c r="AM4" s="74">
        <v>414</v>
      </c>
      <c r="AN4" s="74">
        <v>346</v>
      </c>
      <c r="AO4" s="74">
        <v>278</v>
      </c>
      <c r="AP4" s="74">
        <v>279</v>
      </c>
      <c r="AQ4" s="74">
        <v>1317</v>
      </c>
      <c r="AR4" s="74">
        <v>418</v>
      </c>
      <c r="AS4" s="74">
        <v>333</v>
      </c>
      <c r="AT4" s="74">
        <v>271</v>
      </c>
      <c r="AU4" s="74">
        <v>341</v>
      </c>
      <c r="AV4" s="74">
        <v>1363</v>
      </c>
      <c r="AW4" s="74">
        <v>423</v>
      </c>
      <c r="AX4" s="74">
        <v>385</v>
      </c>
      <c r="AY4" s="74">
        <v>367</v>
      </c>
      <c r="AZ4" s="74">
        <v>383</v>
      </c>
      <c r="BA4" s="74">
        <v>1558</v>
      </c>
      <c r="BB4" s="74">
        <v>433</v>
      </c>
      <c r="BC4" s="74">
        <v>407</v>
      </c>
      <c r="BD4" s="104">
        <v>402</v>
      </c>
      <c r="BE4" s="74">
        <v>338</v>
      </c>
      <c r="BF4" s="74">
        <v>1580</v>
      </c>
      <c r="BG4" s="74">
        <v>357</v>
      </c>
      <c r="BH4" s="74"/>
    </row>
    <row r="5" spans="2:61" ht="15" customHeight="1">
      <c r="B5" s="13" t="s">
        <v>636</v>
      </c>
      <c r="C5" s="14" t="s">
        <v>13</v>
      </c>
      <c r="D5" s="114">
        <v>4</v>
      </c>
      <c r="E5" s="114">
        <v>1</v>
      </c>
      <c r="F5" s="114">
        <v>2</v>
      </c>
      <c r="G5" s="114">
        <v>3</v>
      </c>
      <c r="H5" s="114">
        <v>10</v>
      </c>
      <c r="I5" s="114">
        <v>8</v>
      </c>
      <c r="J5" s="114">
        <v>6</v>
      </c>
      <c r="K5" s="114">
        <v>8</v>
      </c>
      <c r="L5" s="114">
        <v>1</v>
      </c>
      <c r="M5" s="114">
        <v>23</v>
      </c>
      <c r="N5" s="114">
        <v>6</v>
      </c>
      <c r="O5" s="114">
        <v>1</v>
      </c>
      <c r="P5" s="114">
        <v>7</v>
      </c>
      <c r="Q5" s="114">
        <v>5</v>
      </c>
      <c r="R5" s="114">
        <v>19</v>
      </c>
      <c r="S5" s="114">
        <v>6</v>
      </c>
      <c r="T5" s="114">
        <v>1</v>
      </c>
      <c r="U5" s="114">
        <v>1</v>
      </c>
      <c r="V5" s="114">
        <v>8</v>
      </c>
      <c r="W5" s="114">
        <v>16</v>
      </c>
      <c r="X5" s="104">
        <v>5</v>
      </c>
      <c r="Y5" s="104">
        <v>1</v>
      </c>
      <c r="Z5" s="104">
        <v>3</v>
      </c>
      <c r="AA5" s="104">
        <v>7</v>
      </c>
      <c r="AB5" s="104">
        <v>16</v>
      </c>
      <c r="AC5" s="104">
        <v>7</v>
      </c>
      <c r="AD5" s="104">
        <v>4</v>
      </c>
      <c r="AE5" s="104">
        <v>7</v>
      </c>
      <c r="AF5" s="104">
        <v>5</v>
      </c>
      <c r="AG5" s="104">
        <v>23</v>
      </c>
      <c r="AH5" s="104">
        <v>8</v>
      </c>
      <c r="AI5" s="104">
        <v>3</v>
      </c>
      <c r="AJ5" s="104">
        <v>2</v>
      </c>
      <c r="AK5" s="104">
        <v>2</v>
      </c>
      <c r="AL5" s="104">
        <v>15</v>
      </c>
      <c r="AM5" s="104">
        <v>4</v>
      </c>
      <c r="AN5" s="104">
        <v>2</v>
      </c>
      <c r="AO5" s="104">
        <v>2</v>
      </c>
      <c r="AP5" s="104">
        <v>2</v>
      </c>
      <c r="AQ5" s="104">
        <v>10</v>
      </c>
      <c r="AR5" s="104">
        <v>3</v>
      </c>
      <c r="AS5" s="104">
        <v>1</v>
      </c>
      <c r="AT5" s="104">
        <v>6</v>
      </c>
      <c r="AU5" s="104">
        <v>1</v>
      </c>
      <c r="AV5" s="104">
        <v>11</v>
      </c>
      <c r="AW5" s="104">
        <v>4</v>
      </c>
      <c r="AX5" s="104">
        <v>5</v>
      </c>
      <c r="AY5" s="104">
        <v>4</v>
      </c>
      <c r="AZ5" s="104">
        <v>2</v>
      </c>
      <c r="BA5" s="74">
        <v>15</v>
      </c>
      <c r="BB5" s="104">
        <v>5</v>
      </c>
      <c r="BC5" s="104">
        <v>3</v>
      </c>
      <c r="BD5" s="104">
        <v>2</v>
      </c>
      <c r="BE5" s="104">
        <v>3</v>
      </c>
      <c r="BF5" s="74">
        <v>13</v>
      </c>
      <c r="BG5" s="74">
        <v>3</v>
      </c>
      <c r="BH5" s="104"/>
    </row>
    <row r="6" spans="2:61" ht="15" customHeight="1">
      <c r="B6" s="13" t="s">
        <v>637</v>
      </c>
      <c r="C6" s="14" t="s">
        <v>13</v>
      </c>
      <c r="D6" s="106">
        <v>30</v>
      </c>
      <c r="E6" s="106">
        <v>19</v>
      </c>
      <c r="F6" s="106">
        <v>20</v>
      </c>
      <c r="G6" s="106">
        <v>15</v>
      </c>
      <c r="H6" s="106">
        <v>84</v>
      </c>
      <c r="I6" s="106">
        <v>18</v>
      </c>
      <c r="J6" s="106">
        <v>28</v>
      </c>
      <c r="K6" s="106">
        <v>15</v>
      </c>
      <c r="L6" s="106">
        <v>16</v>
      </c>
      <c r="M6" s="106">
        <v>77</v>
      </c>
      <c r="N6" s="106">
        <v>37</v>
      </c>
      <c r="O6" s="106">
        <v>20</v>
      </c>
      <c r="P6" s="106">
        <v>17</v>
      </c>
      <c r="Q6" s="106">
        <v>19</v>
      </c>
      <c r="R6" s="106">
        <v>93</v>
      </c>
      <c r="S6" s="106">
        <v>39</v>
      </c>
      <c r="T6" s="106">
        <v>30</v>
      </c>
      <c r="U6" s="106">
        <v>19</v>
      </c>
      <c r="V6" s="106">
        <v>13</v>
      </c>
      <c r="W6" s="106">
        <v>101</v>
      </c>
      <c r="X6" s="74">
        <v>56</v>
      </c>
      <c r="Y6" s="74">
        <v>37</v>
      </c>
      <c r="Z6" s="74">
        <v>18</v>
      </c>
      <c r="AA6" s="74">
        <v>20</v>
      </c>
      <c r="AB6" s="74">
        <v>131</v>
      </c>
      <c r="AC6" s="74">
        <v>33</v>
      </c>
      <c r="AD6" s="74">
        <v>18</v>
      </c>
      <c r="AE6" s="74">
        <v>23</v>
      </c>
      <c r="AF6" s="74">
        <v>20</v>
      </c>
      <c r="AG6" s="74">
        <v>94</v>
      </c>
      <c r="AH6" s="74">
        <v>37</v>
      </c>
      <c r="AI6" s="74">
        <v>39</v>
      </c>
      <c r="AJ6" s="74">
        <v>33</v>
      </c>
      <c r="AK6" s="74">
        <v>27</v>
      </c>
      <c r="AL6" s="74">
        <v>136</v>
      </c>
      <c r="AM6" s="74">
        <v>46</v>
      </c>
      <c r="AN6" s="74">
        <v>32</v>
      </c>
      <c r="AO6" s="74">
        <v>34</v>
      </c>
      <c r="AP6" s="74">
        <v>26</v>
      </c>
      <c r="AQ6" s="74">
        <v>138</v>
      </c>
      <c r="AR6" s="74">
        <v>60</v>
      </c>
      <c r="AS6" s="74">
        <v>39</v>
      </c>
      <c r="AT6" s="74">
        <v>37</v>
      </c>
      <c r="AU6" s="74">
        <v>39</v>
      </c>
      <c r="AV6" s="74">
        <v>175</v>
      </c>
      <c r="AW6" s="74">
        <v>64</v>
      </c>
      <c r="AX6" s="74">
        <v>37</v>
      </c>
      <c r="AY6" s="74">
        <v>50</v>
      </c>
      <c r="AZ6" s="74">
        <v>46</v>
      </c>
      <c r="BA6" s="74">
        <v>197</v>
      </c>
      <c r="BB6" s="74">
        <v>72</v>
      </c>
      <c r="BC6" s="74">
        <v>54</v>
      </c>
      <c r="BD6" s="104">
        <v>48</v>
      </c>
      <c r="BE6" s="74">
        <v>45</v>
      </c>
      <c r="BF6" s="74">
        <v>219</v>
      </c>
      <c r="BG6" s="74">
        <v>58</v>
      </c>
      <c r="BH6" s="74"/>
    </row>
    <row r="7" spans="2:61" ht="15" customHeight="1">
      <c r="B7" s="13" t="s">
        <v>638</v>
      </c>
      <c r="C7" s="14" t="s">
        <v>13</v>
      </c>
      <c r="D7" s="106">
        <v>305</v>
      </c>
      <c r="E7" s="106">
        <v>294</v>
      </c>
      <c r="F7" s="106">
        <v>136</v>
      </c>
      <c r="G7" s="106">
        <v>161</v>
      </c>
      <c r="H7" s="106">
        <v>896</v>
      </c>
      <c r="I7" s="106">
        <v>194</v>
      </c>
      <c r="J7" s="106">
        <v>202</v>
      </c>
      <c r="K7" s="106">
        <v>190</v>
      </c>
      <c r="L7" s="106">
        <v>192</v>
      </c>
      <c r="M7" s="106">
        <v>778</v>
      </c>
      <c r="N7" s="106">
        <v>234</v>
      </c>
      <c r="O7" s="106">
        <v>213</v>
      </c>
      <c r="P7" s="106">
        <v>218</v>
      </c>
      <c r="Q7" s="106">
        <v>204</v>
      </c>
      <c r="R7" s="106">
        <v>869</v>
      </c>
      <c r="S7" s="106">
        <v>265</v>
      </c>
      <c r="T7" s="106">
        <v>237</v>
      </c>
      <c r="U7" s="106">
        <v>202</v>
      </c>
      <c r="V7" s="106">
        <v>236</v>
      </c>
      <c r="W7" s="106">
        <v>940</v>
      </c>
      <c r="X7" s="74">
        <v>282</v>
      </c>
      <c r="Y7" s="74">
        <v>212</v>
      </c>
      <c r="Z7" s="74">
        <v>219</v>
      </c>
      <c r="AA7" s="74">
        <v>200</v>
      </c>
      <c r="AB7" s="74">
        <v>913</v>
      </c>
      <c r="AC7" s="74">
        <v>204</v>
      </c>
      <c r="AD7" s="74">
        <v>89</v>
      </c>
      <c r="AE7" s="74">
        <v>184</v>
      </c>
      <c r="AF7" s="74">
        <v>209</v>
      </c>
      <c r="AG7" s="74">
        <v>686</v>
      </c>
      <c r="AH7" s="74">
        <v>277</v>
      </c>
      <c r="AI7" s="74">
        <v>252</v>
      </c>
      <c r="AJ7" s="74">
        <v>222</v>
      </c>
      <c r="AK7" s="74">
        <v>250</v>
      </c>
      <c r="AL7" s="74">
        <v>1001</v>
      </c>
      <c r="AM7" s="74">
        <v>364</v>
      </c>
      <c r="AN7" s="74">
        <v>312</v>
      </c>
      <c r="AO7" s="74">
        <v>242</v>
      </c>
      <c r="AP7" s="74">
        <v>251</v>
      </c>
      <c r="AQ7" s="74">
        <v>1169</v>
      </c>
      <c r="AR7" s="74">
        <v>355</v>
      </c>
      <c r="AS7" s="74">
        <v>293</v>
      </c>
      <c r="AT7" s="74">
        <v>228</v>
      </c>
      <c r="AU7" s="74">
        <v>301</v>
      </c>
      <c r="AV7" s="74">
        <v>1177</v>
      </c>
      <c r="AW7" s="74">
        <v>355</v>
      </c>
      <c r="AX7" s="74">
        <v>343</v>
      </c>
      <c r="AY7" s="74">
        <v>313</v>
      </c>
      <c r="AZ7" s="74">
        <v>335</v>
      </c>
      <c r="BA7" s="74">
        <v>1346</v>
      </c>
      <c r="BB7" s="74">
        <v>356</v>
      </c>
      <c r="BC7" s="74">
        <v>350</v>
      </c>
      <c r="BD7" s="104">
        <v>352</v>
      </c>
      <c r="BE7" s="74">
        <v>290</v>
      </c>
      <c r="BF7" s="74">
        <v>1348</v>
      </c>
      <c r="BG7" s="74">
        <v>296</v>
      </c>
      <c r="BH7" s="74"/>
    </row>
    <row r="8" spans="2:61" ht="15" customHeight="1">
      <c r="B8" s="24" t="s">
        <v>134</v>
      </c>
      <c r="C8" s="14" t="s">
        <v>13</v>
      </c>
      <c r="D8" s="106">
        <v>209</v>
      </c>
      <c r="E8" s="106">
        <v>144</v>
      </c>
      <c r="F8" s="106">
        <v>132</v>
      </c>
      <c r="G8" s="106">
        <v>315</v>
      </c>
      <c r="H8" s="106">
        <v>800</v>
      </c>
      <c r="I8" s="106">
        <v>220</v>
      </c>
      <c r="J8" s="106">
        <v>214</v>
      </c>
      <c r="K8" s="106">
        <v>165</v>
      </c>
      <c r="L8" s="106">
        <v>219</v>
      </c>
      <c r="M8" s="106">
        <v>818</v>
      </c>
      <c r="N8" s="106">
        <v>154</v>
      </c>
      <c r="O8" s="106">
        <v>150</v>
      </c>
      <c r="P8" s="106">
        <v>111</v>
      </c>
      <c r="Q8" s="106">
        <v>160</v>
      </c>
      <c r="R8" s="106">
        <v>575</v>
      </c>
      <c r="S8" s="106">
        <v>150</v>
      </c>
      <c r="T8" s="106">
        <v>190</v>
      </c>
      <c r="U8" s="106">
        <v>132</v>
      </c>
      <c r="V8" s="106">
        <v>204</v>
      </c>
      <c r="W8" s="106">
        <v>676</v>
      </c>
      <c r="X8" s="74">
        <v>209</v>
      </c>
      <c r="Y8" s="74">
        <v>109</v>
      </c>
      <c r="Z8" s="74">
        <v>106</v>
      </c>
      <c r="AA8" s="74">
        <v>200</v>
      </c>
      <c r="AB8" s="74">
        <v>624</v>
      </c>
      <c r="AC8" s="74">
        <v>160</v>
      </c>
      <c r="AD8" s="74">
        <v>84</v>
      </c>
      <c r="AE8" s="74">
        <v>111</v>
      </c>
      <c r="AF8" s="74">
        <v>218</v>
      </c>
      <c r="AG8" s="74">
        <v>573</v>
      </c>
      <c r="AH8" s="74">
        <v>97</v>
      </c>
      <c r="AI8" s="74">
        <v>135</v>
      </c>
      <c r="AJ8" s="74">
        <v>98</v>
      </c>
      <c r="AK8" s="74">
        <v>126</v>
      </c>
      <c r="AL8" s="74">
        <v>456</v>
      </c>
      <c r="AM8" s="74">
        <v>291</v>
      </c>
      <c r="AN8" s="74">
        <v>142</v>
      </c>
      <c r="AO8" s="74">
        <v>180</v>
      </c>
      <c r="AP8" s="74">
        <v>208</v>
      </c>
      <c r="AQ8" s="74">
        <v>821</v>
      </c>
      <c r="AR8" s="74">
        <v>188</v>
      </c>
      <c r="AS8" s="74">
        <v>90</v>
      </c>
      <c r="AT8" s="74">
        <v>218</v>
      </c>
      <c r="AU8" s="74">
        <v>154</v>
      </c>
      <c r="AV8" s="74">
        <v>650</v>
      </c>
      <c r="AW8" s="74">
        <v>177</v>
      </c>
      <c r="AX8" s="74">
        <v>160</v>
      </c>
      <c r="AY8" s="74">
        <v>116</v>
      </c>
      <c r="AZ8" s="74">
        <v>143</v>
      </c>
      <c r="BA8" s="74">
        <v>596</v>
      </c>
      <c r="BB8" s="74">
        <v>95</v>
      </c>
      <c r="BC8" s="74">
        <v>79</v>
      </c>
      <c r="BD8" s="104">
        <v>127</v>
      </c>
      <c r="BE8" s="74">
        <v>133</v>
      </c>
      <c r="BF8" s="74">
        <v>434</v>
      </c>
      <c r="BG8" s="74">
        <v>116</v>
      </c>
      <c r="BH8" s="74"/>
    </row>
    <row r="9" spans="2:61" ht="15" customHeight="1">
      <c r="B9" s="13" t="s">
        <v>636</v>
      </c>
      <c r="C9" s="14" t="s">
        <v>13</v>
      </c>
      <c r="D9" s="106">
        <v>2</v>
      </c>
      <c r="E9" s="106">
        <v>2</v>
      </c>
      <c r="F9" s="114">
        <v>0</v>
      </c>
      <c r="G9" s="114">
        <v>1</v>
      </c>
      <c r="H9" s="114">
        <v>5</v>
      </c>
      <c r="I9" s="114">
        <v>2</v>
      </c>
      <c r="J9" s="114">
        <v>1</v>
      </c>
      <c r="K9" s="114">
        <v>2</v>
      </c>
      <c r="L9" s="114">
        <v>2</v>
      </c>
      <c r="M9" s="114">
        <v>7</v>
      </c>
      <c r="N9" s="114">
        <v>2</v>
      </c>
      <c r="O9" s="114">
        <v>1</v>
      </c>
      <c r="P9" s="114">
        <v>0</v>
      </c>
      <c r="Q9" s="114">
        <v>1</v>
      </c>
      <c r="R9" s="114">
        <v>4</v>
      </c>
      <c r="S9" s="114">
        <v>1</v>
      </c>
      <c r="T9" s="114">
        <v>2</v>
      </c>
      <c r="U9" s="114">
        <v>3</v>
      </c>
      <c r="V9" s="114">
        <v>0</v>
      </c>
      <c r="W9" s="114">
        <v>6</v>
      </c>
      <c r="X9" s="104">
        <v>0</v>
      </c>
      <c r="Y9" s="104">
        <v>0</v>
      </c>
      <c r="Z9" s="104">
        <v>0</v>
      </c>
      <c r="AA9" s="104">
        <v>1</v>
      </c>
      <c r="AB9" s="74">
        <v>1</v>
      </c>
      <c r="AC9" s="74">
        <v>2</v>
      </c>
      <c r="AD9" s="74">
        <v>1</v>
      </c>
      <c r="AE9" s="74">
        <v>1</v>
      </c>
      <c r="AF9" s="74">
        <v>5</v>
      </c>
      <c r="AG9" s="74">
        <v>9</v>
      </c>
      <c r="AH9" s="74">
        <v>2</v>
      </c>
      <c r="AI9" s="127">
        <v>0</v>
      </c>
      <c r="AJ9" s="127">
        <v>3</v>
      </c>
      <c r="AK9" s="127">
        <v>1</v>
      </c>
      <c r="AL9" s="74">
        <v>6</v>
      </c>
      <c r="AM9" s="74">
        <v>6</v>
      </c>
      <c r="AN9" s="74">
        <v>1</v>
      </c>
      <c r="AO9" s="74">
        <v>1</v>
      </c>
      <c r="AP9" s="74">
        <v>0</v>
      </c>
      <c r="AQ9" s="74">
        <v>8</v>
      </c>
      <c r="AR9" s="74">
        <v>3</v>
      </c>
      <c r="AS9" s="74">
        <v>1</v>
      </c>
      <c r="AT9" s="74">
        <v>3</v>
      </c>
      <c r="AU9" s="74">
        <v>2</v>
      </c>
      <c r="AV9" s="74">
        <v>9</v>
      </c>
      <c r="AW9" s="74">
        <v>1</v>
      </c>
      <c r="AX9" s="104">
        <v>0</v>
      </c>
      <c r="AY9" s="104">
        <v>0</v>
      </c>
      <c r="AZ9" s="74">
        <v>4</v>
      </c>
      <c r="BA9" s="74">
        <v>5</v>
      </c>
      <c r="BB9" s="104">
        <v>0</v>
      </c>
      <c r="BC9" s="104">
        <v>1</v>
      </c>
      <c r="BD9" s="104">
        <v>1</v>
      </c>
      <c r="BE9" s="74">
        <v>2</v>
      </c>
      <c r="BF9" s="74">
        <v>4</v>
      </c>
      <c r="BG9" s="74">
        <v>1</v>
      </c>
      <c r="BH9" s="74"/>
    </row>
    <row r="10" spans="2:61" ht="15" customHeight="1">
      <c r="B10" s="13" t="s">
        <v>637</v>
      </c>
      <c r="C10" s="14" t="s">
        <v>13</v>
      </c>
      <c r="D10" s="106">
        <v>37</v>
      </c>
      <c r="E10" s="106">
        <v>35</v>
      </c>
      <c r="F10" s="106">
        <v>30</v>
      </c>
      <c r="G10" s="106">
        <v>42</v>
      </c>
      <c r="H10" s="106">
        <v>144</v>
      </c>
      <c r="I10" s="106">
        <v>39</v>
      </c>
      <c r="J10" s="106">
        <v>50</v>
      </c>
      <c r="K10" s="106">
        <v>31</v>
      </c>
      <c r="L10" s="106">
        <v>42</v>
      </c>
      <c r="M10" s="106">
        <v>162</v>
      </c>
      <c r="N10" s="106">
        <v>27</v>
      </c>
      <c r="O10" s="106">
        <v>30</v>
      </c>
      <c r="P10" s="106">
        <v>17</v>
      </c>
      <c r="Q10" s="106">
        <v>20</v>
      </c>
      <c r="R10" s="106">
        <v>94</v>
      </c>
      <c r="S10" s="106">
        <v>31</v>
      </c>
      <c r="T10" s="106">
        <v>40</v>
      </c>
      <c r="U10" s="106">
        <v>14</v>
      </c>
      <c r="V10" s="106">
        <v>31</v>
      </c>
      <c r="W10" s="106">
        <v>116</v>
      </c>
      <c r="X10" s="74">
        <v>34</v>
      </c>
      <c r="Y10" s="74">
        <v>21</v>
      </c>
      <c r="Z10" s="74">
        <v>22</v>
      </c>
      <c r="AA10" s="74">
        <v>20</v>
      </c>
      <c r="AB10" s="74">
        <v>97</v>
      </c>
      <c r="AC10" s="74">
        <v>21</v>
      </c>
      <c r="AD10" s="74">
        <v>11</v>
      </c>
      <c r="AE10" s="74">
        <v>21</v>
      </c>
      <c r="AF10" s="74">
        <v>21</v>
      </c>
      <c r="AG10" s="74">
        <v>74</v>
      </c>
      <c r="AH10" s="74">
        <v>11</v>
      </c>
      <c r="AI10" s="74">
        <v>20</v>
      </c>
      <c r="AJ10" s="74">
        <v>20</v>
      </c>
      <c r="AK10" s="74">
        <v>18</v>
      </c>
      <c r="AL10" s="74">
        <v>69</v>
      </c>
      <c r="AM10" s="74">
        <v>50</v>
      </c>
      <c r="AN10" s="74">
        <v>18</v>
      </c>
      <c r="AO10" s="74">
        <v>18</v>
      </c>
      <c r="AP10" s="74">
        <v>28</v>
      </c>
      <c r="AQ10" s="74">
        <v>114</v>
      </c>
      <c r="AR10" s="74">
        <v>26</v>
      </c>
      <c r="AS10" s="74">
        <v>8</v>
      </c>
      <c r="AT10" s="74">
        <v>30</v>
      </c>
      <c r="AU10" s="74">
        <v>20</v>
      </c>
      <c r="AV10" s="74">
        <v>84</v>
      </c>
      <c r="AW10" s="74">
        <v>23</v>
      </c>
      <c r="AX10" s="74">
        <v>14</v>
      </c>
      <c r="AY10" s="74">
        <v>16</v>
      </c>
      <c r="AZ10" s="74">
        <v>18</v>
      </c>
      <c r="BA10" s="74">
        <v>71</v>
      </c>
      <c r="BB10" s="74">
        <v>9</v>
      </c>
      <c r="BC10" s="74">
        <v>9</v>
      </c>
      <c r="BD10" s="104">
        <v>14</v>
      </c>
      <c r="BE10" s="74">
        <v>14</v>
      </c>
      <c r="BF10" s="74">
        <v>46</v>
      </c>
      <c r="BG10" s="74">
        <v>14</v>
      </c>
      <c r="BH10" s="74"/>
    </row>
    <row r="11" spans="2:61" ht="15" customHeight="1" thickBot="1">
      <c r="B11" s="23" t="s">
        <v>638</v>
      </c>
      <c r="C11" s="146" t="s">
        <v>13</v>
      </c>
      <c r="D11" s="204">
        <v>170</v>
      </c>
      <c r="E11" s="204">
        <v>107</v>
      </c>
      <c r="F11" s="204">
        <v>102</v>
      </c>
      <c r="G11" s="204">
        <v>272</v>
      </c>
      <c r="H11" s="204">
        <v>651</v>
      </c>
      <c r="I11" s="204">
        <v>179</v>
      </c>
      <c r="J11" s="204">
        <v>163</v>
      </c>
      <c r="K11" s="204">
        <v>132</v>
      </c>
      <c r="L11" s="204">
        <v>175</v>
      </c>
      <c r="M11" s="204">
        <v>649</v>
      </c>
      <c r="N11" s="204">
        <v>125</v>
      </c>
      <c r="O11" s="204">
        <v>119</v>
      </c>
      <c r="P11" s="204">
        <v>94</v>
      </c>
      <c r="Q11" s="204">
        <v>139</v>
      </c>
      <c r="R11" s="204">
        <v>477</v>
      </c>
      <c r="S11" s="204">
        <v>118</v>
      </c>
      <c r="T11" s="204">
        <v>148</v>
      </c>
      <c r="U11" s="204">
        <v>115</v>
      </c>
      <c r="V11" s="204">
        <v>173</v>
      </c>
      <c r="W11" s="204">
        <v>554</v>
      </c>
      <c r="X11" s="212">
        <v>175</v>
      </c>
      <c r="Y11" s="212">
        <v>88</v>
      </c>
      <c r="Z11" s="212">
        <v>84</v>
      </c>
      <c r="AA11" s="212">
        <v>179</v>
      </c>
      <c r="AB11" s="212">
        <v>526</v>
      </c>
      <c r="AC11" s="212">
        <v>137</v>
      </c>
      <c r="AD11" s="212">
        <v>72</v>
      </c>
      <c r="AE11" s="212">
        <v>89</v>
      </c>
      <c r="AF11" s="212">
        <v>192</v>
      </c>
      <c r="AG11" s="212">
        <v>490</v>
      </c>
      <c r="AH11" s="212">
        <v>84</v>
      </c>
      <c r="AI11" s="212">
        <v>115</v>
      </c>
      <c r="AJ11" s="212">
        <v>75</v>
      </c>
      <c r="AK11" s="212">
        <v>107</v>
      </c>
      <c r="AL11" s="212">
        <v>381</v>
      </c>
      <c r="AM11" s="212">
        <v>235</v>
      </c>
      <c r="AN11" s="212">
        <v>123</v>
      </c>
      <c r="AO11" s="212">
        <v>161</v>
      </c>
      <c r="AP11" s="212">
        <v>180</v>
      </c>
      <c r="AQ11" s="212">
        <v>699</v>
      </c>
      <c r="AR11" s="212">
        <v>159</v>
      </c>
      <c r="AS11" s="212">
        <v>81</v>
      </c>
      <c r="AT11" s="212">
        <v>185</v>
      </c>
      <c r="AU11" s="212">
        <v>132</v>
      </c>
      <c r="AV11" s="212">
        <v>557</v>
      </c>
      <c r="AW11" s="212">
        <v>153</v>
      </c>
      <c r="AX11" s="212">
        <v>146</v>
      </c>
      <c r="AY11" s="212">
        <v>100</v>
      </c>
      <c r="AZ11" s="212">
        <v>121</v>
      </c>
      <c r="BA11" s="212">
        <v>520</v>
      </c>
      <c r="BB11" s="212">
        <v>86</v>
      </c>
      <c r="BC11" s="212">
        <v>69</v>
      </c>
      <c r="BD11" s="373">
        <v>112</v>
      </c>
      <c r="BE11" s="212">
        <v>117</v>
      </c>
      <c r="BF11" s="212">
        <v>384</v>
      </c>
      <c r="BG11" s="212">
        <v>101</v>
      </c>
      <c r="BH11" s="74"/>
    </row>
    <row r="12" spans="2:61" ht="15" thickTop="1">
      <c r="B12" s="36" t="s">
        <v>618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</row>
  </sheetData>
  <mergeCells count="2">
    <mergeCell ref="C2:C3"/>
    <mergeCell ref="D2:BF2"/>
  </mergeCells>
  <phoneticPr fontId="13" type="noConversion"/>
  <hyperlinks>
    <hyperlink ref="BI1" location="ÍNDICE!A1" display="ÍNDICE" xr:uid="{7620EB7C-0AED-4023-A41A-05FAC889A92D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lha27"/>
  <dimension ref="B1:BI30"/>
  <sheetViews>
    <sheetView showGridLines="0" zoomScaleNormal="100" workbookViewId="0">
      <selection activeCell="B1" sqref="B1:AO1"/>
    </sheetView>
  </sheetViews>
  <sheetFormatPr defaultRowHeight="14.5" outlineLevelCol="1"/>
  <cols>
    <col min="1" max="1" width="6.6328125" customWidth="1"/>
    <col min="2" max="2" width="44" customWidth="1"/>
    <col min="3" max="3" width="6.54296875" style="5" customWidth="1"/>
    <col min="4" max="7" width="7" style="5" hidden="1" customWidth="1" outlineLevel="1"/>
    <col min="8" max="8" width="7" style="5" bestFit="1" customWidth="1" collapsed="1"/>
    <col min="9" max="12" width="6" style="5" hidden="1" customWidth="1" outlineLevel="1"/>
    <col min="13" max="13" width="7" style="5" bestFit="1" customWidth="1" collapsed="1"/>
    <col min="14" max="17" width="6" style="5" hidden="1" customWidth="1" outlineLevel="1"/>
    <col min="18" max="18" width="7" style="5" bestFit="1" customWidth="1" collapsed="1"/>
    <col min="19" max="21" width="6" style="5" hidden="1" customWidth="1" outlineLevel="1"/>
    <col min="22" max="22" width="6.54296875" hidden="1" customWidth="1" outlineLevel="1"/>
    <col min="23" max="23" width="7" bestFit="1" customWidth="1" collapsed="1"/>
    <col min="24" max="27" width="7" hidden="1" customWidth="1" outlineLevel="1"/>
    <col min="28" max="28" width="6.54296875" bestFit="1" customWidth="1" collapsed="1"/>
    <col min="29" max="32" width="6.54296875" hidden="1" customWidth="1" outlineLevel="1"/>
    <col min="33" max="33" width="6.54296875" bestFit="1" customWidth="1" collapsed="1"/>
    <col min="34" max="37" width="6.54296875" hidden="1" customWidth="1" outlineLevel="1"/>
    <col min="38" max="38" width="6.54296875" bestFit="1" customWidth="1" collapsed="1"/>
    <col min="39" max="42" width="6.54296875" hidden="1" customWidth="1" outlineLevel="1"/>
    <col min="43" max="43" width="6.54296875" bestFit="1" customWidth="1" collapsed="1"/>
    <col min="44" max="44" width="6.54296875" hidden="1" customWidth="1" outlineLevel="1"/>
    <col min="45" max="47" width="7" hidden="1" customWidth="1" outlineLevel="1"/>
    <col min="48" max="48" width="6.54296875" bestFit="1" customWidth="1" collapsed="1"/>
    <col min="49" max="52" width="6.54296875" hidden="1" customWidth="1" outlineLevel="1"/>
    <col min="53" max="53" width="4.453125" bestFit="1" customWidth="1" collapsed="1"/>
    <col min="54" max="57" width="5.6328125" hidden="1" customWidth="1" outlineLevel="1"/>
    <col min="58" max="58" width="4.453125" bestFit="1" customWidth="1" collapsed="1"/>
    <col min="59" max="59" width="5.6328125" bestFit="1" customWidth="1"/>
    <col min="60" max="60" width="6.6328125" customWidth="1"/>
  </cols>
  <sheetData>
    <row r="1" spans="2:61" ht="20.25" customHeight="1" thickBot="1">
      <c r="B1" s="535" t="s">
        <v>596</v>
      </c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116"/>
      <c r="AQ1" s="116"/>
      <c r="AR1" s="116"/>
      <c r="AS1" s="116"/>
      <c r="AT1" s="116"/>
      <c r="AU1" s="116"/>
      <c r="AV1" s="374"/>
      <c r="AW1" s="374"/>
      <c r="AX1" s="374"/>
      <c r="AY1" s="374"/>
      <c r="AZ1" s="374"/>
      <c r="BA1" s="374"/>
      <c r="BB1" s="374"/>
      <c r="BC1" s="374"/>
      <c r="BD1" s="374"/>
      <c r="BE1" s="374"/>
      <c r="BF1" s="374"/>
      <c r="BG1" s="374"/>
      <c r="BI1" s="349" t="s">
        <v>225</v>
      </c>
    </row>
    <row r="2" spans="2:61" ht="15.75" customHeight="1" thickTop="1">
      <c r="B2" s="117"/>
      <c r="C2" s="564" t="s">
        <v>159</v>
      </c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566"/>
      <c r="P2" s="566"/>
      <c r="Q2" s="566"/>
      <c r="R2" s="566"/>
      <c r="S2" s="566"/>
      <c r="T2" s="566"/>
      <c r="U2" s="566"/>
      <c r="V2" s="566"/>
      <c r="W2" s="566"/>
      <c r="X2" s="566"/>
      <c r="Y2" s="566"/>
      <c r="Z2" s="566"/>
      <c r="AA2" s="566"/>
      <c r="AB2" s="566"/>
      <c r="AC2" s="566"/>
      <c r="AD2" s="566"/>
      <c r="AE2" s="566"/>
      <c r="AF2" s="566"/>
      <c r="AG2" s="566"/>
      <c r="AH2" s="566"/>
      <c r="AI2" s="566"/>
      <c r="AJ2" s="566"/>
      <c r="AK2" s="566"/>
      <c r="AL2" s="566"/>
      <c r="AM2" s="566"/>
      <c r="AN2" s="566"/>
      <c r="AO2" s="566"/>
      <c r="AP2" s="566"/>
      <c r="AQ2" s="566"/>
      <c r="AR2" s="566"/>
      <c r="AS2" s="566"/>
      <c r="AT2" s="566"/>
      <c r="AU2" s="566"/>
      <c r="AV2" s="539"/>
      <c r="AW2" s="539"/>
      <c r="AX2" s="539"/>
      <c r="AY2" s="539"/>
      <c r="AZ2" s="539"/>
      <c r="BA2" s="539"/>
      <c r="BB2" s="51"/>
      <c r="BC2" s="51"/>
      <c r="BD2" s="51"/>
      <c r="BE2" s="51"/>
      <c r="BF2" s="51"/>
      <c r="BG2" s="51"/>
    </row>
    <row r="3" spans="2:61" s="438" customFormat="1" ht="21" customHeight="1">
      <c r="B3" s="70"/>
      <c r="C3" s="525"/>
      <c r="D3" s="29" t="s">
        <v>236</v>
      </c>
      <c r="E3" s="29" t="s">
        <v>237</v>
      </c>
      <c r="F3" s="29" t="s">
        <v>238</v>
      </c>
      <c r="G3" s="29" t="s">
        <v>239</v>
      </c>
      <c r="H3" s="29">
        <v>2015</v>
      </c>
      <c r="I3" s="29" t="s">
        <v>235</v>
      </c>
      <c r="J3" s="29" t="s">
        <v>234</v>
      </c>
      <c r="K3" s="29" t="s">
        <v>233</v>
      </c>
      <c r="L3" s="29" t="s">
        <v>232</v>
      </c>
      <c r="M3" s="29">
        <v>2016</v>
      </c>
      <c r="N3" s="29" t="s">
        <v>228</v>
      </c>
      <c r="O3" s="29" t="s">
        <v>229</v>
      </c>
      <c r="P3" s="29" t="s">
        <v>230</v>
      </c>
      <c r="Q3" s="29" t="s">
        <v>231</v>
      </c>
      <c r="R3" s="29">
        <v>2017</v>
      </c>
      <c r="S3" s="111" t="s">
        <v>211</v>
      </c>
      <c r="T3" s="111" t="s">
        <v>212</v>
      </c>
      <c r="U3" s="111" t="s">
        <v>71</v>
      </c>
      <c r="V3" s="111" t="s">
        <v>10</v>
      </c>
      <c r="W3" s="111">
        <v>2018</v>
      </c>
      <c r="X3" s="111" t="s">
        <v>17</v>
      </c>
      <c r="Y3" s="111" t="s">
        <v>18</v>
      </c>
      <c r="Z3" s="111" t="s">
        <v>19</v>
      </c>
      <c r="AA3" s="111" t="s">
        <v>11</v>
      </c>
      <c r="AB3" s="111">
        <v>2019</v>
      </c>
      <c r="AC3" s="111" t="s">
        <v>240</v>
      </c>
      <c r="AD3" s="111" t="s">
        <v>251</v>
      </c>
      <c r="AE3" s="111" t="s">
        <v>254</v>
      </c>
      <c r="AF3" s="111" t="s">
        <v>263</v>
      </c>
      <c r="AG3" s="111">
        <v>2020</v>
      </c>
      <c r="AH3" s="111" t="s">
        <v>270</v>
      </c>
      <c r="AI3" s="111" t="s">
        <v>289</v>
      </c>
      <c r="AJ3" s="111" t="s">
        <v>294</v>
      </c>
      <c r="AK3" s="111" t="s">
        <v>300</v>
      </c>
      <c r="AL3" s="111">
        <v>2021</v>
      </c>
      <c r="AM3" s="111" t="s">
        <v>309</v>
      </c>
      <c r="AN3" s="111" t="s">
        <v>310</v>
      </c>
      <c r="AO3" s="111" t="s">
        <v>325</v>
      </c>
      <c r="AP3" s="111" t="s">
        <v>335</v>
      </c>
      <c r="AQ3" s="111">
        <v>2022</v>
      </c>
      <c r="AR3" s="111" t="s">
        <v>345</v>
      </c>
      <c r="AS3" s="111" t="s">
        <v>346</v>
      </c>
      <c r="AT3" s="111" t="s">
        <v>354</v>
      </c>
      <c r="AU3" s="111" t="s">
        <v>360</v>
      </c>
      <c r="AV3" s="111">
        <v>2023</v>
      </c>
      <c r="AW3" s="111" t="s">
        <v>365</v>
      </c>
      <c r="AX3" s="111" t="s">
        <v>380</v>
      </c>
      <c r="AY3" s="111" t="s">
        <v>395</v>
      </c>
      <c r="AZ3" s="111" t="s">
        <v>403</v>
      </c>
      <c r="BA3" s="111">
        <v>2024</v>
      </c>
      <c r="BB3" s="111" t="s">
        <v>425</v>
      </c>
      <c r="BC3" s="111" t="s">
        <v>448</v>
      </c>
      <c r="BD3" s="111" t="s">
        <v>470</v>
      </c>
      <c r="BE3" s="111" t="s">
        <v>482</v>
      </c>
      <c r="BF3" s="111">
        <v>2025</v>
      </c>
      <c r="BG3" s="111" t="s">
        <v>539</v>
      </c>
    </row>
    <row r="4" spans="2:61" ht="15" customHeight="1">
      <c r="B4" s="24" t="s">
        <v>135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2"/>
      <c r="W4" s="2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</row>
    <row r="5" spans="2:61" ht="15" customHeight="1">
      <c r="B5" s="13" t="s">
        <v>136</v>
      </c>
      <c r="C5" s="216" t="s">
        <v>189</v>
      </c>
      <c r="D5" s="291">
        <v>2904.4</v>
      </c>
      <c r="E5" s="291">
        <v>2824.8</v>
      </c>
      <c r="F5" s="291">
        <v>2477.1</v>
      </c>
      <c r="G5" s="291">
        <v>2311.1</v>
      </c>
      <c r="H5" s="291">
        <f>+G5</f>
        <v>2311.1</v>
      </c>
      <c r="I5" s="291">
        <v>2237</v>
      </c>
      <c r="J5" s="291">
        <v>2132.3000000000002</v>
      </c>
      <c r="K5" s="291">
        <v>2087.6</v>
      </c>
      <c r="L5" s="291">
        <v>1981</v>
      </c>
      <c r="M5" s="291">
        <f>+L5</f>
        <v>1981</v>
      </c>
      <c r="N5" s="291">
        <v>1885.8</v>
      </c>
      <c r="O5" s="291">
        <v>1825.6</v>
      </c>
      <c r="P5" s="291">
        <v>1818.7</v>
      </c>
      <c r="Q5" s="291">
        <v>1770.9</v>
      </c>
      <c r="R5" s="291">
        <f>+Q5</f>
        <v>1770.9</v>
      </c>
      <c r="S5" s="291">
        <v>1744.8</v>
      </c>
      <c r="T5" s="291">
        <v>1657.7</v>
      </c>
      <c r="U5" s="291">
        <v>1670.4</v>
      </c>
      <c r="V5" s="74">
        <v>1679.9</v>
      </c>
      <c r="W5" s="74">
        <f>+V5</f>
        <v>1679.9</v>
      </c>
      <c r="X5" s="74">
        <v>1818.6</v>
      </c>
      <c r="Y5" s="74">
        <v>1796.2</v>
      </c>
      <c r="Z5" s="74">
        <v>1785.5</v>
      </c>
      <c r="AA5" s="74">
        <v>1678.4</v>
      </c>
      <c r="AB5" s="74">
        <v>1510.2</v>
      </c>
      <c r="AC5" s="74">
        <v>1757.1</v>
      </c>
      <c r="AD5" s="74">
        <v>1876.7</v>
      </c>
      <c r="AE5" s="74">
        <v>1896</v>
      </c>
      <c r="AF5" s="74">
        <v>1948.8</v>
      </c>
      <c r="AG5" s="74">
        <f>+AF5</f>
        <v>1948.8</v>
      </c>
      <c r="AH5" s="74">
        <v>1983.5</v>
      </c>
      <c r="AI5" s="74">
        <v>2003.6</v>
      </c>
      <c r="AJ5" s="74">
        <v>2098.6</v>
      </c>
      <c r="AK5" s="74">
        <v>2051.8000000000002</v>
      </c>
      <c r="AL5" s="74">
        <f>+AK5</f>
        <v>2051.8000000000002</v>
      </c>
      <c r="AM5" s="74">
        <v>2076.1999999999998</v>
      </c>
      <c r="AN5" s="74">
        <v>2041.2</v>
      </c>
      <c r="AO5" s="74">
        <v>2015.1</v>
      </c>
      <c r="AP5" s="74">
        <v>1999</v>
      </c>
      <c r="AQ5" s="74">
        <f>AP5</f>
        <v>1999</v>
      </c>
      <c r="AR5" s="74">
        <v>1963.7</v>
      </c>
      <c r="AS5" s="74">
        <v>1982.9</v>
      </c>
      <c r="AT5" s="74">
        <v>1893.3</v>
      </c>
      <c r="AU5" s="74">
        <v>1897.4</v>
      </c>
      <c r="AV5" s="74">
        <f>AU5</f>
        <v>1897.4</v>
      </c>
      <c r="AW5" s="74">
        <v>1831.5</v>
      </c>
      <c r="AX5" s="74">
        <v>1852.7</v>
      </c>
      <c r="AY5" s="74">
        <v>1770.3</v>
      </c>
      <c r="AZ5" s="74">
        <v>1770</v>
      </c>
      <c r="BA5" s="74">
        <v>1770</v>
      </c>
      <c r="BB5" s="74">
        <v>1767.9</v>
      </c>
      <c r="BC5" s="74">
        <v>1818.7</v>
      </c>
      <c r="BD5" s="74">
        <v>1770</v>
      </c>
      <c r="BE5" s="74">
        <v>1762.6</v>
      </c>
      <c r="BF5" s="74">
        <v>1762.6</v>
      </c>
      <c r="BG5" s="74">
        <v>1756.7</v>
      </c>
    </row>
    <row r="6" spans="2:61" ht="15" customHeight="1">
      <c r="B6" s="13" t="s">
        <v>137</v>
      </c>
      <c r="C6" s="216" t="s">
        <v>189</v>
      </c>
      <c r="D6" s="291">
        <v>3858.1</v>
      </c>
      <c r="E6" s="291">
        <v>3808</v>
      </c>
      <c r="F6" s="291">
        <v>3792.1</v>
      </c>
      <c r="G6" s="291">
        <v>3689.7</v>
      </c>
      <c r="H6" s="291">
        <f t="shared" ref="H6:H22" si="0">+G6</f>
        <v>3689.7</v>
      </c>
      <c r="I6" s="291">
        <v>3685.9</v>
      </c>
      <c r="J6" s="291">
        <v>3660.4</v>
      </c>
      <c r="K6" s="291">
        <v>3636.4</v>
      </c>
      <c r="L6" s="291">
        <v>3585.2</v>
      </c>
      <c r="M6" s="291">
        <f t="shared" ref="M6:M22" si="1">+L6</f>
        <v>3585.2</v>
      </c>
      <c r="N6" s="291">
        <v>3565.9</v>
      </c>
      <c r="O6" s="291">
        <v>3520.7</v>
      </c>
      <c r="P6" s="291">
        <v>3513.6</v>
      </c>
      <c r="Q6" s="291">
        <v>3496.9</v>
      </c>
      <c r="R6" s="291">
        <f t="shared" ref="R6:R22" si="2">+Q6</f>
        <v>3496.9</v>
      </c>
      <c r="S6" s="291">
        <v>3485.8</v>
      </c>
      <c r="T6" s="291">
        <v>3495.8</v>
      </c>
      <c r="U6" s="291">
        <v>3497.3</v>
      </c>
      <c r="V6" s="74">
        <v>3468.1</v>
      </c>
      <c r="W6" s="74">
        <f t="shared" ref="W6:W22" si="3">+V6</f>
        <v>3468.1</v>
      </c>
      <c r="X6" s="74">
        <v>3178.6</v>
      </c>
      <c r="Y6" s="74">
        <v>3249.4</v>
      </c>
      <c r="Z6" s="74">
        <v>3259.1</v>
      </c>
      <c r="AA6" s="74">
        <v>3164.4</v>
      </c>
      <c r="AB6" s="74">
        <v>3238.3</v>
      </c>
      <c r="AC6" s="74">
        <v>3175.6</v>
      </c>
      <c r="AD6" s="74">
        <v>3128.7</v>
      </c>
      <c r="AE6" s="74">
        <v>3154.3</v>
      </c>
      <c r="AF6" s="74">
        <v>3132.3</v>
      </c>
      <c r="AG6" s="74">
        <f t="shared" ref="AG6:AG22" si="4">+AF6</f>
        <v>3132.3</v>
      </c>
      <c r="AH6" s="74">
        <v>3152.5</v>
      </c>
      <c r="AI6" s="74">
        <v>3180.1</v>
      </c>
      <c r="AJ6" s="74">
        <v>3211.1</v>
      </c>
      <c r="AK6" s="74">
        <v>3185.5</v>
      </c>
      <c r="AL6" s="74">
        <f t="shared" ref="AL6:AL22" si="5">+AK6</f>
        <v>3185.5</v>
      </c>
      <c r="AM6" s="74">
        <v>3223.3</v>
      </c>
      <c r="AN6" s="74">
        <v>3013.8</v>
      </c>
      <c r="AO6" s="74">
        <v>3037.5</v>
      </c>
      <c r="AP6" s="74">
        <v>3049.2</v>
      </c>
      <c r="AQ6" s="74">
        <f t="shared" ref="AQ6:AQ22" si="6">AP6</f>
        <v>3049.2</v>
      </c>
      <c r="AR6" s="74">
        <v>3044.4</v>
      </c>
      <c r="AS6" s="74">
        <v>3046.4</v>
      </c>
      <c r="AT6" s="74">
        <v>2902.4</v>
      </c>
      <c r="AU6" s="74">
        <v>2909.9</v>
      </c>
      <c r="AV6" s="74">
        <f t="shared" ref="AV6:AV22" si="7">AU6</f>
        <v>2909.9</v>
      </c>
      <c r="AW6" s="74">
        <v>2919.7</v>
      </c>
      <c r="AX6" s="74">
        <v>2942.7</v>
      </c>
      <c r="AY6" s="74">
        <v>2985.4</v>
      </c>
      <c r="AZ6" s="74">
        <v>3031.2</v>
      </c>
      <c r="BA6" s="74">
        <v>3031.2</v>
      </c>
      <c r="BB6" s="74">
        <v>3086.8</v>
      </c>
      <c r="BC6" s="74">
        <v>3144.9</v>
      </c>
      <c r="BD6" s="74">
        <v>3216.6</v>
      </c>
      <c r="BE6" s="74">
        <v>3283.9</v>
      </c>
      <c r="BF6" s="74">
        <v>3283.9</v>
      </c>
      <c r="BG6" s="74">
        <v>3370.7</v>
      </c>
    </row>
    <row r="7" spans="2:61" ht="15" customHeight="1">
      <c r="B7" s="13" t="s">
        <v>138</v>
      </c>
      <c r="C7" s="216" t="s">
        <v>189</v>
      </c>
      <c r="D7" s="291">
        <v>2420</v>
      </c>
      <c r="E7" s="291">
        <v>2394.3000000000002</v>
      </c>
      <c r="F7" s="291">
        <v>2382.8000000000002</v>
      </c>
      <c r="G7" s="291">
        <v>2326.8000000000002</v>
      </c>
      <c r="H7" s="291">
        <f t="shared" si="0"/>
        <v>2326.8000000000002</v>
      </c>
      <c r="I7" s="291">
        <v>2309.6</v>
      </c>
      <c r="J7" s="291">
        <v>2290.4</v>
      </c>
      <c r="K7" s="291">
        <v>2272.8000000000002</v>
      </c>
      <c r="L7" s="291">
        <v>2210.8000000000002</v>
      </c>
      <c r="M7" s="291">
        <f t="shared" si="1"/>
        <v>2210.8000000000002</v>
      </c>
      <c r="N7" s="291">
        <v>2201.6999999999998</v>
      </c>
      <c r="O7" s="291">
        <v>2182.8000000000002</v>
      </c>
      <c r="P7" s="291">
        <v>2172.6999999999998</v>
      </c>
      <c r="Q7" s="291">
        <v>2155.1999999999998</v>
      </c>
      <c r="R7" s="291">
        <f t="shared" si="2"/>
        <v>2155.1999999999998</v>
      </c>
      <c r="S7" s="291">
        <v>2142.5</v>
      </c>
      <c r="T7" s="291">
        <v>2132.6</v>
      </c>
      <c r="U7" s="291">
        <v>2151</v>
      </c>
      <c r="V7" s="74">
        <v>2125.8000000000002</v>
      </c>
      <c r="W7" s="74">
        <f t="shared" si="3"/>
        <v>2125.8000000000002</v>
      </c>
      <c r="X7" s="74">
        <v>2024.5</v>
      </c>
      <c r="Y7" s="74">
        <v>2018.3</v>
      </c>
      <c r="Z7" s="74">
        <v>2015.3</v>
      </c>
      <c r="AA7" s="74">
        <v>2025.4</v>
      </c>
      <c r="AB7" s="74">
        <v>2101.8000000000002</v>
      </c>
      <c r="AC7" s="74">
        <v>2026.2</v>
      </c>
      <c r="AD7" s="74">
        <v>2034.4</v>
      </c>
      <c r="AE7" s="74">
        <v>2045.7</v>
      </c>
      <c r="AF7" s="74">
        <v>2067.1</v>
      </c>
      <c r="AG7" s="74">
        <f t="shared" si="4"/>
        <v>2067.1</v>
      </c>
      <c r="AH7" s="74">
        <v>2090.1999999999998</v>
      </c>
      <c r="AI7" s="74">
        <v>2110.3000000000002</v>
      </c>
      <c r="AJ7" s="74">
        <v>2134.3000000000002</v>
      </c>
      <c r="AK7" s="74">
        <v>2153.8000000000002</v>
      </c>
      <c r="AL7" s="74">
        <f t="shared" si="5"/>
        <v>2153.8000000000002</v>
      </c>
      <c r="AM7" s="74">
        <v>2170.5</v>
      </c>
      <c r="AN7" s="74">
        <v>2190.8000000000002</v>
      </c>
      <c r="AO7" s="74">
        <v>2202.5</v>
      </c>
      <c r="AP7" s="74">
        <v>2208.3000000000002</v>
      </c>
      <c r="AQ7" s="74">
        <f t="shared" si="6"/>
        <v>2208.3000000000002</v>
      </c>
      <c r="AR7" s="74">
        <v>2198.1999999999998</v>
      </c>
      <c r="AS7" s="74">
        <v>2195.8000000000002</v>
      </c>
      <c r="AT7" s="74">
        <v>2190.6999999999998</v>
      </c>
      <c r="AU7" s="74">
        <v>2188.1999999999998</v>
      </c>
      <c r="AV7" s="74">
        <f t="shared" si="7"/>
        <v>2188.1999999999998</v>
      </c>
      <c r="AW7" s="74">
        <v>2185.6999999999998</v>
      </c>
      <c r="AX7" s="74">
        <v>2201.5</v>
      </c>
      <c r="AY7" s="74">
        <v>2229.1999999999998</v>
      </c>
      <c r="AZ7" s="74">
        <v>2243.3000000000002</v>
      </c>
      <c r="BA7" s="74">
        <v>2243.3000000000002</v>
      </c>
      <c r="BB7" s="74">
        <v>2277.9</v>
      </c>
      <c r="BC7" s="74">
        <v>2321.8000000000002</v>
      </c>
      <c r="BD7" s="74">
        <v>2374.4</v>
      </c>
      <c r="BE7" s="74">
        <v>2425.1999999999998</v>
      </c>
      <c r="BF7" s="74">
        <v>2425.1999999999998</v>
      </c>
      <c r="BG7" s="74">
        <v>2485.4</v>
      </c>
    </row>
    <row r="8" spans="2:61" ht="15" customHeight="1">
      <c r="B8" s="13" t="s">
        <v>139</v>
      </c>
      <c r="C8" s="216" t="s">
        <v>189</v>
      </c>
      <c r="D8" s="291">
        <v>1438.1</v>
      </c>
      <c r="E8" s="291">
        <v>1413.6</v>
      </c>
      <c r="F8" s="291">
        <v>1409.3</v>
      </c>
      <c r="G8" s="291">
        <v>1362.9</v>
      </c>
      <c r="H8" s="291">
        <f t="shared" si="0"/>
        <v>1362.9</v>
      </c>
      <c r="I8" s="291">
        <v>1376.3</v>
      </c>
      <c r="J8" s="291">
        <v>1369.9</v>
      </c>
      <c r="K8" s="291">
        <v>1363.6</v>
      </c>
      <c r="L8" s="291">
        <v>1374.5</v>
      </c>
      <c r="M8" s="291">
        <f t="shared" si="1"/>
        <v>1374.5</v>
      </c>
      <c r="N8" s="291">
        <v>1364.2</v>
      </c>
      <c r="O8" s="291">
        <v>1337.9</v>
      </c>
      <c r="P8" s="291">
        <v>1340.8</v>
      </c>
      <c r="Q8" s="291">
        <v>1341.7</v>
      </c>
      <c r="R8" s="291">
        <f t="shared" si="2"/>
        <v>1341.7</v>
      </c>
      <c r="S8" s="291">
        <v>1343.3</v>
      </c>
      <c r="T8" s="291">
        <v>1363.2</v>
      </c>
      <c r="U8" s="291">
        <v>1346.3</v>
      </c>
      <c r="V8" s="74">
        <v>1342.2</v>
      </c>
      <c r="W8" s="74">
        <f t="shared" si="3"/>
        <v>1342.2</v>
      </c>
      <c r="X8" s="74">
        <v>1154.0999999999999</v>
      </c>
      <c r="Y8" s="74">
        <v>1231.0999999999999</v>
      </c>
      <c r="Z8" s="74">
        <v>1243.9000000000001</v>
      </c>
      <c r="AA8" s="74">
        <v>1139</v>
      </c>
      <c r="AB8" s="74">
        <v>1136.5</v>
      </c>
      <c r="AC8" s="74">
        <v>1149.4000000000001</v>
      </c>
      <c r="AD8" s="74">
        <v>1094.4000000000001</v>
      </c>
      <c r="AE8" s="74">
        <v>1108.5999999999999</v>
      </c>
      <c r="AF8" s="74">
        <v>1065.2</v>
      </c>
      <c r="AG8" s="74">
        <f t="shared" si="4"/>
        <v>1065.2</v>
      </c>
      <c r="AH8" s="74">
        <v>1062.3</v>
      </c>
      <c r="AI8" s="74">
        <v>1069.8</v>
      </c>
      <c r="AJ8" s="74">
        <v>1076.7</v>
      </c>
      <c r="AK8" s="74">
        <v>1031.8</v>
      </c>
      <c r="AL8" s="74">
        <f t="shared" si="5"/>
        <v>1031.8</v>
      </c>
      <c r="AM8" s="74">
        <v>1052.8</v>
      </c>
      <c r="AN8" s="74">
        <v>823</v>
      </c>
      <c r="AO8" s="74">
        <v>835</v>
      </c>
      <c r="AP8" s="74">
        <v>840.8</v>
      </c>
      <c r="AQ8" s="74">
        <f t="shared" si="6"/>
        <v>840.8</v>
      </c>
      <c r="AR8" s="74">
        <v>846.1</v>
      </c>
      <c r="AS8" s="74">
        <v>850.6</v>
      </c>
      <c r="AT8" s="74">
        <v>711.8</v>
      </c>
      <c r="AU8" s="74">
        <v>721.7</v>
      </c>
      <c r="AV8" s="74">
        <f t="shared" si="7"/>
        <v>721.7</v>
      </c>
      <c r="AW8" s="74">
        <v>734</v>
      </c>
      <c r="AX8" s="74">
        <v>741.2</v>
      </c>
      <c r="AY8" s="74">
        <v>756.3</v>
      </c>
      <c r="AZ8" s="74">
        <v>788.6</v>
      </c>
      <c r="BA8" s="74">
        <v>788.6</v>
      </c>
      <c r="BB8" s="74">
        <v>808.9</v>
      </c>
      <c r="BC8" s="74">
        <v>825</v>
      </c>
      <c r="BD8" s="74">
        <v>842.2</v>
      </c>
      <c r="BE8" s="74">
        <v>858.7</v>
      </c>
      <c r="BF8" s="74">
        <v>858.7</v>
      </c>
      <c r="BG8" s="74">
        <v>885.3</v>
      </c>
    </row>
    <row r="9" spans="2:61" ht="15" customHeight="1">
      <c r="B9" s="24" t="s">
        <v>140</v>
      </c>
      <c r="C9" s="10"/>
      <c r="D9" s="18"/>
      <c r="E9" s="18"/>
      <c r="F9" s="18"/>
      <c r="G9" s="18"/>
      <c r="H9" s="292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</row>
    <row r="10" spans="2:61" ht="15" customHeight="1">
      <c r="B10" s="13" t="s">
        <v>136</v>
      </c>
      <c r="C10" s="10" t="s">
        <v>23</v>
      </c>
      <c r="D10" s="68">
        <v>19.5</v>
      </c>
      <c r="E10" s="68">
        <v>20.8</v>
      </c>
      <c r="F10" s="68">
        <v>21.5</v>
      </c>
      <c r="G10" s="68">
        <v>20.3</v>
      </c>
      <c r="H10" s="293">
        <f t="shared" si="0"/>
        <v>20.3</v>
      </c>
      <c r="I10" s="68">
        <v>21.5</v>
      </c>
      <c r="J10" s="68">
        <v>21.2</v>
      </c>
      <c r="K10" s="68">
        <v>21.2</v>
      </c>
      <c r="L10" s="68">
        <v>19.600000000000001</v>
      </c>
      <c r="M10" s="68">
        <f t="shared" si="1"/>
        <v>19.600000000000001</v>
      </c>
      <c r="N10" s="68">
        <v>20.3</v>
      </c>
      <c r="O10" s="68">
        <v>19.3</v>
      </c>
      <c r="P10" s="68">
        <v>18.899999999999999</v>
      </c>
      <c r="Q10" s="68">
        <v>20.100000000000001</v>
      </c>
      <c r="R10" s="68">
        <f t="shared" si="2"/>
        <v>20.100000000000001</v>
      </c>
      <c r="S10" s="68">
        <v>20.2</v>
      </c>
      <c r="T10" s="68">
        <v>18.399999999999999</v>
      </c>
      <c r="U10" s="68">
        <v>18.8</v>
      </c>
      <c r="V10" s="68">
        <v>14.9</v>
      </c>
      <c r="W10" s="68">
        <f t="shared" si="3"/>
        <v>14.9</v>
      </c>
      <c r="X10" s="68">
        <v>10.8</v>
      </c>
      <c r="Y10" s="68">
        <v>10.8</v>
      </c>
      <c r="Z10" s="68">
        <v>10.199999999999999</v>
      </c>
      <c r="AA10" s="68">
        <v>6.4</v>
      </c>
      <c r="AB10" s="68">
        <v>8</v>
      </c>
      <c r="AC10" s="68">
        <v>6.1</v>
      </c>
      <c r="AD10" s="68">
        <v>5.6</v>
      </c>
      <c r="AE10" s="68">
        <v>6.3</v>
      </c>
      <c r="AF10" s="68">
        <v>3.6</v>
      </c>
      <c r="AG10" s="68">
        <f t="shared" si="4"/>
        <v>3.6</v>
      </c>
      <c r="AH10" s="68">
        <v>3.6</v>
      </c>
      <c r="AI10" s="68">
        <v>2.2000000000000002</v>
      </c>
      <c r="AJ10" s="68">
        <v>1.9</v>
      </c>
      <c r="AK10" s="68">
        <v>2.6</v>
      </c>
      <c r="AL10" s="68">
        <f t="shared" si="5"/>
        <v>2.6</v>
      </c>
      <c r="AM10" s="68">
        <v>2.2999999999999998</v>
      </c>
      <c r="AN10" s="68">
        <v>2.6</v>
      </c>
      <c r="AO10" s="68">
        <v>2.5</v>
      </c>
      <c r="AP10" s="68">
        <v>2.1</v>
      </c>
      <c r="AQ10" s="68">
        <f t="shared" si="6"/>
        <v>2.1</v>
      </c>
      <c r="AR10" s="68">
        <v>2.1</v>
      </c>
      <c r="AS10" s="68">
        <v>2.2999999999999998</v>
      </c>
      <c r="AT10" s="68">
        <v>1.2</v>
      </c>
      <c r="AU10" s="68">
        <v>1</v>
      </c>
      <c r="AV10" s="68">
        <f t="shared" si="7"/>
        <v>1</v>
      </c>
      <c r="AW10" s="68">
        <v>1.1000000000000001</v>
      </c>
      <c r="AX10" s="68">
        <v>0.9</v>
      </c>
      <c r="AY10" s="68">
        <v>0.8</v>
      </c>
      <c r="AZ10" s="68">
        <v>0.7</v>
      </c>
      <c r="BA10" s="68">
        <v>0.7</v>
      </c>
      <c r="BB10" s="68">
        <v>0.8</v>
      </c>
      <c r="BC10" s="68">
        <v>1</v>
      </c>
      <c r="BD10" s="68">
        <v>1.1000000000000001</v>
      </c>
      <c r="BE10" s="68">
        <v>1</v>
      </c>
      <c r="BF10" s="68">
        <v>1</v>
      </c>
      <c r="BG10" s="68">
        <v>1</v>
      </c>
    </row>
    <row r="11" spans="2:61" ht="15" customHeight="1">
      <c r="B11" s="13" t="s">
        <v>137</v>
      </c>
      <c r="C11" s="10" t="s">
        <v>23</v>
      </c>
      <c r="D11" s="68">
        <v>4.5999999999999996</v>
      </c>
      <c r="E11" s="68">
        <v>4.5</v>
      </c>
      <c r="F11" s="68">
        <v>4.3</v>
      </c>
      <c r="G11" s="68">
        <v>3.7</v>
      </c>
      <c r="H11" s="293">
        <f t="shared" si="0"/>
        <v>3.7</v>
      </c>
      <c r="I11" s="68">
        <v>4.0999999999999996</v>
      </c>
      <c r="J11" s="68">
        <v>4.5999999999999996</v>
      </c>
      <c r="K11" s="68">
        <v>4.8</v>
      </c>
      <c r="L11" s="68">
        <v>4.2</v>
      </c>
      <c r="M11" s="68">
        <f t="shared" si="1"/>
        <v>4.2</v>
      </c>
      <c r="N11" s="68">
        <v>13.5</v>
      </c>
      <c r="O11" s="68">
        <v>29.1</v>
      </c>
      <c r="P11" s="68">
        <v>28.9</v>
      </c>
      <c r="Q11" s="68">
        <v>28.7</v>
      </c>
      <c r="R11" s="68">
        <f t="shared" si="2"/>
        <v>28.7</v>
      </c>
      <c r="S11" s="68">
        <v>28.1</v>
      </c>
      <c r="T11" s="68">
        <v>27.9</v>
      </c>
      <c r="U11" s="68">
        <v>28.7</v>
      </c>
      <c r="V11" s="68">
        <v>27.6</v>
      </c>
      <c r="W11" s="68">
        <f t="shared" si="3"/>
        <v>27.6</v>
      </c>
      <c r="X11" s="68">
        <v>21.7</v>
      </c>
      <c r="Y11" s="68">
        <v>21.2</v>
      </c>
      <c r="Z11" s="68">
        <v>20.7</v>
      </c>
      <c r="AA11" s="68">
        <v>17</v>
      </c>
      <c r="AB11" s="68">
        <v>18.600000000000001</v>
      </c>
      <c r="AC11" s="68">
        <v>17.5</v>
      </c>
      <c r="AD11" s="68">
        <v>16.8</v>
      </c>
      <c r="AE11" s="68">
        <v>16.7</v>
      </c>
      <c r="AF11" s="68">
        <v>15.3</v>
      </c>
      <c r="AG11" s="68">
        <f t="shared" si="4"/>
        <v>15.3</v>
      </c>
      <c r="AH11" s="68">
        <v>15</v>
      </c>
      <c r="AI11" s="68">
        <v>15.1</v>
      </c>
      <c r="AJ11" s="68">
        <v>14.8</v>
      </c>
      <c r="AK11" s="68">
        <v>13.2</v>
      </c>
      <c r="AL11" s="68">
        <f t="shared" si="5"/>
        <v>13.2</v>
      </c>
      <c r="AM11" s="68">
        <v>13</v>
      </c>
      <c r="AN11" s="68">
        <v>5.8</v>
      </c>
      <c r="AO11" s="68">
        <v>5.7</v>
      </c>
      <c r="AP11" s="68">
        <v>5.6</v>
      </c>
      <c r="AQ11" s="68">
        <f t="shared" si="6"/>
        <v>5.6</v>
      </c>
      <c r="AR11" s="68">
        <v>5.6</v>
      </c>
      <c r="AS11" s="68">
        <v>5.8</v>
      </c>
      <c r="AT11" s="68">
        <v>0.9</v>
      </c>
      <c r="AU11" s="68">
        <v>0.8</v>
      </c>
      <c r="AV11" s="68">
        <f t="shared" si="7"/>
        <v>0.8</v>
      </c>
      <c r="AW11" s="68">
        <v>0.8</v>
      </c>
      <c r="AX11" s="68">
        <v>0.8</v>
      </c>
      <c r="AY11" s="68">
        <v>0.8</v>
      </c>
      <c r="AZ11" s="68">
        <v>0.9</v>
      </c>
      <c r="BA11" s="68">
        <v>0.9</v>
      </c>
      <c r="BB11" s="68">
        <v>0.9</v>
      </c>
      <c r="BC11" s="68">
        <v>0.9</v>
      </c>
      <c r="BD11" s="68">
        <v>0.8</v>
      </c>
      <c r="BE11" s="68">
        <v>0.8</v>
      </c>
      <c r="BF11" s="68">
        <v>0.8</v>
      </c>
      <c r="BG11" s="68">
        <v>1</v>
      </c>
    </row>
    <row r="12" spans="2:61" ht="15" customHeight="1">
      <c r="B12" s="13" t="s">
        <v>138</v>
      </c>
      <c r="C12" s="10" t="s">
        <v>23</v>
      </c>
      <c r="D12" s="68">
        <v>3.2</v>
      </c>
      <c r="E12" s="68">
        <v>3.3</v>
      </c>
      <c r="F12" s="68">
        <v>3.4</v>
      </c>
      <c r="G12" s="68">
        <v>3.2</v>
      </c>
      <c r="H12" s="293">
        <f t="shared" si="0"/>
        <v>3.2</v>
      </c>
      <c r="I12" s="68">
        <v>3.3</v>
      </c>
      <c r="J12" s="68">
        <v>4</v>
      </c>
      <c r="K12" s="68">
        <v>4.0999999999999996</v>
      </c>
      <c r="L12" s="68">
        <v>3.2</v>
      </c>
      <c r="M12" s="68">
        <f t="shared" si="1"/>
        <v>3.2</v>
      </c>
      <c r="N12" s="68">
        <v>3.1</v>
      </c>
      <c r="O12" s="68">
        <v>2.9</v>
      </c>
      <c r="P12" s="68">
        <v>2.9</v>
      </c>
      <c r="Q12" s="68">
        <v>2.8</v>
      </c>
      <c r="R12" s="68">
        <f t="shared" si="2"/>
        <v>2.8</v>
      </c>
      <c r="S12" s="68">
        <v>2.8</v>
      </c>
      <c r="T12" s="68">
        <v>2.6</v>
      </c>
      <c r="U12" s="68">
        <v>2.6</v>
      </c>
      <c r="V12" s="68">
        <v>1.9</v>
      </c>
      <c r="W12" s="68">
        <f t="shared" si="3"/>
        <v>1.9</v>
      </c>
      <c r="X12" s="68">
        <v>1.8</v>
      </c>
      <c r="Y12" s="68">
        <v>1.6</v>
      </c>
      <c r="Z12" s="68">
        <v>1.3</v>
      </c>
      <c r="AA12" s="68">
        <v>1</v>
      </c>
      <c r="AB12" s="68">
        <v>1.4</v>
      </c>
      <c r="AC12" s="68">
        <v>0.9</v>
      </c>
      <c r="AD12" s="68">
        <v>0.9</v>
      </c>
      <c r="AE12" s="68">
        <v>0.8</v>
      </c>
      <c r="AF12" s="68">
        <v>0.8</v>
      </c>
      <c r="AG12" s="68">
        <f t="shared" si="4"/>
        <v>0.8</v>
      </c>
      <c r="AH12" s="68">
        <v>0.8</v>
      </c>
      <c r="AI12" s="68">
        <v>0.7</v>
      </c>
      <c r="AJ12" s="68">
        <v>0.7</v>
      </c>
      <c r="AK12" s="68">
        <v>0.7</v>
      </c>
      <c r="AL12" s="68">
        <f t="shared" si="5"/>
        <v>0.7</v>
      </c>
      <c r="AM12" s="68">
        <v>0.6</v>
      </c>
      <c r="AN12" s="68">
        <v>0.5</v>
      </c>
      <c r="AO12" s="68">
        <v>0.4</v>
      </c>
      <c r="AP12" s="68">
        <v>0.3</v>
      </c>
      <c r="AQ12" s="68">
        <f t="shared" si="6"/>
        <v>0.3</v>
      </c>
      <c r="AR12" s="68">
        <v>0.3</v>
      </c>
      <c r="AS12" s="68">
        <v>0.3</v>
      </c>
      <c r="AT12" s="68">
        <v>0.3</v>
      </c>
      <c r="AU12" s="68">
        <v>0.3</v>
      </c>
      <c r="AV12" s="68">
        <f t="shared" si="7"/>
        <v>0.3</v>
      </c>
      <c r="AW12" s="68">
        <v>0.3</v>
      </c>
      <c r="AX12" s="68">
        <v>0.2</v>
      </c>
      <c r="AY12" s="68">
        <v>0.2</v>
      </c>
      <c r="AZ12" s="68">
        <v>0.2</v>
      </c>
      <c r="BA12" s="68">
        <v>0.2</v>
      </c>
      <c r="BB12" s="68">
        <v>0.2</v>
      </c>
      <c r="BC12" s="68">
        <v>0.2</v>
      </c>
      <c r="BD12" s="68">
        <v>0.1</v>
      </c>
      <c r="BE12" s="68">
        <v>0.1</v>
      </c>
      <c r="BF12" s="68">
        <v>0.1</v>
      </c>
      <c r="BG12" s="68">
        <v>0.1</v>
      </c>
    </row>
    <row r="13" spans="2:61" ht="15" customHeight="1">
      <c r="B13" s="13" t="s">
        <v>139</v>
      </c>
      <c r="C13" s="10" t="s">
        <v>23</v>
      </c>
      <c r="D13" s="68">
        <v>6.9</v>
      </c>
      <c r="E13" s="68">
        <v>6.5</v>
      </c>
      <c r="F13" s="68">
        <v>5.7</v>
      </c>
      <c r="G13" s="68">
        <v>4.5999999999999996</v>
      </c>
      <c r="H13" s="293">
        <f t="shared" si="0"/>
        <v>4.5999999999999996</v>
      </c>
      <c r="I13" s="68">
        <v>5.4</v>
      </c>
      <c r="J13" s="68">
        <v>5.6</v>
      </c>
      <c r="K13" s="68">
        <v>6</v>
      </c>
      <c r="L13" s="68">
        <v>5.8</v>
      </c>
      <c r="M13" s="68">
        <f t="shared" si="1"/>
        <v>5.8</v>
      </c>
      <c r="N13" s="68">
        <v>30.3</v>
      </c>
      <c r="O13" s="68">
        <v>71.900000000000006</v>
      </c>
      <c r="P13" s="68">
        <v>71.099999999999994</v>
      </c>
      <c r="Q13" s="68">
        <v>70.400000000000006</v>
      </c>
      <c r="R13" s="68">
        <f t="shared" si="2"/>
        <v>70.400000000000006</v>
      </c>
      <c r="S13" s="68">
        <v>68.400000000000006</v>
      </c>
      <c r="T13" s="68">
        <v>67.3</v>
      </c>
      <c r="U13" s="68">
        <v>70.5</v>
      </c>
      <c r="V13" s="68">
        <v>68.3</v>
      </c>
      <c r="W13" s="68">
        <f t="shared" si="3"/>
        <v>68.3</v>
      </c>
      <c r="X13" s="68">
        <v>56.6</v>
      </c>
      <c r="Y13" s="68">
        <v>53.2</v>
      </c>
      <c r="Z13" s="68">
        <v>52.2</v>
      </c>
      <c r="AA13" s="68">
        <v>45.5</v>
      </c>
      <c r="AB13" s="68">
        <v>50.5</v>
      </c>
      <c r="AC13" s="68">
        <v>46.8</v>
      </c>
      <c r="AD13" s="68">
        <v>46.5</v>
      </c>
      <c r="AE13" s="68">
        <v>45.9</v>
      </c>
      <c r="AF13" s="68">
        <v>43.3</v>
      </c>
      <c r="AG13" s="68">
        <f t="shared" si="4"/>
        <v>43.3</v>
      </c>
      <c r="AH13" s="68">
        <v>43</v>
      </c>
      <c r="AI13" s="68">
        <v>43.4</v>
      </c>
      <c r="AJ13" s="68">
        <v>42.8</v>
      </c>
      <c r="AK13" s="68">
        <v>39.4</v>
      </c>
      <c r="AL13" s="68">
        <f t="shared" si="5"/>
        <v>39.4</v>
      </c>
      <c r="AM13" s="68">
        <v>38.6</v>
      </c>
      <c r="AN13" s="68">
        <v>19.899999999999999</v>
      </c>
      <c r="AO13" s="68">
        <v>19.5</v>
      </c>
      <c r="AP13" s="68">
        <v>19.3</v>
      </c>
      <c r="AQ13" s="68">
        <f t="shared" si="6"/>
        <v>19.3</v>
      </c>
      <c r="AR13" s="68">
        <v>19.399999999999999</v>
      </c>
      <c r="AS13" s="68">
        <v>19.899999999999999</v>
      </c>
      <c r="AT13" s="68">
        <v>2.7</v>
      </c>
      <c r="AU13" s="68">
        <v>2.5</v>
      </c>
      <c r="AV13" s="68">
        <f t="shared" si="7"/>
        <v>2.5</v>
      </c>
      <c r="AW13" s="68">
        <v>2.4</v>
      </c>
      <c r="AX13" s="68">
        <v>2.4</v>
      </c>
      <c r="AY13" s="68">
        <v>2.5</v>
      </c>
      <c r="AZ13" s="68">
        <v>2.8</v>
      </c>
      <c r="BA13" s="68">
        <v>2.8</v>
      </c>
      <c r="BB13" s="68">
        <v>2.6</v>
      </c>
      <c r="BC13" s="68">
        <v>2.7</v>
      </c>
      <c r="BD13" s="68">
        <v>2.8</v>
      </c>
      <c r="BE13" s="68">
        <v>2.8</v>
      </c>
      <c r="BF13" s="68">
        <v>2.8</v>
      </c>
      <c r="BG13" s="68">
        <v>3.2</v>
      </c>
    </row>
    <row r="14" spans="2:61" ht="15" customHeight="1">
      <c r="B14" s="24" t="s">
        <v>455</v>
      </c>
      <c r="C14" s="10"/>
      <c r="D14" s="18"/>
      <c r="E14" s="18"/>
      <c r="F14" s="18"/>
      <c r="G14" s="18"/>
      <c r="H14" s="292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</row>
    <row r="15" spans="2:61" ht="15" customHeight="1">
      <c r="B15" s="13" t="s">
        <v>136</v>
      </c>
      <c r="C15" s="216" t="s">
        <v>250</v>
      </c>
      <c r="D15" s="293">
        <v>4.7</v>
      </c>
      <c r="E15" s="293">
        <v>4.7</v>
      </c>
      <c r="F15" s="293">
        <v>4.5999999999999996</v>
      </c>
      <c r="G15" s="293">
        <v>4.3</v>
      </c>
      <c r="H15" s="293">
        <f t="shared" si="0"/>
        <v>4.3</v>
      </c>
      <c r="I15" s="293">
        <v>4.2</v>
      </c>
      <c r="J15" s="293">
        <v>4.0999999999999996</v>
      </c>
      <c r="K15" s="293">
        <v>4</v>
      </c>
      <c r="L15" s="293">
        <v>3.7</v>
      </c>
      <c r="M15" s="293">
        <f t="shared" si="1"/>
        <v>3.7</v>
      </c>
      <c r="N15" s="293">
        <v>3.7</v>
      </c>
      <c r="O15" s="293">
        <v>3.6</v>
      </c>
      <c r="P15" s="293">
        <v>3.5</v>
      </c>
      <c r="Q15" s="293">
        <v>3.5</v>
      </c>
      <c r="R15" s="293">
        <f t="shared" si="2"/>
        <v>3.5</v>
      </c>
      <c r="S15" s="293">
        <v>3.4</v>
      </c>
      <c r="T15" s="293">
        <v>3.3</v>
      </c>
      <c r="U15" s="293">
        <v>3.5</v>
      </c>
      <c r="V15" s="68">
        <v>3.3</v>
      </c>
      <c r="W15" s="68">
        <f t="shared" si="3"/>
        <v>3.3</v>
      </c>
      <c r="X15" s="68">
        <v>4.0999999999999996</v>
      </c>
      <c r="Y15" s="68">
        <v>4.2</v>
      </c>
      <c r="Z15" s="68">
        <v>4.2</v>
      </c>
      <c r="AA15" s="68">
        <v>4.3</v>
      </c>
      <c r="AB15" s="68">
        <v>3.6</v>
      </c>
      <c r="AC15" s="68">
        <v>4.4000000000000004</v>
      </c>
      <c r="AD15" s="68">
        <v>4.7</v>
      </c>
      <c r="AE15" s="68">
        <v>5.2</v>
      </c>
      <c r="AF15" s="68">
        <v>5.3</v>
      </c>
      <c r="AG15" s="68">
        <f t="shared" si="4"/>
        <v>5.3</v>
      </c>
      <c r="AH15" s="68">
        <v>5.3</v>
      </c>
      <c r="AI15" s="68">
        <v>5.3</v>
      </c>
      <c r="AJ15" s="68">
        <v>5.3</v>
      </c>
      <c r="AK15" s="68">
        <v>5.3</v>
      </c>
      <c r="AL15" s="68">
        <f t="shared" si="5"/>
        <v>5.3</v>
      </c>
      <c r="AM15" s="68">
        <v>5.4</v>
      </c>
      <c r="AN15" s="68">
        <v>5.4</v>
      </c>
      <c r="AO15" s="68">
        <v>5.3</v>
      </c>
      <c r="AP15" s="68">
        <v>5.0999999999999996</v>
      </c>
      <c r="AQ15" s="68">
        <f t="shared" si="6"/>
        <v>5.0999999999999996</v>
      </c>
      <c r="AR15" s="68">
        <v>5.0999999999999996</v>
      </c>
      <c r="AS15" s="68">
        <v>5</v>
      </c>
      <c r="AT15" s="68">
        <v>4.9000000000000004</v>
      </c>
      <c r="AU15" s="68">
        <v>4.9000000000000004</v>
      </c>
      <c r="AV15" s="68">
        <f t="shared" si="7"/>
        <v>4.9000000000000004</v>
      </c>
      <c r="AW15" s="68">
        <v>5</v>
      </c>
      <c r="AX15" s="68">
        <v>5</v>
      </c>
      <c r="AY15" s="68">
        <v>5.0999999999999996</v>
      </c>
      <c r="AZ15" s="68">
        <v>5.0999999999999996</v>
      </c>
      <c r="BA15" s="68">
        <v>5.0999999999999996</v>
      </c>
      <c r="BB15" s="68">
        <v>5.0999999999999996</v>
      </c>
      <c r="BC15" s="68">
        <v>5.2</v>
      </c>
      <c r="BD15" s="68">
        <v>5.2</v>
      </c>
      <c r="BE15" s="68">
        <v>5.2</v>
      </c>
      <c r="BF15" s="68">
        <v>5.2</v>
      </c>
      <c r="BG15" s="68">
        <v>5.2</v>
      </c>
    </row>
    <row r="16" spans="2:61" ht="15" customHeight="1">
      <c r="B16" s="13" t="s">
        <v>137</v>
      </c>
      <c r="C16" s="216" t="s">
        <v>250</v>
      </c>
      <c r="D16" s="293">
        <v>97</v>
      </c>
      <c r="E16" s="293">
        <v>96.1</v>
      </c>
      <c r="F16" s="293">
        <v>96.2</v>
      </c>
      <c r="G16" s="293">
        <v>95.4</v>
      </c>
      <c r="H16" s="293">
        <f t="shared" si="0"/>
        <v>95.4</v>
      </c>
      <c r="I16" s="293">
        <v>95.3</v>
      </c>
      <c r="J16" s="293">
        <v>94.7</v>
      </c>
      <c r="K16" s="293">
        <v>94.8</v>
      </c>
      <c r="L16" s="293">
        <v>92.9</v>
      </c>
      <c r="M16" s="293">
        <f t="shared" si="1"/>
        <v>92.9</v>
      </c>
      <c r="N16" s="293">
        <v>93.2</v>
      </c>
      <c r="O16" s="293">
        <v>92.7</v>
      </c>
      <c r="P16" s="293">
        <v>93.3</v>
      </c>
      <c r="Q16" s="293">
        <v>93.6</v>
      </c>
      <c r="R16" s="293">
        <f t="shared" si="2"/>
        <v>93.6</v>
      </c>
      <c r="S16" s="293">
        <v>94.1</v>
      </c>
      <c r="T16" s="293">
        <v>93.9</v>
      </c>
      <c r="U16" s="293">
        <v>93.9</v>
      </c>
      <c r="V16" s="68">
        <v>92.3</v>
      </c>
      <c r="W16" s="68">
        <f t="shared" si="3"/>
        <v>92.3</v>
      </c>
      <c r="X16" s="68">
        <v>95</v>
      </c>
      <c r="Y16" s="68">
        <v>99.3</v>
      </c>
      <c r="Z16" s="68">
        <v>100.3</v>
      </c>
      <c r="AA16" s="68">
        <v>101</v>
      </c>
      <c r="AB16" s="68">
        <v>101.6</v>
      </c>
      <c r="AC16" s="68">
        <v>101</v>
      </c>
      <c r="AD16" s="68">
        <v>100.3</v>
      </c>
      <c r="AE16" s="68">
        <v>100.2</v>
      </c>
      <c r="AF16" s="68">
        <v>100.3</v>
      </c>
      <c r="AG16" s="68">
        <f t="shared" si="4"/>
        <v>100.3</v>
      </c>
      <c r="AH16" s="68">
        <v>99.9</v>
      </c>
      <c r="AI16" s="68">
        <v>99.6</v>
      </c>
      <c r="AJ16" s="68">
        <v>100.2</v>
      </c>
      <c r="AK16" s="68">
        <v>99.5</v>
      </c>
      <c r="AL16" s="68">
        <f t="shared" si="5"/>
        <v>99.5</v>
      </c>
      <c r="AM16" s="68">
        <v>100.3</v>
      </c>
      <c r="AN16" s="68">
        <v>100.9</v>
      </c>
      <c r="AO16" s="68">
        <v>101.3</v>
      </c>
      <c r="AP16" s="68">
        <v>101.1</v>
      </c>
      <c r="AQ16" s="68">
        <f t="shared" si="6"/>
        <v>101.1</v>
      </c>
      <c r="AR16" s="68">
        <v>101.3</v>
      </c>
      <c r="AS16" s="68">
        <v>101.4</v>
      </c>
      <c r="AT16" s="68">
        <v>100.6</v>
      </c>
      <c r="AU16" s="68">
        <v>101</v>
      </c>
      <c r="AV16" s="68">
        <f t="shared" si="7"/>
        <v>101</v>
      </c>
      <c r="AW16" s="68">
        <v>101.5</v>
      </c>
      <c r="AX16" s="68">
        <v>101.8</v>
      </c>
      <c r="AY16" s="68">
        <v>102.7</v>
      </c>
      <c r="AZ16" s="68">
        <v>103</v>
      </c>
      <c r="BA16" s="68">
        <v>103</v>
      </c>
      <c r="BB16" s="68">
        <v>103.3</v>
      </c>
      <c r="BC16" s="68">
        <v>104</v>
      </c>
      <c r="BD16" s="68">
        <v>104.1</v>
      </c>
      <c r="BE16" s="68">
        <v>104.4</v>
      </c>
      <c r="BF16" s="68">
        <v>104.4</v>
      </c>
      <c r="BG16" s="68">
        <v>105.4</v>
      </c>
    </row>
    <row r="17" spans="2:59" ht="15" customHeight="1">
      <c r="B17" s="13" t="s">
        <v>138</v>
      </c>
      <c r="C17" s="216" t="s">
        <v>250</v>
      </c>
      <c r="D17" s="293">
        <v>43.8</v>
      </c>
      <c r="E17" s="293">
        <v>43.7</v>
      </c>
      <c r="F17" s="293">
        <v>43.9</v>
      </c>
      <c r="G17" s="293">
        <v>43.6</v>
      </c>
      <c r="H17" s="293">
        <f t="shared" si="0"/>
        <v>43.6</v>
      </c>
      <c r="I17" s="293">
        <v>43.5</v>
      </c>
      <c r="J17" s="293">
        <v>43.4</v>
      </c>
      <c r="K17" s="293">
        <v>43.3</v>
      </c>
      <c r="L17" s="293">
        <v>42.9</v>
      </c>
      <c r="M17" s="293">
        <f t="shared" si="1"/>
        <v>42.9</v>
      </c>
      <c r="N17" s="293">
        <v>43</v>
      </c>
      <c r="O17" s="293">
        <v>42.8</v>
      </c>
      <c r="P17" s="293">
        <v>42.8</v>
      </c>
      <c r="Q17" s="293">
        <v>42.8</v>
      </c>
      <c r="R17" s="293">
        <f t="shared" si="2"/>
        <v>42.8</v>
      </c>
      <c r="S17" s="293">
        <v>42.7</v>
      </c>
      <c r="T17" s="293">
        <v>42.7</v>
      </c>
      <c r="U17" s="293">
        <v>43.3</v>
      </c>
      <c r="V17" s="68">
        <v>42.6</v>
      </c>
      <c r="W17" s="68">
        <f t="shared" si="3"/>
        <v>42.6</v>
      </c>
      <c r="X17" s="68">
        <v>42.5</v>
      </c>
      <c r="Y17" s="68">
        <v>42.7</v>
      </c>
      <c r="Z17" s="68">
        <v>42.7</v>
      </c>
      <c r="AA17" s="68">
        <v>43.4</v>
      </c>
      <c r="AB17" s="68">
        <v>43.8</v>
      </c>
      <c r="AC17" s="68">
        <v>43.5</v>
      </c>
      <c r="AD17" s="68">
        <v>43.5</v>
      </c>
      <c r="AE17" s="68">
        <v>43.6</v>
      </c>
      <c r="AF17" s="68">
        <v>43.8</v>
      </c>
      <c r="AG17" s="68">
        <f t="shared" si="4"/>
        <v>43.8</v>
      </c>
      <c r="AH17" s="68">
        <v>43.9</v>
      </c>
      <c r="AI17" s="68">
        <v>44.1</v>
      </c>
      <c r="AJ17" s="68">
        <v>44.3</v>
      </c>
      <c r="AK17" s="68">
        <v>44.3</v>
      </c>
      <c r="AL17" s="68">
        <f t="shared" si="5"/>
        <v>44.3</v>
      </c>
      <c r="AM17" s="68">
        <v>44.4</v>
      </c>
      <c r="AN17" s="68">
        <v>44.5</v>
      </c>
      <c r="AO17" s="68">
        <v>44.5</v>
      </c>
      <c r="AP17" s="68">
        <v>44.2</v>
      </c>
      <c r="AQ17" s="68">
        <f t="shared" si="6"/>
        <v>44.2</v>
      </c>
      <c r="AR17" s="68">
        <v>43.9</v>
      </c>
      <c r="AS17" s="68">
        <v>43.7</v>
      </c>
      <c r="AT17" s="68">
        <v>43.4</v>
      </c>
      <c r="AU17" s="68">
        <v>43.1</v>
      </c>
      <c r="AV17" s="68">
        <f t="shared" si="7"/>
        <v>43.1</v>
      </c>
      <c r="AW17" s="68">
        <v>42.8</v>
      </c>
      <c r="AX17" s="68">
        <v>42.6</v>
      </c>
      <c r="AY17" s="68">
        <v>42.6</v>
      </c>
      <c r="AZ17" s="68">
        <v>42.7</v>
      </c>
      <c r="BA17" s="68">
        <v>42.7</v>
      </c>
      <c r="BB17" s="68">
        <v>42.6</v>
      </c>
      <c r="BC17" s="68">
        <v>42.8</v>
      </c>
      <c r="BD17" s="68">
        <v>42.8</v>
      </c>
      <c r="BE17" s="68">
        <v>42.9</v>
      </c>
      <c r="BF17" s="68">
        <v>42.9</v>
      </c>
      <c r="BG17" s="68">
        <v>43.1</v>
      </c>
    </row>
    <row r="18" spans="2:59" ht="15" customHeight="1">
      <c r="B18" s="13" t="s">
        <v>139</v>
      </c>
      <c r="C18" s="216" t="s">
        <v>250</v>
      </c>
      <c r="D18" s="293">
        <v>82.3</v>
      </c>
      <c r="E18" s="293">
        <v>80.900000000000006</v>
      </c>
      <c r="F18" s="293">
        <v>81.2</v>
      </c>
      <c r="G18" s="293">
        <v>80.3</v>
      </c>
      <c r="H18" s="293">
        <f t="shared" si="0"/>
        <v>80.3</v>
      </c>
      <c r="I18" s="293">
        <v>80.099999999999994</v>
      </c>
      <c r="J18" s="293">
        <v>79.099999999999994</v>
      </c>
      <c r="K18" s="293">
        <v>79.3</v>
      </c>
      <c r="L18" s="293">
        <v>77.7</v>
      </c>
      <c r="M18" s="293">
        <f t="shared" si="1"/>
        <v>77.7</v>
      </c>
      <c r="N18" s="293">
        <v>78</v>
      </c>
      <c r="O18" s="293">
        <v>77.099999999999994</v>
      </c>
      <c r="P18" s="293">
        <v>77.900000000000006</v>
      </c>
      <c r="Q18" s="293">
        <v>78.2</v>
      </c>
      <c r="R18" s="293">
        <f t="shared" si="2"/>
        <v>78.2</v>
      </c>
      <c r="S18" s="293">
        <v>78.900000000000006</v>
      </c>
      <c r="T18" s="293">
        <v>78.5</v>
      </c>
      <c r="U18" s="293">
        <v>77.8</v>
      </c>
      <c r="V18" s="68">
        <v>76.099999999999994</v>
      </c>
      <c r="W18" s="68">
        <f t="shared" si="3"/>
        <v>76.099999999999994</v>
      </c>
      <c r="X18" s="68">
        <v>80.2</v>
      </c>
      <c r="Y18" s="68">
        <v>84.8</v>
      </c>
      <c r="Z18" s="68">
        <v>86</v>
      </c>
      <c r="AA18" s="68">
        <v>86.3</v>
      </c>
      <c r="AB18" s="68">
        <v>85.3</v>
      </c>
      <c r="AC18" s="68">
        <v>86</v>
      </c>
      <c r="AD18" s="68">
        <v>84.9</v>
      </c>
      <c r="AE18" s="68">
        <v>84.9</v>
      </c>
      <c r="AF18" s="68">
        <v>84.7</v>
      </c>
      <c r="AG18" s="68">
        <f t="shared" si="4"/>
        <v>84.7</v>
      </c>
      <c r="AH18" s="68">
        <v>83.9</v>
      </c>
      <c r="AI18" s="68">
        <v>83.4</v>
      </c>
      <c r="AJ18" s="68">
        <v>84</v>
      </c>
      <c r="AK18" s="68">
        <v>83.2</v>
      </c>
      <c r="AL18" s="68">
        <f t="shared" si="5"/>
        <v>83.2</v>
      </c>
      <c r="AM18" s="68">
        <v>84.1</v>
      </c>
      <c r="AN18" s="68">
        <v>84.6</v>
      </c>
      <c r="AO18" s="68">
        <v>85.2</v>
      </c>
      <c r="AP18" s="68">
        <v>84.8</v>
      </c>
      <c r="AQ18" s="68">
        <f t="shared" si="6"/>
        <v>84.8</v>
      </c>
      <c r="AR18" s="68">
        <v>85.2</v>
      </c>
      <c r="AS18" s="68">
        <v>85.2</v>
      </c>
      <c r="AT18" s="68">
        <v>84.6</v>
      </c>
      <c r="AU18" s="68">
        <v>85.1</v>
      </c>
      <c r="AV18" s="68">
        <f t="shared" si="7"/>
        <v>85.1</v>
      </c>
      <c r="AW18" s="68">
        <v>86.2</v>
      </c>
      <c r="AX18" s="68">
        <v>86.6</v>
      </c>
      <c r="AY18" s="68">
        <v>87.7</v>
      </c>
      <c r="AZ18" s="68">
        <v>87.7</v>
      </c>
      <c r="BA18" s="68">
        <v>87.7</v>
      </c>
      <c r="BB18" s="68">
        <v>88.1</v>
      </c>
      <c r="BC18" s="68">
        <v>88.8</v>
      </c>
      <c r="BD18" s="68">
        <v>88.8</v>
      </c>
      <c r="BE18" s="68">
        <v>89.1</v>
      </c>
      <c r="BF18" s="68">
        <v>89.1</v>
      </c>
      <c r="BG18" s="68">
        <v>90</v>
      </c>
    </row>
    <row r="19" spans="2:59" ht="15" customHeight="1">
      <c r="B19" s="565" t="s">
        <v>141</v>
      </c>
      <c r="C19" s="565"/>
      <c r="D19" s="259"/>
      <c r="E19" s="259"/>
      <c r="F19" s="259"/>
      <c r="G19" s="259"/>
      <c r="H19" s="292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</row>
    <row r="20" spans="2:59" ht="15" customHeight="1">
      <c r="B20" s="13" t="s">
        <v>142</v>
      </c>
      <c r="C20" s="10" t="s">
        <v>23</v>
      </c>
      <c r="D20" s="68">
        <v>38.299999999999997</v>
      </c>
      <c r="E20" s="68">
        <v>37.1</v>
      </c>
      <c r="F20" s="68">
        <v>36.700000000000003</v>
      </c>
      <c r="G20" s="68">
        <v>33.5</v>
      </c>
      <c r="H20" s="293">
        <f t="shared" si="0"/>
        <v>33.5</v>
      </c>
      <c r="I20" s="68">
        <v>34</v>
      </c>
      <c r="J20" s="68">
        <v>33.5</v>
      </c>
      <c r="K20" s="68">
        <v>34.6</v>
      </c>
      <c r="L20" s="68">
        <v>32.799999999999997</v>
      </c>
      <c r="M20" s="68">
        <f t="shared" si="1"/>
        <v>32.799999999999997</v>
      </c>
      <c r="N20" s="68">
        <v>32</v>
      </c>
      <c r="O20" s="68">
        <v>29.2</v>
      </c>
      <c r="P20" s="68">
        <v>30.4</v>
      </c>
      <c r="Q20" s="68">
        <v>27.6</v>
      </c>
      <c r="R20" s="68">
        <f t="shared" si="2"/>
        <v>27.6</v>
      </c>
      <c r="S20" s="68">
        <v>25.9</v>
      </c>
      <c r="T20" s="68">
        <v>21.9</v>
      </c>
      <c r="U20" s="68">
        <v>23.1</v>
      </c>
      <c r="V20" s="68">
        <v>20.7</v>
      </c>
      <c r="W20" s="68">
        <f t="shared" si="3"/>
        <v>20.7</v>
      </c>
      <c r="X20" s="68">
        <v>20.399999999999999</v>
      </c>
      <c r="Y20" s="68">
        <v>22.2</v>
      </c>
      <c r="Z20" s="68">
        <v>21.7</v>
      </c>
      <c r="AA20" s="68">
        <v>21.1</v>
      </c>
      <c r="AB20" s="68">
        <v>20.399999999999999</v>
      </c>
      <c r="AC20" s="68">
        <v>22.6</v>
      </c>
      <c r="AD20" s="68">
        <v>20.5</v>
      </c>
      <c r="AE20" s="68">
        <v>17.2</v>
      </c>
      <c r="AF20" s="68">
        <v>15.4</v>
      </c>
      <c r="AG20" s="68">
        <f t="shared" si="4"/>
        <v>15.4</v>
      </c>
      <c r="AH20" s="68">
        <v>15.4</v>
      </c>
      <c r="AI20" s="68">
        <v>14.8</v>
      </c>
      <c r="AJ20" s="68">
        <v>14.4</v>
      </c>
      <c r="AK20" s="68">
        <v>14.4</v>
      </c>
      <c r="AL20" s="68">
        <f t="shared" si="5"/>
        <v>14.4</v>
      </c>
      <c r="AM20" s="68">
        <v>14.7</v>
      </c>
      <c r="AN20" s="68">
        <v>15</v>
      </c>
      <c r="AO20" s="68">
        <v>15.1</v>
      </c>
      <c r="AP20" s="68">
        <v>15.8</v>
      </c>
      <c r="AQ20" s="68">
        <f t="shared" si="6"/>
        <v>15.8</v>
      </c>
      <c r="AR20" s="68">
        <v>16</v>
      </c>
      <c r="AS20" s="68">
        <v>15.5</v>
      </c>
      <c r="AT20" s="68">
        <v>13.6</v>
      </c>
      <c r="AU20" s="68">
        <v>14.4</v>
      </c>
      <c r="AV20" s="68">
        <f t="shared" si="7"/>
        <v>14.4</v>
      </c>
      <c r="AW20" s="68">
        <v>14.2</v>
      </c>
      <c r="AX20" s="68">
        <v>13.9</v>
      </c>
      <c r="AY20" s="68">
        <v>13.6</v>
      </c>
      <c r="AZ20" s="68">
        <v>13.1</v>
      </c>
      <c r="BA20" s="68">
        <v>13.1</v>
      </c>
      <c r="BB20" s="68">
        <v>13.4</v>
      </c>
      <c r="BC20" s="68">
        <v>14</v>
      </c>
      <c r="BD20" s="68">
        <v>13.2</v>
      </c>
      <c r="BE20" s="68">
        <v>13.7</v>
      </c>
      <c r="BF20" s="68">
        <v>13.7</v>
      </c>
      <c r="BG20" s="68">
        <v>13.7</v>
      </c>
    </row>
    <row r="21" spans="2:59" ht="15" customHeight="1">
      <c r="B21" s="13" t="s">
        <v>143</v>
      </c>
      <c r="C21" s="10" t="s">
        <v>23</v>
      </c>
      <c r="D21" s="68">
        <v>15.1</v>
      </c>
      <c r="E21" s="68">
        <v>14.5</v>
      </c>
      <c r="F21" s="68">
        <v>14.1</v>
      </c>
      <c r="G21" s="68">
        <v>13.1</v>
      </c>
      <c r="H21" s="293">
        <f t="shared" si="0"/>
        <v>13.1</v>
      </c>
      <c r="I21" s="68">
        <v>13.5</v>
      </c>
      <c r="J21" s="68">
        <v>13</v>
      </c>
      <c r="K21" s="68">
        <v>12.8</v>
      </c>
      <c r="L21" s="68">
        <v>12</v>
      </c>
      <c r="M21" s="68">
        <f t="shared" si="1"/>
        <v>12</v>
      </c>
      <c r="N21" s="68">
        <v>11.7</v>
      </c>
      <c r="O21" s="68">
        <v>11</v>
      </c>
      <c r="P21" s="68">
        <v>10.8</v>
      </c>
      <c r="Q21" s="68">
        <v>10</v>
      </c>
      <c r="R21" s="68">
        <f t="shared" si="2"/>
        <v>10</v>
      </c>
      <c r="S21" s="68">
        <v>9.9</v>
      </c>
      <c r="T21" s="68">
        <v>8.6999999999999993</v>
      </c>
      <c r="U21" s="68">
        <v>8.6999999999999993</v>
      </c>
      <c r="V21" s="68">
        <v>7.9</v>
      </c>
      <c r="W21" s="68">
        <f t="shared" si="3"/>
        <v>7.9</v>
      </c>
      <c r="X21" s="68">
        <v>8.6999999999999993</v>
      </c>
      <c r="Y21" s="68">
        <v>9.1</v>
      </c>
      <c r="Z21" s="68">
        <v>9</v>
      </c>
      <c r="AA21" s="68">
        <v>9.1</v>
      </c>
      <c r="AB21" s="68">
        <v>8.4</v>
      </c>
      <c r="AC21" s="68">
        <v>9.8000000000000007</v>
      </c>
      <c r="AD21" s="68">
        <v>9.5</v>
      </c>
      <c r="AE21" s="68">
        <v>8.6</v>
      </c>
      <c r="AF21" s="68">
        <v>8.3000000000000007</v>
      </c>
      <c r="AG21" s="68">
        <f t="shared" si="4"/>
        <v>8.3000000000000007</v>
      </c>
      <c r="AH21" s="68">
        <v>8.4</v>
      </c>
      <c r="AI21" s="68">
        <v>7.7</v>
      </c>
      <c r="AJ21" s="68">
        <v>7.8</v>
      </c>
      <c r="AK21" s="68">
        <v>7</v>
      </c>
      <c r="AL21" s="68">
        <f t="shared" si="5"/>
        <v>7</v>
      </c>
      <c r="AM21" s="68">
        <v>6.9</v>
      </c>
      <c r="AN21" s="68">
        <v>7</v>
      </c>
      <c r="AO21" s="68">
        <v>6.8</v>
      </c>
      <c r="AP21" s="68">
        <v>6.6</v>
      </c>
      <c r="AQ21" s="68">
        <f t="shared" si="6"/>
        <v>6.6</v>
      </c>
      <c r="AR21" s="68">
        <v>6.8</v>
      </c>
      <c r="AS21" s="68">
        <v>6.6</v>
      </c>
      <c r="AT21" s="68">
        <v>5.9</v>
      </c>
      <c r="AU21" s="68">
        <v>6.1</v>
      </c>
      <c r="AV21" s="68">
        <f t="shared" si="7"/>
        <v>6.1</v>
      </c>
      <c r="AW21" s="68">
        <v>6.1</v>
      </c>
      <c r="AX21" s="68">
        <v>5.9</v>
      </c>
      <c r="AY21" s="68">
        <v>6.1</v>
      </c>
      <c r="AZ21" s="68">
        <v>6.1</v>
      </c>
      <c r="BA21" s="68">
        <v>6.1</v>
      </c>
      <c r="BB21" s="68">
        <v>6.1</v>
      </c>
      <c r="BC21" s="68">
        <v>6.2</v>
      </c>
      <c r="BD21" s="68">
        <v>6.3</v>
      </c>
      <c r="BE21" s="68">
        <v>6.3</v>
      </c>
      <c r="BF21" s="68">
        <v>6.3</v>
      </c>
      <c r="BG21" s="68">
        <v>6.5</v>
      </c>
    </row>
    <row r="22" spans="2:59" ht="15" customHeight="1">
      <c r="B22" s="13" t="s">
        <v>144</v>
      </c>
      <c r="C22" s="10" t="s">
        <v>23</v>
      </c>
      <c r="D22" s="68">
        <v>7.5</v>
      </c>
      <c r="E22" s="68">
        <v>7.2</v>
      </c>
      <c r="F22" s="68">
        <v>7.1</v>
      </c>
      <c r="G22" s="68">
        <v>6.9</v>
      </c>
      <c r="H22" s="293">
        <f t="shared" si="0"/>
        <v>6.9</v>
      </c>
      <c r="I22" s="68">
        <v>7.3</v>
      </c>
      <c r="J22" s="68">
        <v>6.9</v>
      </c>
      <c r="K22" s="68">
        <v>6.9</v>
      </c>
      <c r="L22" s="68">
        <v>6.1</v>
      </c>
      <c r="M22" s="68">
        <f t="shared" si="1"/>
        <v>6.1</v>
      </c>
      <c r="N22" s="68">
        <v>6.2</v>
      </c>
      <c r="O22" s="68">
        <v>5.5</v>
      </c>
      <c r="P22" s="68">
        <v>5.4</v>
      </c>
      <c r="Q22" s="68">
        <v>5.3</v>
      </c>
      <c r="R22" s="68">
        <f t="shared" si="2"/>
        <v>5.3</v>
      </c>
      <c r="S22" s="68">
        <v>5.0999999999999996</v>
      </c>
      <c r="T22" s="68">
        <v>4.5999999999999996</v>
      </c>
      <c r="U22" s="68">
        <v>4.5</v>
      </c>
      <c r="V22" s="68">
        <v>3.8</v>
      </c>
      <c r="W22" s="68">
        <f t="shared" si="3"/>
        <v>3.8</v>
      </c>
      <c r="X22" s="68">
        <v>4.5</v>
      </c>
      <c r="Y22" s="68">
        <v>4.2</v>
      </c>
      <c r="Z22" s="68">
        <v>4.2</v>
      </c>
      <c r="AA22" s="68">
        <v>3.8</v>
      </c>
      <c r="AB22" s="68">
        <v>2.9</v>
      </c>
      <c r="AC22" s="68">
        <v>4</v>
      </c>
      <c r="AD22" s="68">
        <v>3.1</v>
      </c>
      <c r="AE22" s="68">
        <v>2.8</v>
      </c>
      <c r="AF22" s="68">
        <v>2.5</v>
      </c>
      <c r="AG22" s="68">
        <f t="shared" si="4"/>
        <v>2.5</v>
      </c>
      <c r="AH22" s="68">
        <v>2.5</v>
      </c>
      <c r="AI22" s="68">
        <v>2.4</v>
      </c>
      <c r="AJ22" s="68">
        <v>2.2000000000000002</v>
      </c>
      <c r="AK22" s="68">
        <v>2.1</v>
      </c>
      <c r="AL22" s="68">
        <f t="shared" si="5"/>
        <v>2.1</v>
      </c>
      <c r="AM22" s="68">
        <v>2.1</v>
      </c>
      <c r="AN22" s="68">
        <v>1.9</v>
      </c>
      <c r="AO22" s="68">
        <v>1.8</v>
      </c>
      <c r="AP22" s="68">
        <v>1.8</v>
      </c>
      <c r="AQ22" s="68">
        <f t="shared" si="6"/>
        <v>1.8</v>
      </c>
      <c r="AR22" s="68">
        <v>2.1</v>
      </c>
      <c r="AS22" s="68">
        <v>1.9</v>
      </c>
      <c r="AT22" s="68">
        <v>1.9</v>
      </c>
      <c r="AU22" s="68">
        <v>1.9</v>
      </c>
      <c r="AV22" s="68">
        <f t="shared" si="7"/>
        <v>1.9</v>
      </c>
      <c r="AW22" s="68">
        <v>2</v>
      </c>
      <c r="AX22" s="68">
        <v>1.7</v>
      </c>
      <c r="AY22" s="68">
        <v>1.8</v>
      </c>
      <c r="AZ22" s="68">
        <v>1.6</v>
      </c>
      <c r="BA22" s="68">
        <v>1.6</v>
      </c>
      <c r="BB22" s="68">
        <v>1.5</v>
      </c>
      <c r="BC22" s="68">
        <v>1.3</v>
      </c>
      <c r="BD22" s="68">
        <v>1.1000000000000001</v>
      </c>
      <c r="BE22" s="68">
        <v>1.1000000000000001</v>
      </c>
      <c r="BF22" s="68">
        <v>1.1000000000000001</v>
      </c>
      <c r="BG22" s="68">
        <v>1.1000000000000001</v>
      </c>
    </row>
    <row r="23" spans="2:59" ht="15" customHeight="1">
      <c r="B23" s="13" t="s">
        <v>145</v>
      </c>
      <c r="C23" s="10" t="s">
        <v>23</v>
      </c>
      <c r="D23" s="68">
        <v>16</v>
      </c>
      <c r="E23" s="68">
        <v>15.5</v>
      </c>
      <c r="F23" s="68">
        <v>15.1</v>
      </c>
      <c r="G23" s="68">
        <v>13.9</v>
      </c>
      <c r="H23" s="293">
        <f>+G23</f>
        <v>13.9</v>
      </c>
      <c r="I23" s="68">
        <v>14.2</v>
      </c>
      <c r="J23" s="68">
        <v>13.7</v>
      </c>
      <c r="K23" s="68">
        <v>13.5</v>
      </c>
      <c r="L23" s="68">
        <v>12.7</v>
      </c>
      <c r="M23" s="68">
        <f>+L23</f>
        <v>12.7</v>
      </c>
      <c r="N23" s="68">
        <v>12.3</v>
      </c>
      <c r="O23" s="68">
        <v>11.7</v>
      </c>
      <c r="P23" s="68">
        <v>11.4</v>
      </c>
      <c r="Q23" s="68">
        <v>10.199999999999999</v>
      </c>
      <c r="R23" s="68">
        <f>+Q23</f>
        <v>10.199999999999999</v>
      </c>
      <c r="S23" s="68">
        <v>10.1</v>
      </c>
      <c r="T23" s="68">
        <v>8.9</v>
      </c>
      <c r="U23" s="68">
        <v>8.8000000000000007</v>
      </c>
      <c r="V23" s="68">
        <v>8.1</v>
      </c>
      <c r="W23" s="68">
        <f>+V23</f>
        <v>8.1</v>
      </c>
      <c r="X23" s="68">
        <v>8.9</v>
      </c>
      <c r="Y23" s="68">
        <v>9.4</v>
      </c>
      <c r="Z23" s="68">
        <v>9.3000000000000007</v>
      </c>
      <c r="AA23" s="68">
        <v>9.5</v>
      </c>
      <c r="AB23" s="68">
        <v>9</v>
      </c>
      <c r="AC23" s="68">
        <v>10.3</v>
      </c>
      <c r="AD23" s="68">
        <v>10.199999999999999</v>
      </c>
      <c r="AE23" s="68">
        <v>9.1999999999999993</v>
      </c>
      <c r="AF23" s="68">
        <v>9</v>
      </c>
      <c r="AG23" s="68">
        <f t="shared" ref="AG23" si="8">+AF23</f>
        <v>9</v>
      </c>
      <c r="AH23" s="68">
        <v>9.1999999999999993</v>
      </c>
      <c r="AI23" s="68">
        <v>8.5</v>
      </c>
      <c r="AJ23" s="68">
        <v>8.6</v>
      </c>
      <c r="AK23" s="68">
        <v>7.6</v>
      </c>
      <c r="AL23" s="68">
        <f t="shared" ref="AL23" si="9">+AK23</f>
        <v>7.6</v>
      </c>
      <c r="AM23" s="68">
        <v>7.5</v>
      </c>
      <c r="AN23" s="68">
        <v>7.6</v>
      </c>
      <c r="AO23" s="68">
        <v>7.5</v>
      </c>
      <c r="AP23" s="68">
        <v>7.2</v>
      </c>
      <c r="AQ23" s="68">
        <f t="shared" ref="AQ23" si="10">AP23</f>
        <v>7.2</v>
      </c>
      <c r="AR23" s="68">
        <v>7.3</v>
      </c>
      <c r="AS23" s="68">
        <v>7.1</v>
      </c>
      <c r="AT23" s="68">
        <v>6.3</v>
      </c>
      <c r="AU23" s="68">
        <v>6.5</v>
      </c>
      <c r="AV23" s="68">
        <f t="shared" ref="AV23" si="11">AU23</f>
        <v>6.5</v>
      </c>
      <c r="AW23" s="68">
        <v>6.5</v>
      </c>
      <c r="AX23" s="68">
        <v>6.3</v>
      </c>
      <c r="AY23" s="68">
        <v>6.6</v>
      </c>
      <c r="AZ23" s="68">
        <v>6.6</v>
      </c>
      <c r="BA23" s="68">
        <v>6.6</v>
      </c>
      <c r="BB23" s="68">
        <v>6.7</v>
      </c>
      <c r="BC23" s="68">
        <v>6.8</v>
      </c>
      <c r="BD23" s="68">
        <v>7</v>
      </c>
      <c r="BE23" s="68">
        <v>7.1</v>
      </c>
      <c r="BF23" s="68">
        <v>7.1</v>
      </c>
      <c r="BG23" s="68">
        <v>7.2</v>
      </c>
    </row>
    <row r="24" spans="2:59" ht="15" customHeight="1">
      <c r="B24" s="565" t="s">
        <v>444</v>
      </c>
      <c r="C24" s="565"/>
      <c r="D24" s="68"/>
      <c r="E24" s="68"/>
      <c r="F24" s="68"/>
      <c r="G24" s="68"/>
      <c r="H24" s="293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</row>
    <row r="25" spans="2:59" ht="15" customHeight="1">
      <c r="B25" s="359" t="s">
        <v>445</v>
      </c>
      <c r="C25" s="216" t="s">
        <v>189</v>
      </c>
      <c r="D25" s="68" t="s">
        <v>226</v>
      </c>
      <c r="E25" s="68" t="s">
        <v>226</v>
      </c>
      <c r="F25" s="68" t="s">
        <v>226</v>
      </c>
      <c r="G25" s="68" t="s">
        <v>226</v>
      </c>
      <c r="H25" s="68" t="s">
        <v>226</v>
      </c>
      <c r="I25" s="68" t="s">
        <v>226</v>
      </c>
      <c r="J25" s="68" t="s">
        <v>226</v>
      </c>
      <c r="K25" s="68" t="s">
        <v>226</v>
      </c>
      <c r="L25" s="104" t="s">
        <v>226</v>
      </c>
      <c r="M25" s="104" t="s">
        <v>226</v>
      </c>
      <c r="N25" s="104" t="s">
        <v>226</v>
      </c>
      <c r="O25" s="104" t="s">
        <v>226</v>
      </c>
      <c r="P25" s="104" t="s">
        <v>226</v>
      </c>
      <c r="Q25" s="104" t="s">
        <v>226</v>
      </c>
      <c r="R25" s="104" t="s">
        <v>226</v>
      </c>
      <c r="S25" s="104" t="s">
        <v>226</v>
      </c>
      <c r="T25" s="104" t="s">
        <v>226</v>
      </c>
      <c r="U25" s="104" t="s">
        <v>226</v>
      </c>
      <c r="V25" s="516">
        <v>447.9</v>
      </c>
      <c r="W25" s="466">
        <v>447.9</v>
      </c>
      <c r="X25" s="466">
        <v>429.9</v>
      </c>
      <c r="Y25" s="466">
        <v>401.1</v>
      </c>
      <c r="Z25" s="466">
        <v>366.2</v>
      </c>
      <c r="AA25" s="466">
        <v>344.3</v>
      </c>
      <c r="AB25" s="466">
        <v>334.2</v>
      </c>
      <c r="AC25" s="466">
        <v>334.2</v>
      </c>
      <c r="AD25" s="466">
        <v>334.2</v>
      </c>
      <c r="AE25" s="466">
        <v>321.39999999999998</v>
      </c>
      <c r="AF25" s="466">
        <v>310.39999999999998</v>
      </c>
      <c r="AG25" s="466">
        <v>310.39999999999998</v>
      </c>
      <c r="AH25" s="466">
        <v>302.60000000000002</v>
      </c>
      <c r="AI25" s="466">
        <v>285.89999999999998</v>
      </c>
      <c r="AJ25" s="466">
        <v>280.7</v>
      </c>
      <c r="AK25" s="466">
        <v>277.3</v>
      </c>
      <c r="AL25" s="466">
        <v>277.3</v>
      </c>
      <c r="AM25" s="466">
        <v>257.60000000000002</v>
      </c>
      <c r="AN25" s="466">
        <v>257.39999999999998</v>
      </c>
      <c r="AO25" s="466">
        <v>249.3</v>
      </c>
      <c r="AP25" s="466">
        <v>237.3</v>
      </c>
      <c r="AQ25" s="466">
        <v>237.3</v>
      </c>
      <c r="AR25" s="466">
        <v>229.4</v>
      </c>
      <c r="AS25" s="466">
        <v>226.2</v>
      </c>
      <c r="AT25" s="466">
        <v>204.1</v>
      </c>
      <c r="AU25" s="466">
        <v>197.5</v>
      </c>
      <c r="AV25" s="466">
        <v>197.5</v>
      </c>
      <c r="AW25" s="466">
        <v>192.3</v>
      </c>
      <c r="AX25" s="466">
        <v>189.1</v>
      </c>
      <c r="AY25" s="466">
        <v>179.8</v>
      </c>
      <c r="AZ25" s="466">
        <v>171.9</v>
      </c>
      <c r="BA25" s="466">
        <v>171.9</v>
      </c>
      <c r="BB25" s="466">
        <v>155.6</v>
      </c>
      <c r="BC25" s="466">
        <v>149</v>
      </c>
      <c r="BD25" s="170">
        <v>134.6</v>
      </c>
      <c r="BE25" s="170">
        <v>125.4</v>
      </c>
      <c r="BF25" s="466">
        <v>125.4</v>
      </c>
      <c r="BG25" s="466">
        <v>122.8</v>
      </c>
    </row>
    <row r="26" spans="2:59" ht="15" customHeight="1">
      <c r="B26" s="359" t="s">
        <v>143</v>
      </c>
      <c r="C26" s="216" t="s">
        <v>189</v>
      </c>
      <c r="D26" s="68" t="s">
        <v>226</v>
      </c>
      <c r="E26" s="68" t="s">
        <v>226</v>
      </c>
      <c r="F26" s="68" t="s">
        <v>226</v>
      </c>
      <c r="G26" s="68" t="s">
        <v>226</v>
      </c>
      <c r="H26" s="68" t="s">
        <v>226</v>
      </c>
      <c r="I26" s="68" t="s">
        <v>226</v>
      </c>
      <c r="J26" s="68" t="s">
        <v>226</v>
      </c>
      <c r="K26" s="68" t="s">
        <v>226</v>
      </c>
      <c r="L26" s="104" t="s">
        <v>226</v>
      </c>
      <c r="M26" s="104" t="s">
        <v>226</v>
      </c>
      <c r="N26" s="104" t="s">
        <v>226</v>
      </c>
      <c r="O26" s="104" t="s">
        <v>226</v>
      </c>
      <c r="P26" s="104" t="s">
        <v>226</v>
      </c>
      <c r="Q26" s="104" t="s">
        <v>226</v>
      </c>
      <c r="R26" s="104" t="s">
        <v>226</v>
      </c>
      <c r="S26" s="104" t="s">
        <v>226</v>
      </c>
      <c r="T26" s="104" t="s">
        <v>226</v>
      </c>
      <c r="U26" s="104" t="s">
        <v>226</v>
      </c>
      <c r="V26" s="516">
        <v>3488.7</v>
      </c>
      <c r="W26" s="466">
        <v>3488.7</v>
      </c>
      <c r="X26" s="466">
        <v>3482.6</v>
      </c>
      <c r="Y26" s="466">
        <v>3486.8</v>
      </c>
      <c r="Z26" s="466">
        <v>3481.3</v>
      </c>
      <c r="AA26" s="466">
        <v>3495.7</v>
      </c>
      <c r="AB26" s="466">
        <v>3500.4</v>
      </c>
      <c r="AC26" s="466">
        <v>3500.4</v>
      </c>
      <c r="AD26" s="466">
        <v>3584.1</v>
      </c>
      <c r="AE26" s="466">
        <v>3574.3</v>
      </c>
      <c r="AF26" s="466">
        <v>3611.7</v>
      </c>
      <c r="AG26" s="466">
        <v>3611.7</v>
      </c>
      <c r="AH26" s="466">
        <v>3644.9</v>
      </c>
      <c r="AI26" s="466">
        <v>3638.7</v>
      </c>
      <c r="AJ26" s="466">
        <v>3651.5</v>
      </c>
      <c r="AK26" s="466">
        <v>3707.3</v>
      </c>
      <c r="AL26" s="466">
        <v>3707.3</v>
      </c>
      <c r="AM26" s="466">
        <v>3738.9</v>
      </c>
      <c r="AN26" s="466">
        <v>3868.6</v>
      </c>
      <c r="AO26" s="466">
        <v>3918.3</v>
      </c>
      <c r="AP26" s="466">
        <v>3972.5</v>
      </c>
      <c r="AQ26" s="466">
        <v>3972.5</v>
      </c>
      <c r="AR26" s="466">
        <v>3842.4</v>
      </c>
      <c r="AS26" s="466">
        <v>3889.6</v>
      </c>
      <c r="AT26" s="466">
        <v>3892.7</v>
      </c>
      <c r="AU26" s="466">
        <v>3993.4</v>
      </c>
      <c r="AV26" s="466">
        <v>3993.4</v>
      </c>
      <c r="AW26" s="466">
        <v>4085.1</v>
      </c>
      <c r="AX26" s="466">
        <v>4174.7</v>
      </c>
      <c r="AY26" s="466">
        <v>4176.3</v>
      </c>
      <c r="AZ26" s="466">
        <v>4286.8999999999996</v>
      </c>
      <c r="BA26" s="466">
        <v>4286.8999999999996</v>
      </c>
      <c r="BB26" s="466">
        <v>4330.8999999999996</v>
      </c>
      <c r="BC26" s="466">
        <v>4381.3</v>
      </c>
      <c r="BD26" s="170">
        <v>4404.8999999999996</v>
      </c>
      <c r="BE26" s="170">
        <v>4468.2</v>
      </c>
      <c r="BF26" s="466">
        <v>4468.2</v>
      </c>
      <c r="BG26" s="466">
        <v>4506.3</v>
      </c>
    </row>
    <row r="27" spans="2:59" ht="15" customHeight="1" thickBot="1">
      <c r="B27" s="361" t="s">
        <v>446</v>
      </c>
      <c r="C27" s="217" t="s">
        <v>189</v>
      </c>
      <c r="D27" s="196" t="s">
        <v>226</v>
      </c>
      <c r="E27" s="196" t="s">
        <v>226</v>
      </c>
      <c r="F27" s="196" t="s">
        <v>226</v>
      </c>
      <c r="G27" s="196" t="s">
        <v>226</v>
      </c>
      <c r="H27" s="196" t="s">
        <v>226</v>
      </c>
      <c r="I27" s="196" t="s">
        <v>226</v>
      </c>
      <c r="J27" s="196" t="s">
        <v>226</v>
      </c>
      <c r="K27" s="196" t="s">
        <v>226</v>
      </c>
      <c r="L27" s="396" t="s">
        <v>226</v>
      </c>
      <c r="M27" s="396" t="s">
        <v>226</v>
      </c>
      <c r="N27" s="396" t="s">
        <v>226</v>
      </c>
      <c r="O27" s="396" t="s">
        <v>226</v>
      </c>
      <c r="P27" s="396" t="s">
        <v>226</v>
      </c>
      <c r="Q27" s="396" t="s">
        <v>226</v>
      </c>
      <c r="R27" s="396" t="s">
        <v>226</v>
      </c>
      <c r="S27" s="396" t="s">
        <v>226</v>
      </c>
      <c r="T27" s="396" t="s">
        <v>226</v>
      </c>
      <c r="U27" s="396" t="s">
        <v>226</v>
      </c>
      <c r="V27" s="396">
        <v>825.4</v>
      </c>
      <c r="W27" s="517">
        <v>825.4</v>
      </c>
      <c r="X27" s="517">
        <v>841.2</v>
      </c>
      <c r="Y27" s="517">
        <v>840.9</v>
      </c>
      <c r="Z27" s="517">
        <v>886.4</v>
      </c>
      <c r="AA27" s="517">
        <v>914.4</v>
      </c>
      <c r="AB27" s="517">
        <v>913.8</v>
      </c>
      <c r="AC27" s="517">
        <v>913.8</v>
      </c>
      <c r="AD27" s="517">
        <v>968.1</v>
      </c>
      <c r="AE27" s="517">
        <v>1005.6</v>
      </c>
      <c r="AF27" s="517">
        <v>1034.3</v>
      </c>
      <c r="AG27" s="517">
        <v>1034.3</v>
      </c>
      <c r="AH27" s="517">
        <v>1042.5</v>
      </c>
      <c r="AI27" s="517">
        <v>1052.5999999999999</v>
      </c>
      <c r="AJ27" s="517">
        <v>1176.3</v>
      </c>
      <c r="AK27" s="517">
        <v>1231.8</v>
      </c>
      <c r="AL27" s="517">
        <v>1231.8</v>
      </c>
      <c r="AM27" s="517">
        <v>1323.7</v>
      </c>
      <c r="AN27" s="517">
        <v>1411.8</v>
      </c>
      <c r="AO27" s="517">
        <v>1477.3</v>
      </c>
      <c r="AP27" s="517">
        <v>1409.5</v>
      </c>
      <c r="AQ27" s="517">
        <v>1409.5</v>
      </c>
      <c r="AR27" s="517">
        <v>1410.1</v>
      </c>
      <c r="AS27" s="517">
        <v>1386.6</v>
      </c>
      <c r="AT27" s="517">
        <v>1487.6</v>
      </c>
      <c r="AU27" s="517">
        <v>1462.9</v>
      </c>
      <c r="AV27" s="517">
        <v>1462.9</v>
      </c>
      <c r="AW27" s="517">
        <v>1466.5</v>
      </c>
      <c r="AX27" s="517">
        <v>1464.7</v>
      </c>
      <c r="AY27" s="517">
        <v>1632</v>
      </c>
      <c r="AZ27" s="517">
        <v>1735.6</v>
      </c>
      <c r="BA27" s="517">
        <v>1735.6</v>
      </c>
      <c r="BB27" s="517">
        <v>1852.2</v>
      </c>
      <c r="BC27" s="517">
        <v>1929.2</v>
      </c>
      <c r="BD27" s="517">
        <v>2045.7</v>
      </c>
      <c r="BE27" s="517">
        <v>2096</v>
      </c>
      <c r="BF27" s="517">
        <v>2096</v>
      </c>
      <c r="BG27" s="517">
        <v>2150.1</v>
      </c>
    </row>
    <row r="28" spans="2:59" ht="12" customHeight="1" thickTop="1">
      <c r="B28" s="25" t="s">
        <v>190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25" t="s">
        <v>191</v>
      </c>
      <c r="W28" s="25"/>
      <c r="X28" s="25" t="s">
        <v>192</v>
      </c>
      <c r="Y28" s="25" t="s">
        <v>193</v>
      </c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</row>
    <row r="29" spans="2:59" ht="12" customHeight="1">
      <c r="B29" s="42" t="s">
        <v>344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</row>
    <row r="30" spans="2:59" ht="12" customHeight="1">
      <c r="B30" s="42" t="s">
        <v>196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0"/>
      <c r="W30" s="360"/>
      <c r="X30" s="360"/>
      <c r="Y30" s="360"/>
      <c r="Z30" s="360"/>
      <c r="AA30" s="360"/>
      <c r="AB30" s="360"/>
      <c r="AC30" s="360"/>
      <c r="AD30" s="360"/>
      <c r="AE30" s="360"/>
      <c r="AF30" s="360"/>
      <c r="AG30" s="360"/>
      <c r="AH30" s="360"/>
      <c r="AI30" s="360"/>
      <c r="AJ30" s="360"/>
      <c r="AK30" s="360"/>
      <c r="AL30" s="360"/>
      <c r="AM30" s="360"/>
      <c r="AN30" s="360"/>
      <c r="AO30" s="360"/>
      <c r="AP30" s="360"/>
      <c r="AQ30" s="360"/>
      <c r="AR30" s="360"/>
      <c r="AS30" s="360"/>
      <c r="AT30" s="360"/>
      <c r="AU30" s="360"/>
      <c r="AV30" s="360"/>
      <c r="AW30" s="360"/>
      <c r="AX30" s="360"/>
      <c r="AY30" s="360"/>
      <c r="AZ30" s="360"/>
      <c r="BA30" s="360"/>
      <c r="BB30" s="360"/>
      <c r="BC30" s="360"/>
      <c r="BD30" s="36"/>
      <c r="BE30" s="36"/>
      <c r="BF30" s="360"/>
      <c r="BG30" s="360"/>
    </row>
  </sheetData>
  <mergeCells count="5">
    <mergeCell ref="C2:C3"/>
    <mergeCell ref="B19:C19"/>
    <mergeCell ref="B1:AO1"/>
    <mergeCell ref="D2:BA2"/>
    <mergeCell ref="B24:C24"/>
  </mergeCells>
  <phoneticPr fontId="13" type="noConversion"/>
  <hyperlinks>
    <hyperlink ref="BI1" location="ÍNDICE!A1" display="ÍNDICE" xr:uid="{F589D3D2-6C48-4446-9D5F-845CADB52DAD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1"/>
  <ignoredErrors>
    <ignoredError sqref="C5:C8 C15:C18 C25:C2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B1:BJ9"/>
  <sheetViews>
    <sheetView showGridLines="0" zoomScaleNormal="100" workbookViewId="0">
      <selection activeCell="B1" sqref="B1"/>
    </sheetView>
  </sheetViews>
  <sheetFormatPr defaultRowHeight="14.5" outlineLevelCol="1"/>
  <cols>
    <col min="1" max="1" width="6.6328125" customWidth="1"/>
    <col min="2" max="2" width="18" customWidth="1"/>
    <col min="3" max="3" width="5.54296875" style="5" customWidth="1"/>
    <col min="4" max="7" width="6" hidden="1" customWidth="1" outlineLevel="1"/>
    <col min="8" max="8" width="8" customWidth="1" collapsed="1"/>
    <col min="9" max="9" width="6" hidden="1" customWidth="1" outlineLevel="1"/>
    <col min="10" max="10" width="7.6328125" hidden="1" customWidth="1" outlineLevel="1"/>
    <col min="11" max="12" width="6" hidden="1" customWidth="1" outlineLevel="1"/>
    <col min="13" max="13" width="8" customWidth="1" collapsed="1"/>
    <col min="14" max="17" width="6" hidden="1" customWidth="1" outlineLevel="1"/>
    <col min="18" max="18" width="8" customWidth="1" collapsed="1"/>
    <col min="19" max="22" width="6" hidden="1" customWidth="1" outlineLevel="1"/>
    <col min="23" max="23" width="8" customWidth="1" collapsed="1"/>
    <col min="24" max="24" width="6" hidden="1" customWidth="1" outlineLevel="1" collapsed="1"/>
    <col min="25" max="27" width="6" hidden="1" customWidth="1" outlineLevel="1"/>
    <col min="28" max="28" width="7" bestFit="1" customWidth="1" collapsed="1"/>
    <col min="29" max="32" width="7" hidden="1" customWidth="1" outlineLevel="1"/>
    <col min="33" max="33" width="6.6328125" customWidth="1" collapsed="1"/>
    <col min="34" max="37" width="7" hidden="1" customWidth="1" outlineLevel="1"/>
    <col min="38" max="38" width="7" customWidth="1" collapsed="1"/>
    <col min="39" max="42" width="7" hidden="1" customWidth="1" outlineLevel="1"/>
    <col min="43" max="43" width="7" customWidth="1" collapsed="1"/>
    <col min="44" max="47" width="7" hidden="1" customWidth="1" outlineLevel="1"/>
    <col min="48" max="48" width="7" customWidth="1" collapsed="1"/>
    <col min="49" max="52" width="7" hidden="1" customWidth="1" outlineLevel="1"/>
    <col min="53" max="53" width="7" customWidth="1" collapsed="1"/>
    <col min="54" max="57" width="7" hidden="1" customWidth="1" outlineLevel="1"/>
    <col min="58" max="58" width="7" customWidth="1" collapsed="1"/>
    <col min="59" max="60" width="7" customWidth="1"/>
  </cols>
  <sheetData>
    <row r="1" spans="2:62" ht="20.25" customHeight="1" thickBot="1">
      <c r="B1" s="122" t="s">
        <v>158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16"/>
      <c r="BB1" s="116"/>
      <c r="BC1" s="116"/>
      <c r="BD1" s="116"/>
      <c r="BE1" s="116"/>
      <c r="BF1" s="116"/>
      <c r="BG1" s="116"/>
      <c r="BH1" s="116"/>
      <c r="BI1" s="349" t="s">
        <v>225</v>
      </c>
    </row>
    <row r="2" spans="2:62" ht="20.25" customHeight="1" thickTop="1">
      <c r="B2" s="526"/>
      <c r="C2" s="524" t="s">
        <v>159</v>
      </c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  <c r="W2" s="528"/>
      <c r="X2" s="528"/>
      <c r="Y2" s="528"/>
      <c r="Z2" s="528"/>
      <c r="AA2" s="528"/>
      <c r="AB2" s="528"/>
      <c r="AC2" s="528"/>
      <c r="AD2" s="528"/>
      <c r="AE2" s="528"/>
      <c r="AF2" s="528"/>
      <c r="AG2" s="528"/>
      <c r="AH2" s="528"/>
      <c r="AI2" s="528"/>
      <c r="AJ2" s="528"/>
      <c r="AK2" s="528"/>
      <c r="AL2" s="528"/>
      <c r="AM2" s="528"/>
      <c r="AN2" s="528"/>
      <c r="AO2" s="528"/>
      <c r="AP2" s="528"/>
      <c r="AQ2" s="528"/>
      <c r="AR2" s="528"/>
      <c r="AS2" s="528"/>
      <c r="AT2" s="528"/>
      <c r="AU2" s="528"/>
      <c r="AV2" s="528"/>
      <c r="AW2" s="528"/>
      <c r="AX2" s="528"/>
      <c r="AY2" s="528"/>
      <c r="AZ2" s="528"/>
      <c r="BA2" s="528"/>
      <c r="BB2" s="528"/>
      <c r="BC2" s="528"/>
      <c r="BD2" s="528"/>
      <c r="BE2" s="528"/>
      <c r="BF2" s="528"/>
      <c r="BG2" s="528"/>
      <c r="BH2" s="121"/>
    </row>
    <row r="3" spans="2:62" ht="21.75" customHeight="1">
      <c r="B3" s="527"/>
      <c r="C3" s="525"/>
      <c r="D3" s="193" t="s">
        <v>236</v>
      </c>
      <c r="E3" s="193" t="s">
        <v>237</v>
      </c>
      <c r="F3" s="193" t="s">
        <v>238</v>
      </c>
      <c r="G3" s="193" t="s">
        <v>239</v>
      </c>
      <c r="H3" s="437">
        <v>2015</v>
      </c>
      <c r="I3" s="193" t="s">
        <v>235</v>
      </c>
      <c r="J3" s="193" t="s">
        <v>234</v>
      </c>
      <c r="K3" s="193" t="s">
        <v>233</v>
      </c>
      <c r="L3" s="193" t="s">
        <v>232</v>
      </c>
      <c r="M3" s="437">
        <v>2016</v>
      </c>
      <c r="N3" s="437" t="s">
        <v>228</v>
      </c>
      <c r="O3" s="437" t="s">
        <v>229</v>
      </c>
      <c r="P3" s="437" t="s">
        <v>230</v>
      </c>
      <c r="Q3" s="437" t="s">
        <v>231</v>
      </c>
      <c r="R3" s="437">
        <v>2017</v>
      </c>
      <c r="S3" s="437" t="s">
        <v>211</v>
      </c>
      <c r="T3" s="437" t="s">
        <v>212</v>
      </c>
      <c r="U3" s="437" t="s">
        <v>71</v>
      </c>
      <c r="V3" s="437" t="s">
        <v>10</v>
      </c>
      <c r="W3" s="437">
        <v>2018</v>
      </c>
      <c r="X3" s="437" t="s">
        <v>17</v>
      </c>
      <c r="Y3" s="437" t="s">
        <v>18</v>
      </c>
      <c r="Z3" s="437" t="s">
        <v>19</v>
      </c>
      <c r="AA3" s="437" t="s">
        <v>11</v>
      </c>
      <c r="AB3" s="437">
        <v>2019</v>
      </c>
      <c r="AC3" s="437" t="s">
        <v>240</v>
      </c>
      <c r="AD3" s="437" t="s">
        <v>251</v>
      </c>
      <c r="AE3" s="437" t="s">
        <v>254</v>
      </c>
      <c r="AF3" s="437" t="s">
        <v>263</v>
      </c>
      <c r="AG3" s="437">
        <v>2020</v>
      </c>
      <c r="AH3" s="421" t="s">
        <v>270</v>
      </c>
      <c r="AI3" s="421" t="s">
        <v>289</v>
      </c>
      <c r="AJ3" s="421" t="s">
        <v>294</v>
      </c>
      <c r="AK3" s="421" t="s">
        <v>300</v>
      </c>
      <c r="AL3" s="437">
        <v>2021</v>
      </c>
      <c r="AM3" s="421" t="s">
        <v>309</v>
      </c>
      <c r="AN3" s="421" t="s">
        <v>310</v>
      </c>
      <c r="AO3" s="421" t="s">
        <v>325</v>
      </c>
      <c r="AP3" s="421" t="s">
        <v>335</v>
      </c>
      <c r="AQ3" s="421">
        <v>2022</v>
      </c>
      <c r="AR3" s="197" t="s">
        <v>345</v>
      </c>
      <c r="AS3" s="197" t="s">
        <v>346</v>
      </c>
      <c r="AT3" s="197" t="s">
        <v>354</v>
      </c>
      <c r="AU3" s="197" t="s">
        <v>360</v>
      </c>
      <c r="AV3" s="421">
        <v>2023</v>
      </c>
      <c r="AW3" s="197" t="s">
        <v>566</v>
      </c>
      <c r="AX3" s="197" t="s">
        <v>567</v>
      </c>
      <c r="AY3" s="197" t="s">
        <v>568</v>
      </c>
      <c r="AZ3" s="197" t="s">
        <v>569</v>
      </c>
      <c r="BA3" s="421">
        <v>2024</v>
      </c>
      <c r="BB3" s="197" t="s">
        <v>425</v>
      </c>
      <c r="BC3" s="197" t="s">
        <v>448</v>
      </c>
      <c r="BD3" s="197" t="s">
        <v>470</v>
      </c>
      <c r="BE3" s="197" t="s">
        <v>482</v>
      </c>
      <c r="BF3" s="421">
        <v>2025</v>
      </c>
      <c r="BG3" s="197" t="s">
        <v>547</v>
      </c>
      <c r="BH3" s="259"/>
      <c r="BJ3" s="137"/>
    </row>
    <row r="4" spans="2:62" ht="19.899999999999999" customHeight="1">
      <c r="B4" s="158" t="s">
        <v>12</v>
      </c>
      <c r="C4" s="14" t="s">
        <v>13</v>
      </c>
      <c r="D4" s="100">
        <v>3929</v>
      </c>
      <c r="E4" s="100">
        <v>3900</v>
      </c>
      <c r="F4" s="100">
        <v>4883</v>
      </c>
      <c r="G4" s="100">
        <v>3940</v>
      </c>
      <c r="H4" s="100">
        <v>16652</v>
      </c>
      <c r="I4" s="100">
        <v>4216</v>
      </c>
      <c r="J4" s="100">
        <v>4194</v>
      </c>
      <c r="K4" s="100">
        <v>5175</v>
      </c>
      <c r="L4" s="100">
        <v>4414</v>
      </c>
      <c r="M4" s="100">
        <v>17999</v>
      </c>
      <c r="N4" s="100">
        <v>4272</v>
      </c>
      <c r="O4" s="100">
        <v>4489</v>
      </c>
      <c r="P4" s="100">
        <v>4930</v>
      </c>
      <c r="Q4" s="100">
        <v>4320</v>
      </c>
      <c r="R4" s="100">
        <v>18011</v>
      </c>
      <c r="S4" s="100">
        <v>4261</v>
      </c>
      <c r="T4" s="100">
        <v>4034</v>
      </c>
      <c r="U4" s="100">
        <v>4871</v>
      </c>
      <c r="V4" s="100">
        <v>4284</v>
      </c>
      <c r="W4" s="100">
        <v>17450</v>
      </c>
      <c r="X4" s="100">
        <v>4014</v>
      </c>
      <c r="Y4" s="100">
        <v>4325</v>
      </c>
      <c r="Z4" s="100">
        <v>4870</v>
      </c>
      <c r="AA4" s="100">
        <v>4138</v>
      </c>
      <c r="AB4" s="100">
        <v>17347</v>
      </c>
      <c r="AC4" s="100">
        <v>3319</v>
      </c>
      <c r="AD4" s="114">
        <v>0</v>
      </c>
      <c r="AE4" s="100">
        <v>2226</v>
      </c>
      <c r="AF4" s="100">
        <v>2138</v>
      </c>
      <c r="AG4" s="100">
        <v>7683</v>
      </c>
      <c r="AH4" s="100">
        <v>219</v>
      </c>
      <c r="AI4" s="100">
        <v>1842</v>
      </c>
      <c r="AJ4" s="100">
        <v>3657</v>
      </c>
      <c r="AK4" s="100">
        <v>3065</v>
      </c>
      <c r="AL4" s="100">
        <v>8783</v>
      </c>
      <c r="AM4" s="271">
        <v>2954</v>
      </c>
      <c r="AN4" s="271">
        <v>3347</v>
      </c>
      <c r="AO4" s="100">
        <v>3612</v>
      </c>
      <c r="AP4" s="271">
        <v>3043</v>
      </c>
      <c r="AQ4" s="271">
        <v>12956</v>
      </c>
      <c r="AR4" s="100">
        <v>3256</v>
      </c>
      <c r="AS4" s="100">
        <v>3603</v>
      </c>
      <c r="AT4" s="100">
        <v>3942</v>
      </c>
      <c r="AU4" s="100">
        <v>3304</v>
      </c>
      <c r="AV4" s="271">
        <v>14105</v>
      </c>
      <c r="AW4" s="100">
        <v>3395</v>
      </c>
      <c r="AX4" s="100">
        <v>3339</v>
      </c>
      <c r="AY4" s="100">
        <v>4058</v>
      </c>
      <c r="AZ4" s="100">
        <v>3179</v>
      </c>
      <c r="BA4" s="271">
        <v>13971</v>
      </c>
      <c r="BB4" s="271">
        <v>3063</v>
      </c>
      <c r="BC4" s="271">
        <v>3302</v>
      </c>
      <c r="BD4" s="271">
        <v>2145</v>
      </c>
      <c r="BE4" s="100">
        <v>1884</v>
      </c>
      <c r="BF4" s="271">
        <v>10394</v>
      </c>
      <c r="BG4" s="271">
        <v>1902</v>
      </c>
      <c r="BH4" s="100"/>
      <c r="BJ4" s="138"/>
    </row>
    <row r="5" spans="2:62" ht="20.25" customHeight="1">
      <c r="B5" s="158" t="s">
        <v>14</v>
      </c>
      <c r="C5" s="14" t="s">
        <v>13</v>
      </c>
      <c r="D5" s="163">
        <v>59952</v>
      </c>
      <c r="E5" s="163">
        <v>68508</v>
      </c>
      <c r="F5" s="163">
        <v>78453</v>
      </c>
      <c r="G5" s="163">
        <v>56979</v>
      </c>
      <c r="H5" s="163">
        <v>263892</v>
      </c>
      <c r="I5" s="163">
        <v>68286</v>
      </c>
      <c r="J5" s="163" t="s">
        <v>373</v>
      </c>
      <c r="K5" s="163">
        <v>86345</v>
      </c>
      <c r="L5" s="163">
        <v>64443</v>
      </c>
      <c r="M5" s="163">
        <v>275049</v>
      </c>
      <c r="N5" s="163">
        <v>67029</v>
      </c>
      <c r="O5" s="163">
        <v>86649</v>
      </c>
      <c r="P5" s="163">
        <v>79038</v>
      </c>
      <c r="Q5" s="163">
        <v>59264</v>
      </c>
      <c r="R5" s="163">
        <v>291980</v>
      </c>
      <c r="S5" s="163">
        <v>61154</v>
      </c>
      <c r="T5" s="163">
        <v>52166</v>
      </c>
      <c r="U5" s="163">
        <v>82541</v>
      </c>
      <c r="V5" s="163">
        <v>69439</v>
      </c>
      <c r="W5" s="163">
        <v>265300</v>
      </c>
      <c r="X5" s="163">
        <v>51341</v>
      </c>
      <c r="Y5" s="163">
        <v>67279</v>
      </c>
      <c r="Z5" s="163">
        <v>94649</v>
      </c>
      <c r="AA5" s="163">
        <v>65871</v>
      </c>
      <c r="AB5" s="163">
        <v>279140</v>
      </c>
      <c r="AC5" s="100">
        <v>41859</v>
      </c>
      <c r="AD5" s="114">
        <v>0</v>
      </c>
      <c r="AE5" s="100">
        <v>15727</v>
      </c>
      <c r="AF5" s="100">
        <v>12970</v>
      </c>
      <c r="AG5" s="100">
        <v>70556</v>
      </c>
      <c r="AH5" s="100">
        <v>989</v>
      </c>
      <c r="AI5" s="100">
        <v>17032</v>
      </c>
      <c r="AJ5" s="100">
        <v>40743</v>
      </c>
      <c r="AK5" s="100">
        <v>40488</v>
      </c>
      <c r="AL5" s="100">
        <v>99252</v>
      </c>
      <c r="AM5" s="271">
        <v>27244</v>
      </c>
      <c r="AN5" s="271">
        <v>42069</v>
      </c>
      <c r="AO5" s="100">
        <v>46271</v>
      </c>
      <c r="AP5" s="271">
        <v>41477</v>
      </c>
      <c r="AQ5" s="271">
        <v>157061</v>
      </c>
      <c r="AR5" s="100">
        <v>36355</v>
      </c>
      <c r="AS5" s="100">
        <v>61481</v>
      </c>
      <c r="AT5" s="271">
        <v>78745</v>
      </c>
      <c r="AU5" s="271">
        <v>38850</v>
      </c>
      <c r="AV5" s="271">
        <v>215431</v>
      </c>
      <c r="AW5" s="100">
        <v>42254</v>
      </c>
      <c r="AX5" s="100">
        <v>38366</v>
      </c>
      <c r="AY5" s="100">
        <v>76911</v>
      </c>
      <c r="AZ5" s="100">
        <v>47653</v>
      </c>
      <c r="BA5" s="271">
        <v>205184</v>
      </c>
      <c r="BB5" s="271">
        <v>39537</v>
      </c>
      <c r="BC5" s="271">
        <v>60223</v>
      </c>
      <c r="BD5" s="271">
        <v>44280</v>
      </c>
      <c r="BE5" s="100">
        <v>36448</v>
      </c>
      <c r="BF5" s="271">
        <v>180488</v>
      </c>
      <c r="BG5" s="271">
        <v>42954</v>
      </c>
      <c r="BH5" s="100"/>
      <c r="BJ5" s="138"/>
    </row>
    <row r="6" spans="2:62" ht="18.75" customHeight="1" thickBot="1">
      <c r="B6" s="20" t="s">
        <v>15</v>
      </c>
      <c r="C6" s="164" t="s">
        <v>247</v>
      </c>
      <c r="D6" s="165">
        <v>299</v>
      </c>
      <c r="E6" s="165">
        <v>324</v>
      </c>
      <c r="F6" s="165">
        <v>378</v>
      </c>
      <c r="G6" s="165">
        <v>284</v>
      </c>
      <c r="H6" s="165">
        <v>1284</v>
      </c>
      <c r="I6" s="165" t="s">
        <v>372</v>
      </c>
      <c r="J6" s="165" t="s">
        <v>374</v>
      </c>
      <c r="K6" s="165">
        <v>421</v>
      </c>
      <c r="L6" s="165">
        <v>319</v>
      </c>
      <c r="M6" s="165">
        <v>1344</v>
      </c>
      <c r="N6" s="165">
        <v>341</v>
      </c>
      <c r="O6" s="165">
        <v>424</v>
      </c>
      <c r="P6" s="165">
        <v>397</v>
      </c>
      <c r="Q6" s="165">
        <v>303</v>
      </c>
      <c r="R6" s="165">
        <v>1464</v>
      </c>
      <c r="S6" s="165">
        <v>318</v>
      </c>
      <c r="T6" s="165">
        <v>266</v>
      </c>
      <c r="U6" s="165">
        <v>424</v>
      </c>
      <c r="V6" s="165">
        <v>350</v>
      </c>
      <c r="W6" s="165">
        <v>1358</v>
      </c>
      <c r="X6" s="165">
        <v>265</v>
      </c>
      <c r="Y6" s="165">
        <v>339</v>
      </c>
      <c r="Z6" s="165">
        <v>489</v>
      </c>
      <c r="AA6" s="165">
        <v>340</v>
      </c>
      <c r="AB6" s="165">
        <v>1433</v>
      </c>
      <c r="AC6" s="165">
        <v>217</v>
      </c>
      <c r="AD6" s="161">
        <v>0</v>
      </c>
      <c r="AE6" s="165">
        <v>83</v>
      </c>
      <c r="AF6" s="165">
        <v>68</v>
      </c>
      <c r="AG6" s="165">
        <v>367</v>
      </c>
      <c r="AH6" s="165">
        <v>5</v>
      </c>
      <c r="AI6" s="165">
        <v>91</v>
      </c>
      <c r="AJ6" s="165">
        <v>214</v>
      </c>
      <c r="AK6" s="165">
        <v>216</v>
      </c>
      <c r="AL6" s="165">
        <v>526</v>
      </c>
      <c r="AM6" s="165">
        <v>144</v>
      </c>
      <c r="AN6" s="165">
        <v>224</v>
      </c>
      <c r="AO6" s="165">
        <v>244</v>
      </c>
      <c r="AP6" s="165">
        <v>235</v>
      </c>
      <c r="AQ6" s="165">
        <v>848</v>
      </c>
      <c r="AR6" s="165">
        <v>212</v>
      </c>
      <c r="AS6" s="165">
        <v>336</v>
      </c>
      <c r="AT6" s="165">
        <v>443</v>
      </c>
      <c r="AU6" s="165">
        <v>216</v>
      </c>
      <c r="AV6" s="165">
        <v>1207</v>
      </c>
      <c r="AW6" s="165">
        <v>250</v>
      </c>
      <c r="AX6" s="165">
        <v>220</v>
      </c>
      <c r="AY6" s="165">
        <v>460</v>
      </c>
      <c r="AZ6" s="165">
        <v>283</v>
      </c>
      <c r="BA6" s="165">
        <v>1213</v>
      </c>
      <c r="BB6" s="165">
        <v>240</v>
      </c>
      <c r="BC6" s="165">
        <v>364</v>
      </c>
      <c r="BD6" s="165">
        <v>286</v>
      </c>
      <c r="BE6" s="165">
        <v>244</v>
      </c>
      <c r="BF6" s="165">
        <v>1133</v>
      </c>
      <c r="BG6" s="165">
        <v>292</v>
      </c>
      <c r="BH6" s="100"/>
      <c r="BJ6" s="138"/>
    </row>
    <row r="7" spans="2:62" ht="12" customHeight="1" thickTop="1">
      <c r="B7" s="36" t="s">
        <v>219</v>
      </c>
    </row>
    <row r="8" spans="2:62" ht="12" customHeight="1">
      <c r="B8" s="36" t="s">
        <v>220</v>
      </c>
    </row>
    <row r="9" spans="2:62">
      <c r="B9" s="36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BA9" s="79"/>
      <c r="BB9" s="79"/>
      <c r="BC9" s="79"/>
      <c r="BD9" s="79"/>
      <c r="BF9" s="79"/>
      <c r="BG9" s="79"/>
    </row>
  </sheetData>
  <dataConsolidate/>
  <mergeCells count="3">
    <mergeCell ref="B2:B3"/>
    <mergeCell ref="C2:C3"/>
    <mergeCell ref="D2:BG2"/>
  </mergeCells>
  <phoneticPr fontId="13" type="noConversion"/>
  <hyperlinks>
    <hyperlink ref="BI1" location="ÍNDICE!A1" display="ÍNDICE" xr:uid="{C6D63D1A-A2E8-4DE6-A318-F07C843E1A75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6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CP27"/>
  <sheetViews>
    <sheetView showGridLines="0" zoomScaleNormal="100" workbookViewId="0">
      <selection activeCell="B1" sqref="B1:BN1"/>
    </sheetView>
  </sheetViews>
  <sheetFormatPr defaultColWidth="9" defaultRowHeight="14.5" outlineLevelCol="2"/>
  <cols>
    <col min="1" max="1" width="6.6328125" style="129" customWidth="1"/>
    <col min="2" max="2" width="40.6328125" style="129" customWidth="1"/>
    <col min="3" max="3" width="6.90625" style="129" customWidth="1"/>
    <col min="4" max="6" width="7" style="129" hidden="1" customWidth="1" outlineLevel="2"/>
    <col min="7" max="7" width="7" style="129" hidden="1" customWidth="1" outlineLevel="1"/>
    <col min="8" max="10" width="7" style="129" hidden="1" customWidth="1" outlineLevel="2"/>
    <col min="11" max="11" width="7" style="129" hidden="1" customWidth="1" outlineLevel="1"/>
    <col min="12" max="14" width="7" style="129" hidden="1" customWidth="1" outlineLevel="2"/>
    <col min="15" max="15" width="7" style="129" hidden="1" customWidth="1" outlineLevel="1"/>
    <col min="16" max="18" width="7" style="129" hidden="1" customWidth="1" outlineLevel="2"/>
    <col min="19" max="19" width="7" style="129" hidden="1" customWidth="1" outlineLevel="1"/>
    <col min="20" max="20" width="7.6328125" style="129" bestFit="1" customWidth="1" collapsed="1"/>
    <col min="21" max="23" width="7" style="129" hidden="1" customWidth="1" outlineLevel="2"/>
    <col min="24" max="24" width="7" style="129" hidden="1" customWidth="1" outlineLevel="1"/>
    <col min="25" max="27" width="7" style="129" hidden="1" customWidth="1" outlineLevel="2"/>
    <col min="28" max="28" width="7" style="129" hidden="1" customWidth="1" outlineLevel="1"/>
    <col min="29" max="31" width="7" style="129" hidden="1" customWidth="1" outlineLevel="2"/>
    <col min="32" max="32" width="7" style="129" hidden="1" customWidth="1" outlineLevel="1"/>
    <col min="33" max="35" width="7" style="129" hidden="1" customWidth="1" outlineLevel="2"/>
    <col min="36" max="36" width="7" style="129" hidden="1" customWidth="1" outlineLevel="1"/>
    <col min="37" max="37" width="7.6328125" style="129" bestFit="1" customWidth="1" collapsed="1"/>
    <col min="38" max="40" width="7" style="129" hidden="1" customWidth="1" outlineLevel="2"/>
    <col min="41" max="41" width="7" style="129" hidden="1" customWidth="1" outlineLevel="1"/>
    <col min="42" max="44" width="7" style="129" hidden="1" customWidth="1" outlineLevel="2"/>
    <col min="45" max="45" width="7" style="129" hidden="1" customWidth="1" outlineLevel="1"/>
    <col min="46" max="48" width="7" style="129" hidden="1" customWidth="1" outlineLevel="2"/>
    <col min="49" max="49" width="7" style="129" hidden="1" customWidth="1" outlineLevel="1"/>
    <col min="50" max="52" width="7" style="129" hidden="1" customWidth="1" outlineLevel="2"/>
    <col min="53" max="53" width="7" style="129" hidden="1" customWidth="1" outlineLevel="1"/>
    <col min="54" max="54" width="7.6328125" style="129" bestFit="1" customWidth="1" collapsed="1"/>
    <col min="55" max="57" width="7" style="129" hidden="1" customWidth="1" outlineLevel="2"/>
    <col min="58" max="58" width="7" style="129" hidden="1" customWidth="1" outlineLevel="1"/>
    <col min="59" max="61" width="7" style="129" hidden="1" customWidth="1" outlineLevel="2"/>
    <col min="62" max="62" width="7" style="129" hidden="1" customWidth="1" outlineLevel="1"/>
    <col min="63" max="65" width="7" style="129" hidden="1" customWidth="1" outlineLevel="2"/>
    <col min="66" max="66" width="7" style="129" hidden="1" customWidth="1" outlineLevel="1"/>
    <col min="67" max="69" width="6.6328125" style="129" hidden="1" customWidth="1" outlineLevel="2"/>
    <col min="70" max="70" width="6.6328125" style="129" hidden="1" customWidth="1" outlineLevel="1"/>
    <col min="71" max="71" width="7.36328125" style="129" bestFit="1" customWidth="1" collapsed="1"/>
    <col min="72" max="74" width="6.54296875" style="129" hidden="1" customWidth="1" outlineLevel="2"/>
    <col min="75" max="75" width="6.54296875" style="129" hidden="1" customWidth="1" outlineLevel="1"/>
    <col min="76" max="76" width="6.54296875" style="129" hidden="1" customWidth="1" outlineLevel="2" collapsed="1"/>
    <col min="77" max="78" width="6.54296875" style="129" hidden="1" customWidth="1" outlineLevel="2"/>
    <col min="79" max="79" width="6.54296875" style="129" hidden="1" customWidth="1" outlineLevel="1"/>
    <col min="80" max="82" width="6.54296875" hidden="1" customWidth="1" outlineLevel="2"/>
    <col min="83" max="83" width="6.54296875" style="129" hidden="1" customWidth="1" outlineLevel="1"/>
    <col min="84" max="86" width="6.54296875" hidden="1" customWidth="1" outlineLevel="2"/>
    <col min="87" max="87" width="6.54296875" hidden="1" customWidth="1" outlineLevel="1"/>
    <col min="88" max="88" width="7.36328125" bestFit="1" customWidth="1" collapsed="1"/>
    <col min="89" max="91" width="6.54296875" style="129" hidden="1" customWidth="1" outlineLevel="1"/>
    <col min="92" max="92" width="6.54296875" style="129" customWidth="1" collapsed="1"/>
    <col min="93" max="93" width="6.6328125" style="129" customWidth="1"/>
    <col min="94" max="16384" width="9" style="129"/>
  </cols>
  <sheetData>
    <row r="1" spans="2:94" ht="20.25" customHeight="1" thickBot="1">
      <c r="B1" s="569" t="s">
        <v>290</v>
      </c>
      <c r="C1" s="569"/>
      <c r="D1" s="569"/>
      <c r="E1" s="569"/>
      <c r="F1" s="569"/>
      <c r="G1" s="569"/>
      <c r="H1" s="569"/>
      <c r="I1" s="569"/>
      <c r="J1" s="569"/>
      <c r="K1" s="569"/>
      <c r="L1" s="569"/>
      <c r="M1" s="569"/>
      <c r="N1" s="569"/>
      <c r="O1" s="569"/>
      <c r="P1" s="569"/>
      <c r="Q1" s="569"/>
      <c r="R1" s="569"/>
      <c r="S1" s="569"/>
      <c r="T1" s="569"/>
      <c r="U1" s="569"/>
      <c r="V1" s="569"/>
      <c r="W1" s="569"/>
      <c r="X1" s="569"/>
      <c r="Y1" s="569"/>
      <c r="Z1" s="569"/>
      <c r="AA1" s="569"/>
      <c r="AB1" s="569"/>
      <c r="AC1" s="569"/>
      <c r="AD1" s="569"/>
      <c r="AE1" s="569"/>
      <c r="AF1" s="569"/>
      <c r="AG1" s="569"/>
      <c r="AH1" s="569"/>
      <c r="AI1" s="569"/>
      <c r="AJ1" s="569"/>
      <c r="AK1" s="569"/>
      <c r="AL1" s="569"/>
      <c r="AM1" s="569"/>
      <c r="AN1" s="569"/>
      <c r="AO1" s="569"/>
      <c r="AP1" s="569"/>
      <c r="AQ1" s="569"/>
      <c r="AR1" s="569"/>
      <c r="AS1" s="569"/>
      <c r="AT1" s="569"/>
      <c r="AU1" s="569"/>
      <c r="AV1" s="569"/>
      <c r="AW1" s="569"/>
      <c r="AX1" s="569"/>
      <c r="AY1" s="569"/>
      <c r="AZ1" s="569"/>
      <c r="BA1" s="569"/>
      <c r="BB1" s="569"/>
      <c r="BC1" s="569"/>
      <c r="BD1" s="569"/>
      <c r="BE1" s="569"/>
      <c r="BF1" s="569"/>
      <c r="BG1" s="569"/>
      <c r="BH1" s="569"/>
      <c r="BI1" s="569"/>
      <c r="BJ1" s="569"/>
      <c r="BK1" s="569"/>
      <c r="BL1" s="569"/>
      <c r="BM1" s="569"/>
      <c r="BN1" s="569"/>
      <c r="BO1" s="351"/>
      <c r="BP1" s="351"/>
      <c r="BQ1" s="351"/>
      <c r="BR1" s="352"/>
      <c r="BS1" s="352"/>
      <c r="BT1" s="352"/>
      <c r="BU1" s="352"/>
      <c r="BV1" s="352"/>
      <c r="BW1" s="352"/>
      <c r="BX1" s="352"/>
      <c r="BY1" s="352"/>
      <c r="BZ1" s="352"/>
      <c r="CA1" s="352"/>
      <c r="CB1" s="352"/>
      <c r="CC1" s="352"/>
      <c r="CD1" s="352"/>
      <c r="CE1" s="352"/>
      <c r="CF1" s="352"/>
      <c r="CG1" s="352"/>
      <c r="CH1" s="352"/>
      <c r="CI1" s="352"/>
      <c r="CJ1" s="352"/>
      <c r="CK1" s="352"/>
      <c r="CL1" s="352"/>
      <c r="CM1" s="352"/>
      <c r="CN1" s="352"/>
      <c r="CP1" s="349" t="s">
        <v>225</v>
      </c>
    </row>
    <row r="2" spans="2:94" ht="26.25" customHeight="1" thickTop="1">
      <c r="B2" s="350"/>
      <c r="C2" s="567" t="s">
        <v>159</v>
      </c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570"/>
      <c r="W2" s="570"/>
      <c r="X2" s="570"/>
      <c r="Y2" s="570"/>
      <c r="Z2" s="570"/>
      <c r="AA2" s="570"/>
      <c r="AB2" s="570"/>
      <c r="AC2" s="570"/>
      <c r="AD2" s="570"/>
      <c r="AE2" s="570"/>
      <c r="AF2" s="570"/>
      <c r="AG2" s="570"/>
      <c r="AH2" s="570"/>
      <c r="AI2" s="570"/>
      <c r="AJ2" s="570"/>
      <c r="AK2" s="570"/>
      <c r="AL2" s="570"/>
      <c r="AM2" s="570"/>
      <c r="AN2" s="570"/>
      <c r="AO2" s="570"/>
      <c r="AP2" s="570"/>
      <c r="AQ2" s="570"/>
      <c r="AR2" s="570"/>
      <c r="AS2" s="570"/>
      <c r="AT2" s="570"/>
      <c r="AU2" s="570"/>
      <c r="AV2" s="570"/>
      <c r="AW2" s="570"/>
      <c r="AX2" s="570"/>
      <c r="AY2" s="570"/>
      <c r="AZ2" s="570"/>
      <c r="BA2" s="570"/>
      <c r="BB2" s="570"/>
      <c r="BC2" s="570"/>
      <c r="BD2" s="570"/>
      <c r="BE2" s="570"/>
      <c r="BF2" s="570"/>
      <c r="BG2" s="570"/>
      <c r="BH2" s="570"/>
      <c r="BI2" s="570"/>
      <c r="BJ2" s="570"/>
      <c r="BK2" s="570"/>
      <c r="BL2" s="570"/>
      <c r="BM2" s="570"/>
      <c r="BN2" s="570"/>
      <c r="BO2" s="570"/>
      <c r="BP2" s="570"/>
      <c r="BQ2" s="570"/>
      <c r="BR2" s="570"/>
      <c r="BS2" s="570"/>
      <c r="BT2" s="135"/>
      <c r="BU2" s="135"/>
      <c r="BV2" s="135"/>
      <c r="BW2" s="135"/>
      <c r="BX2" s="135"/>
      <c r="BY2" s="135"/>
      <c r="BZ2" s="135"/>
      <c r="CA2" s="135"/>
      <c r="CE2" s="135"/>
      <c r="CK2" s="135"/>
      <c r="CL2" s="135"/>
      <c r="CM2" s="135"/>
      <c r="CN2" s="135"/>
    </row>
    <row r="3" spans="2:94" ht="15.75" customHeight="1">
      <c r="B3" s="130"/>
      <c r="C3" s="568"/>
      <c r="D3" s="430">
        <v>44197</v>
      </c>
      <c r="E3" s="430">
        <v>44228</v>
      </c>
      <c r="F3" s="430">
        <v>44256</v>
      </c>
      <c r="G3" s="111" t="s">
        <v>270</v>
      </c>
      <c r="H3" s="430">
        <v>44287</v>
      </c>
      <c r="I3" s="430">
        <v>44317</v>
      </c>
      <c r="J3" s="430">
        <v>44348</v>
      </c>
      <c r="K3" s="111" t="s">
        <v>289</v>
      </c>
      <c r="L3" s="430">
        <v>44378</v>
      </c>
      <c r="M3" s="430">
        <v>44409</v>
      </c>
      <c r="N3" s="430">
        <v>44440</v>
      </c>
      <c r="O3" s="111" t="s">
        <v>294</v>
      </c>
      <c r="P3" s="430">
        <v>44470</v>
      </c>
      <c r="Q3" s="430">
        <v>44501</v>
      </c>
      <c r="R3" s="430">
        <v>44531</v>
      </c>
      <c r="S3" s="111" t="s">
        <v>300</v>
      </c>
      <c r="T3" s="111">
        <v>2021</v>
      </c>
      <c r="U3" s="378">
        <v>44562</v>
      </c>
      <c r="V3" s="378">
        <v>44593</v>
      </c>
      <c r="W3" s="378">
        <v>44621</v>
      </c>
      <c r="X3" s="378" t="s">
        <v>309</v>
      </c>
      <c r="Y3" s="378">
        <v>44652</v>
      </c>
      <c r="Z3" s="378">
        <v>44682</v>
      </c>
      <c r="AA3" s="378">
        <v>44713</v>
      </c>
      <c r="AB3" s="378" t="s">
        <v>310</v>
      </c>
      <c r="AC3" s="378">
        <v>44743</v>
      </c>
      <c r="AD3" s="378">
        <v>44774</v>
      </c>
      <c r="AE3" s="378">
        <v>44805</v>
      </c>
      <c r="AF3" s="378" t="s">
        <v>325</v>
      </c>
      <c r="AG3" s="378">
        <v>44835</v>
      </c>
      <c r="AH3" s="378">
        <v>44866</v>
      </c>
      <c r="AI3" s="378">
        <v>44896</v>
      </c>
      <c r="AJ3" s="378" t="s">
        <v>335</v>
      </c>
      <c r="AK3" s="111">
        <v>2022</v>
      </c>
      <c r="AL3" s="378">
        <v>44927</v>
      </c>
      <c r="AM3" s="378">
        <v>44958</v>
      </c>
      <c r="AN3" s="378">
        <v>44986</v>
      </c>
      <c r="AO3" s="378" t="s">
        <v>345</v>
      </c>
      <c r="AP3" s="378">
        <v>45017</v>
      </c>
      <c r="AQ3" s="378">
        <v>45047</v>
      </c>
      <c r="AR3" s="378">
        <v>45078</v>
      </c>
      <c r="AS3" s="378" t="s">
        <v>346</v>
      </c>
      <c r="AT3" s="378">
        <v>45108</v>
      </c>
      <c r="AU3" s="378">
        <v>45139</v>
      </c>
      <c r="AV3" s="378">
        <v>45170</v>
      </c>
      <c r="AW3" s="378" t="s">
        <v>354</v>
      </c>
      <c r="AX3" s="378">
        <v>45200</v>
      </c>
      <c r="AY3" s="378">
        <v>45231</v>
      </c>
      <c r="AZ3" s="378">
        <v>45261</v>
      </c>
      <c r="BA3" s="378" t="s">
        <v>360</v>
      </c>
      <c r="BB3" s="111">
        <v>2023</v>
      </c>
      <c r="BC3" s="378">
        <v>45292</v>
      </c>
      <c r="BD3" s="378">
        <v>45323</v>
      </c>
      <c r="BE3" s="378">
        <v>45352</v>
      </c>
      <c r="BF3" s="378" t="s">
        <v>365</v>
      </c>
      <c r="BG3" s="378">
        <v>45383</v>
      </c>
      <c r="BH3" s="378">
        <v>45413</v>
      </c>
      <c r="BI3" s="378">
        <v>45444</v>
      </c>
      <c r="BJ3" s="378" t="s">
        <v>380</v>
      </c>
      <c r="BK3" s="378">
        <v>45474</v>
      </c>
      <c r="BL3" s="378">
        <v>45505</v>
      </c>
      <c r="BM3" s="378">
        <v>45536</v>
      </c>
      <c r="BN3" s="378" t="s">
        <v>395</v>
      </c>
      <c r="BO3" s="378">
        <v>45566</v>
      </c>
      <c r="BP3" s="378">
        <v>45597</v>
      </c>
      <c r="BQ3" s="378">
        <v>45627</v>
      </c>
      <c r="BR3" s="378" t="s">
        <v>403</v>
      </c>
      <c r="BS3" s="378" t="s">
        <v>422</v>
      </c>
      <c r="BT3" s="378">
        <v>45658</v>
      </c>
      <c r="BU3" s="378">
        <v>45689</v>
      </c>
      <c r="BV3" s="378">
        <v>45717</v>
      </c>
      <c r="BW3" s="378" t="s">
        <v>425</v>
      </c>
      <c r="BX3" s="378">
        <v>45748</v>
      </c>
      <c r="BY3" s="378">
        <v>45778</v>
      </c>
      <c r="BZ3" s="378">
        <v>45809</v>
      </c>
      <c r="CA3" s="378" t="s">
        <v>448</v>
      </c>
      <c r="CB3" s="378">
        <v>45839</v>
      </c>
      <c r="CC3" s="378">
        <v>45870</v>
      </c>
      <c r="CD3" s="378">
        <v>45901</v>
      </c>
      <c r="CE3" s="378" t="s">
        <v>470</v>
      </c>
      <c r="CF3" s="378">
        <v>45931</v>
      </c>
      <c r="CG3" s="378">
        <v>45962</v>
      </c>
      <c r="CH3" s="378">
        <v>45992</v>
      </c>
      <c r="CI3" s="378" t="s">
        <v>491</v>
      </c>
      <c r="CJ3" s="111">
        <v>2025</v>
      </c>
      <c r="CK3" s="378">
        <v>46023</v>
      </c>
      <c r="CL3" s="378">
        <v>46054</v>
      </c>
      <c r="CM3" s="378">
        <v>46082</v>
      </c>
      <c r="CN3" s="378" t="s">
        <v>539</v>
      </c>
    </row>
    <row r="4" spans="2:94" ht="12" customHeight="1">
      <c r="B4" s="2" t="s">
        <v>291</v>
      </c>
      <c r="C4" s="458" t="s">
        <v>188</v>
      </c>
      <c r="D4" s="312">
        <v>124582.49800000001</v>
      </c>
      <c r="E4" s="312">
        <v>116548.569</v>
      </c>
      <c r="F4" s="312">
        <v>135804.69500000001</v>
      </c>
      <c r="G4" s="312">
        <v>376935.76199999999</v>
      </c>
      <c r="H4" s="136">
        <v>134398.83199999999</v>
      </c>
      <c r="I4" s="136">
        <v>156611.652</v>
      </c>
      <c r="J4" s="136">
        <v>159270.35399999999</v>
      </c>
      <c r="K4" s="312">
        <v>450280.83799999999</v>
      </c>
      <c r="L4" s="113">
        <v>186918.94099999999</v>
      </c>
      <c r="M4" s="113">
        <v>194011.01500000001</v>
      </c>
      <c r="N4" s="113">
        <v>175256.14300000001</v>
      </c>
      <c r="O4" s="136">
        <v>556186.09900000005</v>
      </c>
      <c r="P4" s="136">
        <v>176945.111</v>
      </c>
      <c r="Q4" s="136">
        <v>176891.36300000001</v>
      </c>
      <c r="R4" s="136">
        <v>200288.15599999999</v>
      </c>
      <c r="S4" s="136">
        <v>554124.63</v>
      </c>
      <c r="T4" s="311">
        <v>1937527.3289999999</v>
      </c>
      <c r="U4" s="311">
        <v>155092.351</v>
      </c>
      <c r="V4" s="311">
        <v>151483.09700000001</v>
      </c>
      <c r="W4" s="311">
        <v>178103.67300000001</v>
      </c>
      <c r="X4" s="311">
        <v>484679.12099999998</v>
      </c>
      <c r="Y4" s="311">
        <v>190005.565</v>
      </c>
      <c r="Z4" s="311">
        <v>201758.94200000001</v>
      </c>
      <c r="AA4" s="311">
        <v>200055.33499999999</v>
      </c>
      <c r="AB4" s="311">
        <v>591819.84199999995</v>
      </c>
      <c r="AC4" s="311">
        <v>225970.851</v>
      </c>
      <c r="AD4" s="311">
        <v>226298.54800000001</v>
      </c>
      <c r="AE4" s="311">
        <v>202192.87100000001</v>
      </c>
      <c r="AF4" s="311">
        <v>654462.27</v>
      </c>
      <c r="AG4" s="311">
        <v>203294.90299999999</v>
      </c>
      <c r="AH4" s="311">
        <v>206026.06</v>
      </c>
      <c r="AI4" s="311">
        <v>235928.851</v>
      </c>
      <c r="AJ4" s="311">
        <v>645249.81400000001</v>
      </c>
      <c r="AK4" s="311">
        <v>2376211.0469999998</v>
      </c>
      <c r="AL4" s="311">
        <v>196307.57699999999</v>
      </c>
      <c r="AM4" s="311">
        <v>182808.25100000002</v>
      </c>
      <c r="AN4" s="311">
        <v>212173.06</v>
      </c>
      <c r="AO4" s="311">
        <v>591288.88800000004</v>
      </c>
      <c r="AP4" s="311">
        <v>210791.704</v>
      </c>
      <c r="AQ4" s="311">
        <v>225960.01300000001</v>
      </c>
      <c r="AR4" s="311">
        <v>217986.01500000001</v>
      </c>
      <c r="AS4" s="311">
        <f>+SUM(AP4:AR4)</f>
        <v>654737.73200000008</v>
      </c>
      <c r="AT4" s="311">
        <v>247043.46899999998</v>
      </c>
      <c r="AU4" s="311">
        <v>250967.44500000001</v>
      </c>
      <c r="AV4" s="311">
        <v>228478.06200000001</v>
      </c>
      <c r="AW4" s="311">
        <f t="shared" ref="AW4:AW13" si="0">+SUM(AT4:AV4)</f>
        <v>726488.97600000002</v>
      </c>
      <c r="AX4" s="311">
        <v>220143.147</v>
      </c>
      <c r="AY4" s="311">
        <v>226927.546</v>
      </c>
      <c r="AZ4" s="311">
        <v>254626.46900000001</v>
      </c>
      <c r="BA4" s="311">
        <f t="shared" ref="BA4:BA13" si="1">+SUM(AX4:AZ4)</f>
        <v>701697.16200000001</v>
      </c>
      <c r="BB4" s="113">
        <v>2674212.7579999999</v>
      </c>
      <c r="BC4" s="311">
        <v>205460.81</v>
      </c>
      <c r="BD4" s="311">
        <v>203137.15100000001</v>
      </c>
      <c r="BE4" s="311">
        <v>223849.345</v>
      </c>
      <c r="BF4" s="311">
        <f t="shared" ref="BF4:BF13" si="2">+SUM(BC4:BE4)</f>
        <v>632447.30599999998</v>
      </c>
      <c r="BG4" s="311">
        <v>230093.70699999999</v>
      </c>
      <c r="BH4" s="311">
        <v>246722.96599999999</v>
      </c>
      <c r="BI4" s="311">
        <v>237986.935</v>
      </c>
      <c r="BJ4" s="311">
        <v>714803.60800000001</v>
      </c>
      <c r="BK4" s="311">
        <v>271161.57699999999</v>
      </c>
      <c r="BL4" s="311">
        <v>270915.05099999998</v>
      </c>
      <c r="BM4" s="311">
        <v>247714.038</v>
      </c>
      <c r="BN4" s="311">
        <v>789790.66599999997</v>
      </c>
      <c r="BO4" s="311">
        <v>248841.71</v>
      </c>
      <c r="BP4" s="311">
        <v>248056.30100000001</v>
      </c>
      <c r="BQ4" s="311">
        <v>277824.92</v>
      </c>
      <c r="BR4" s="311">
        <v>774722.93099999998</v>
      </c>
      <c r="BS4" s="311">
        <v>2911764.5109999999</v>
      </c>
      <c r="BT4" s="311">
        <v>229288.38400000002</v>
      </c>
      <c r="BU4" s="311">
        <v>216120.57200000001</v>
      </c>
      <c r="BV4" s="311">
        <v>240559.58100000001</v>
      </c>
      <c r="BW4" s="311">
        <v>685968.53700000001</v>
      </c>
      <c r="BX4" s="311">
        <v>249832.12100000001</v>
      </c>
      <c r="BY4" s="311">
        <v>265996.53700000001</v>
      </c>
      <c r="BZ4" s="311">
        <v>261197.01699999999</v>
      </c>
      <c r="CA4" s="311">
        <v>777025.67500000005</v>
      </c>
      <c r="CB4" s="311">
        <v>293372.31699999998</v>
      </c>
      <c r="CC4" s="311">
        <v>292720.245</v>
      </c>
      <c r="CD4" s="311">
        <v>266705.33899999998</v>
      </c>
      <c r="CE4" s="311">
        <v>852797.90099999995</v>
      </c>
      <c r="CF4" s="311">
        <v>265345.91899999999</v>
      </c>
      <c r="CG4" s="311">
        <v>259421.25700000001</v>
      </c>
      <c r="CH4" s="311">
        <v>283937.52399999998</v>
      </c>
      <c r="CI4" s="311">
        <v>808704.7</v>
      </c>
      <c r="CJ4" s="311">
        <v>3124496.8130000001</v>
      </c>
      <c r="CK4" s="311">
        <v>234630.742</v>
      </c>
      <c r="CL4" s="311">
        <v>221731.774</v>
      </c>
      <c r="CM4" s="311">
        <v>254299.67499999999</v>
      </c>
      <c r="CN4" s="311">
        <v>710662.19099999999</v>
      </c>
    </row>
    <row r="5" spans="2:94" ht="12" customHeight="1">
      <c r="B5" s="195" t="s">
        <v>297</v>
      </c>
      <c r="C5" s="458" t="s">
        <v>188</v>
      </c>
      <c r="D5" s="113">
        <v>111111.798</v>
      </c>
      <c r="E5" s="113">
        <v>107178.318</v>
      </c>
      <c r="F5" s="113">
        <v>124970.658</v>
      </c>
      <c r="G5" s="113">
        <v>343260.77399999998</v>
      </c>
      <c r="H5" s="113">
        <v>122644.897</v>
      </c>
      <c r="I5" s="113">
        <v>140983.75899999999</v>
      </c>
      <c r="J5" s="113">
        <v>140901.26300000001</v>
      </c>
      <c r="K5" s="113">
        <v>404529.91899999999</v>
      </c>
      <c r="L5" s="113">
        <v>155583.76</v>
      </c>
      <c r="M5" s="113">
        <v>151909.649</v>
      </c>
      <c r="N5" s="113">
        <v>141332.44500000001</v>
      </c>
      <c r="O5" s="113">
        <v>448825.85399999999</v>
      </c>
      <c r="P5" s="113">
        <v>141488.815</v>
      </c>
      <c r="Q5" s="113">
        <v>146554.10200000001</v>
      </c>
      <c r="R5" s="113">
        <v>172482.47099999999</v>
      </c>
      <c r="S5" s="113">
        <v>460525.38799999998</v>
      </c>
      <c r="T5" s="113">
        <v>1657141.9350000001</v>
      </c>
      <c r="U5" s="113">
        <v>129223.25900000001</v>
      </c>
      <c r="V5" s="113">
        <v>127625.56299999999</v>
      </c>
      <c r="W5" s="113">
        <v>144830.26699999999</v>
      </c>
      <c r="X5" s="113">
        <v>401679.08899999998</v>
      </c>
      <c r="Y5" s="113">
        <v>148456.45499999999</v>
      </c>
      <c r="Z5" s="113">
        <v>160474.473</v>
      </c>
      <c r="AA5" s="113">
        <v>159721.60399999999</v>
      </c>
      <c r="AB5" s="311">
        <v>468652.53200000001</v>
      </c>
      <c r="AC5" s="311">
        <v>174112.99100000001</v>
      </c>
      <c r="AD5" s="311">
        <v>170187.861</v>
      </c>
      <c r="AE5" s="311">
        <v>158926.89000000001</v>
      </c>
      <c r="AF5" s="311">
        <v>503227.74200000003</v>
      </c>
      <c r="AG5" s="311">
        <v>160307.52900000001</v>
      </c>
      <c r="AH5" s="311">
        <v>167933.46400000001</v>
      </c>
      <c r="AI5" s="311">
        <v>197348.83100000001</v>
      </c>
      <c r="AJ5" s="311">
        <v>525589.82400000002</v>
      </c>
      <c r="AK5" s="311">
        <v>1899149.1869999999</v>
      </c>
      <c r="AL5" s="311">
        <v>156581.329</v>
      </c>
      <c r="AM5" s="311">
        <v>145625.71100000001</v>
      </c>
      <c r="AN5" s="311">
        <v>167674.272</v>
      </c>
      <c r="AO5" s="311">
        <v>469881.31200000003</v>
      </c>
      <c r="AP5" s="311">
        <v>162263.86199999999</v>
      </c>
      <c r="AQ5" s="311">
        <v>175650.13399999999</v>
      </c>
      <c r="AR5" s="311">
        <v>171659.87100000001</v>
      </c>
      <c r="AS5" s="311">
        <f t="shared" ref="AS5:AS11" si="3">+SUM(AP5:AR5)</f>
        <v>509573.86699999997</v>
      </c>
      <c r="AT5" s="311">
        <v>187807.00899999999</v>
      </c>
      <c r="AU5" s="311">
        <v>185221.74900000001</v>
      </c>
      <c r="AV5" s="311">
        <v>173711.772</v>
      </c>
      <c r="AW5" s="311">
        <f t="shared" si="0"/>
        <v>546740.53</v>
      </c>
      <c r="AX5" s="311">
        <v>168867.49400000001</v>
      </c>
      <c r="AY5" s="311">
        <v>182095.24400000001</v>
      </c>
      <c r="AZ5" s="311">
        <v>211135.79800000001</v>
      </c>
      <c r="BA5" s="311">
        <f t="shared" si="1"/>
        <v>562098.53600000008</v>
      </c>
      <c r="BB5" s="113">
        <v>2088294.2450000001</v>
      </c>
      <c r="BC5" s="311">
        <v>163891.315</v>
      </c>
      <c r="BD5" s="311">
        <v>161535.93700000001</v>
      </c>
      <c r="BE5" s="311">
        <v>174651.84399999998</v>
      </c>
      <c r="BF5" s="311">
        <f t="shared" si="2"/>
        <v>500079.09599999996</v>
      </c>
      <c r="BG5" s="311">
        <v>174448.74900000001</v>
      </c>
      <c r="BH5" s="311">
        <v>187843.63500000001</v>
      </c>
      <c r="BI5" s="311">
        <v>181629.318</v>
      </c>
      <c r="BJ5" s="311">
        <v>543921.70200000005</v>
      </c>
      <c r="BK5" s="311">
        <v>199741.78399999999</v>
      </c>
      <c r="BL5" s="311">
        <v>194521.50999999998</v>
      </c>
      <c r="BM5" s="311">
        <v>184646.83499999999</v>
      </c>
      <c r="BN5" s="311">
        <v>578910.12899999996</v>
      </c>
      <c r="BO5" s="311">
        <v>188909.37299999999</v>
      </c>
      <c r="BP5" s="311">
        <v>197332.94699999999</v>
      </c>
      <c r="BQ5" s="311">
        <v>227095.068</v>
      </c>
      <c r="BR5" s="311">
        <v>613337.38800000004</v>
      </c>
      <c r="BS5" s="311">
        <v>2236248.3149999999</v>
      </c>
      <c r="BT5" s="311">
        <v>181705.61499999999</v>
      </c>
      <c r="BU5" s="311">
        <v>169699.15400000001</v>
      </c>
      <c r="BV5" s="311">
        <v>186327.141</v>
      </c>
      <c r="BW5" s="311">
        <v>537731.91</v>
      </c>
      <c r="BX5" s="311">
        <v>185551.255</v>
      </c>
      <c r="BY5" s="311">
        <v>199439.21299999999</v>
      </c>
      <c r="BZ5" s="311">
        <v>198698.88699999999</v>
      </c>
      <c r="CA5" s="311">
        <v>583689.35499999998</v>
      </c>
      <c r="CB5" s="311">
        <v>216037.25099999999</v>
      </c>
      <c r="CC5" s="311">
        <v>211946.04500000001</v>
      </c>
      <c r="CD5" s="311">
        <v>198420.01</v>
      </c>
      <c r="CE5" s="311">
        <v>626403.30599999998</v>
      </c>
      <c r="CF5" s="311">
        <v>199567.74400000001</v>
      </c>
      <c r="CG5" s="311">
        <v>207282.21100000001</v>
      </c>
      <c r="CH5" s="311">
        <v>233892.46599999999</v>
      </c>
      <c r="CI5" s="311">
        <v>640742.42099999997</v>
      </c>
      <c r="CJ5" s="311">
        <v>2388566.9920000001</v>
      </c>
      <c r="CK5" s="311">
        <v>188466.00399999999</v>
      </c>
      <c r="CL5" s="311">
        <v>175525.74</v>
      </c>
      <c r="CM5" s="311">
        <v>199783.43299999999</v>
      </c>
      <c r="CN5" s="311">
        <v>563775.17700000003</v>
      </c>
    </row>
    <row r="6" spans="2:94" ht="12" customHeight="1">
      <c r="B6" s="195" t="s">
        <v>298</v>
      </c>
      <c r="C6" s="458" t="s">
        <v>188</v>
      </c>
      <c r="D6" s="113">
        <v>13470.7</v>
      </c>
      <c r="E6" s="113">
        <v>9370.2510000000002</v>
      </c>
      <c r="F6" s="113">
        <v>10834.037</v>
      </c>
      <c r="G6" s="113">
        <v>33674.987999999998</v>
      </c>
      <c r="H6" s="113">
        <v>11753.934999999999</v>
      </c>
      <c r="I6" s="113">
        <v>15627.893</v>
      </c>
      <c r="J6" s="113">
        <v>18369.091</v>
      </c>
      <c r="K6" s="113">
        <v>45750.919000000002</v>
      </c>
      <c r="L6" s="113">
        <v>31335.181</v>
      </c>
      <c r="M6" s="113">
        <v>42101.366000000002</v>
      </c>
      <c r="N6" s="113">
        <v>33923.697999999997</v>
      </c>
      <c r="O6" s="113">
        <v>107360.245</v>
      </c>
      <c r="P6" s="113">
        <v>35456.296000000002</v>
      </c>
      <c r="Q6" s="113">
        <v>30337.260999999999</v>
      </c>
      <c r="R6" s="113">
        <v>27805.685000000001</v>
      </c>
      <c r="S6" s="113">
        <v>93599.241999999998</v>
      </c>
      <c r="T6" s="113">
        <v>280385.39399999997</v>
      </c>
      <c r="U6" s="113">
        <v>25869.092000000001</v>
      </c>
      <c r="V6" s="113">
        <v>23857.534</v>
      </c>
      <c r="W6" s="113">
        <v>33273.406000000003</v>
      </c>
      <c r="X6" s="113">
        <v>83000.032000000007</v>
      </c>
      <c r="Y6" s="113">
        <v>41549.11</v>
      </c>
      <c r="Z6" s="113">
        <v>41284.468999999997</v>
      </c>
      <c r="AA6" s="113">
        <v>40333.731</v>
      </c>
      <c r="AB6" s="311">
        <v>123167.31</v>
      </c>
      <c r="AC6" s="311">
        <v>51857.86</v>
      </c>
      <c r="AD6" s="311">
        <v>56110.686999999998</v>
      </c>
      <c r="AE6" s="311">
        <v>43265.981</v>
      </c>
      <c r="AF6" s="311">
        <v>151234.52799999999</v>
      </c>
      <c r="AG6" s="311">
        <v>42987.374000000003</v>
      </c>
      <c r="AH6" s="311">
        <v>38092.595999999998</v>
      </c>
      <c r="AI6" s="311">
        <v>38580.019999999997</v>
      </c>
      <c r="AJ6" s="311">
        <v>119659.99</v>
      </c>
      <c r="AK6" s="311">
        <v>477061.86</v>
      </c>
      <c r="AL6" s="311">
        <v>39726.248</v>
      </c>
      <c r="AM6" s="311">
        <v>37182.54</v>
      </c>
      <c r="AN6" s="311">
        <v>44498.788</v>
      </c>
      <c r="AO6" s="311">
        <v>121407.576</v>
      </c>
      <c r="AP6" s="311">
        <v>48527.841999999997</v>
      </c>
      <c r="AQ6" s="311">
        <v>50309.879000000001</v>
      </c>
      <c r="AR6" s="311">
        <v>46326.144</v>
      </c>
      <c r="AS6" s="311">
        <f t="shared" si="3"/>
        <v>145163.86499999999</v>
      </c>
      <c r="AT6" s="311">
        <v>59236.46</v>
      </c>
      <c r="AU6" s="311">
        <v>65745.695999999996</v>
      </c>
      <c r="AV6" s="311">
        <v>54766.29</v>
      </c>
      <c r="AW6" s="311">
        <f t="shared" si="0"/>
        <v>179748.446</v>
      </c>
      <c r="AX6" s="311">
        <v>51275.652999999998</v>
      </c>
      <c r="AY6" s="311">
        <v>44832.302000000003</v>
      </c>
      <c r="AZ6" s="311">
        <v>43490.671000000002</v>
      </c>
      <c r="BA6" s="311">
        <f t="shared" si="1"/>
        <v>139598.62599999999</v>
      </c>
      <c r="BB6" s="113">
        <v>585918.51300000004</v>
      </c>
      <c r="BC6" s="311">
        <v>41569.495000000003</v>
      </c>
      <c r="BD6" s="311">
        <v>41601.214</v>
      </c>
      <c r="BE6" s="311">
        <v>49197.500999999997</v>
      </c>
      <c r="BF6" s="311">
        <f t="shared" si="2"/>
        <v>132368.21</v>
      </c>
      <c r="BG6" s="311">
        <v>55644.957999999999</v>
      </c>
      <c r="BH6" s="311">
        <v>58879.330999999998</v>
      </c>
      <c r="BI6" s="311">
        <v>56357.616999999998</v>
      </c>
      <c r="BJ6" s="311">
        <v>170881.90600000002</v>
      </c>
      <c r="BK6" s="311">
        <v>71419.793000000005</v>
      </c>
      <c r="BL6" s="311">
        <v>76393.540999999997</v>
      </c>
      <c r="BM6" s="311">
        <v>63067.202999999994</v>
      </c>
      <c r="BN6" s="311">
        <v>210880.53700000001</v>
      </c>
      <c r="BO6" s="311">
        <v>59932.337</v>
      </c>
      <c r="BP6" s="311">
        <v>50723.353999999999</v>
      </c>
      <c r="BQ6" s="311">
        <v>50729.851999999999</v>
      </c>
      <c r="BR6" s="311">
        <v>161385.54300000001</v>
      </c>
      <c r="BS6" s="311">
        <v>675516.196</v>
      </c>
      <c r="BT6" s="311">
        <v>47582.769</v>
      </c>
      <c r="BU6" s="311">
        <v>46421.417999999998</v>
      </c>
      <c r="BV6" s="311">
        <v>54232.44</v>
      </c>
      <c r="BW6" s="311">
        <v>148236.62700000001</v>
      </c>
      <c r="BX6" s="311">
        <v>64280.866000000002</v>
      </c>
      <c r="BY6" s="311">
        <v>66557.323999999993</v>
      </c>
      <c r="BZ6" s="311">
        <v>62498.13</v>
      </c>
      <c r="CA6" s="311">
        <v>193336.32000000001</v>
      </c>
      <c r="CB6" s="311">
        <v>77335.065999999992</v>
      </c>
      <c r="CC6" s="311">
        <v>80774.2</v>
      </c>
      <c r="CD6" s="311">
        <v>68285.328999999998</v>
      </c>
      <c r="CE6" s="311">
        <v>226394.595</v>
      </c>
      <c r="CF6" s="311">
        <v>65778.175000000003</v>
      </c>
      <c r="CG6" s="311">
        <v>52139.046000000002</v>
      </c>
      <c r="CH6" s="311">
        <v>50045.057999999997</v>
      </c>
      <c r="CI6" s="311">
        <v>167962.27900000001</v>
      </c>
      <c r="CJ6" s="311">
        <v>735929.821</v>
      </c>
      <c r="CK6" s="311">
        <v>46164.737999999998</v>
      </c>
      <c r="CL6" s="311">
        <v>46206.034</v>
      </c>
      <c r="CM6" s="311">
        <v>54516.241999999998</v>
      </c>
      <c r="CN6" s="311">
        <v>146887.014</v>
      </c>
    </row>
    <row r="7" spans="2:94" ht="12" customHeight="1">
      <c r="B7" s="13" t="s">
        <v>353</v>
      </c>
      <c r="C7" s="458" t="s">
        <v>188</v>
      </c>
      <c r="D7" s="312">
        <v>47323.735000000001</v>
      </c>
      <c r="E7" s="312">
        <v>45766.58</v>
      </c>
      <c r="F7" s="312">
        <v>52591.139000000003</v>
      </c>
      <c r="G7" s="312">
        <v>145681.454</v>
      </c>
      <c r="H7" s="136">
        <v>51802.964999999997</v>
      </c>
      <c r="I7" s="136">
        <v>58422.004999999997</v>
      </c>
      <c r="J7" s="136">
        <v>58079.084999999999</v>
      </c>
      <c r="K7" s="312">
        <v>168304.05499999999</v>
      </c>
      <c r="L7" s="113">
        <v>64446.695</v>
      </c>
      <c r="M7" s="113">
        <v>62115</v>
      </c>
      <c r="N7" s="113">
        <v>58604.135000000002</v>
      </c>
      <c r="O7" s="136">
        <v>185165.83</v>
      </c>
      <c r="P7" s="136">
        <v>58122.94</v>
      </c>
      <c r="Q7" s="136">
        <v>58349.08</v>
      </c>
      <c r="R7" s="136">
        <v>68821.55</v>
      </c>
      <c r="S7" s="136">
        <v>185293.57</v>
      </c>
      <c r="T7" s="311">
        <v>684444.90899999999</v>
      </c>
      <c r="U7" s="311">
        <v>52264.18</v>
      </c>
      <c r="V7" s="311">
        <v>52049.2</v>
      </c>
      <c r="W7" s="311">
        <v>58151.11</v>
      </c>
      <c r="X7" s="311">
        <v>162464.49</v>
      </c>
      <c r="Y7" s="311">
        <v>58235.32</v>
      </c>
      <c r="Z7" s="311">
        <v>62330.504999999997</v>
      </c>
      <c r="AA7" s="311">
        <v>61406.654999999999</v>
      </c>
      <c r="AB7" s="311">
        <v>181972.48000000001</v>
      </c>
      <c r="AC7" s="311">
        <v>67951.37</v>
      </c>
      <c r="AD7" s="311">
        <v>65618.524999999994</v>
      </c>
      <c r="AE7" s="311">
        <v>61217.34</v>
      </c>
      <c r="AF7" s="311">
        <v>194787.23499999999</v>
      </c>
      <c r="AG7" s="311">
        <v>62082.495000000003</v>
      </c>
      <c r="AH7" s="311">
        <v>62558.184999999998</v>
      </c>
      <c r="AI7" s="311">
        <v>73086.074999999997</v>
      </c>
      <c r="AJ7" s="311">
        <v>197726.755</v>
      </c>
      <c r="AK7" s="311">
        <v>736950.96</v>
      </c>
      <c r="AL7" s="311">
        <v>58089.055</v>
      </c>
      <c r="AM7" s="311">
        <v>54476.6</v>
      </c>
      <c r="AN7" s="311">
        <v>63069.035000000003</v>
      </c>
      <c r="AO7" s="311">
        <v>175634.69</v>
      </c>
      <c r="AP7" s="311">
        <v>59645.31</v>
      </c>
      <c r="AQ7" s="311">
        <v>64177.065000000002</v>
      </c>
      <c r="AR7" s="311">
        <v>62437.01</v>
      </c>
      <c r="AS7" s="311">
        <f t="shared" si="3"/>
        <v>186259.38500000001</v>
      </c>
      <c r="AT7" s="311">
        <v>68265.600000000006</v>
      </c>
      <c r="AU7" s="311">
        <v>66444.175000000003</v>
      </c>
      <c r="AV7" s="311">
        <v>62050.41</v>
      </c>
      <c r="AW7" s="311">
        <f t="shared" si="0"/>
        <v>196760.18500000003</v>
      </c>
      <c r="AX7" s="311">
        <v>59858.205000000002</v>
      </c>
      <c r="AY7" s="311">
        <v>63260.695</v>
      </c>
      <c r="AZ7" s="311">
        <v>73647.785000000003</v>
      </c>
      <c r="BA7" s="311">
        <f t="shared" si="1"/>
        <v>196766.685</v>
      </c>
      <c r="BB7" s="136">
        <v>755420.94499999995</v>
      </c>
      <c r="BC7" s="311">
        <v>57247.06</v>
      </c>
      <c r="BD7" s="311">
        <v>56795.665000000001</v>
      </c>
      <c r="BE7" s="311">
        <v>59683.75</v>
      </c>
      <c r="BF7" s="311">
        <f t="shared" si="2"/>
        <v>173726.47500000001</v>
      </c>
      <c r="BG7" s="311">
        <v>59583.07</v>
      </c>
      <c r="BH7" s="311">
        <v>63950.924999999996</v>
      </c>
      <c r="BI7" s="311">
        <v>62573.125</v>
      </c>
      <c r="BJ7" s="311">
        <v>186107.12</v>
      </c>
      <c r="BK7" s="311">
        <v>67570.28</v>
      </c>
      <c r="BL7" s="311">
        <v>64697.18</v>
      </c>
      <c r="BM7" s="311">
        <v>61077.595000000001</v>
      </c>
      <c r="BN7" s="311">
        <v>193345.05499999999</v>
      </c>
      <c r="BO7" s="311">
        <v>62655.49</v>
      </c>
      <c r="BP7" s="311">
        <v>62279.404999999999</v>
      </c>
      <c r="BQ7" s="311">
        <v>72621.19</v>
      </c>
      <c r="BR7" s="311">
        <v>197556.08499999999</v>
      </c>
      <c r="BS7" s="311">
        <v>750734.73499999987</v>
      </c>
      <c r="BT7" s="311">
        <v>57290.955000000002</v>
      </c>
      <c r="BU7" s="311">
        <v>54354.695</v>
      </c>
      <c r="BV7" s="311">
        <v>58828.035000000003</v>
      </c>
      <c r="BW7" s="311">
        <v>170473.685</v>
      </c>
      <c r="BX7" s="311">
        <v>58609.83</v>
      </c>
      <c r="BY7" s="311">
        <v>62568.305</v>
      </c>
      <c r="BZ7" s="311">
        <v>61355.294999999998</v>
      </c>
      <c r="CA7" s="311">
        <v>182533.43</v>
      </c>
      <c r="CB7" s="311">
        <v>67036.38</v>
      </c>
      <c r="CC7" s="311">
        <v>63392.305</v>
      </c>
      <c r="CD7" s="311">
        <v>59860.789999999994</v>
      </c>
      <c r="CE7" s="311">
        <v>190289.47500000001</v>
      </c>
      <c r="CF7" s="311">
        <v>59890.285000000003</v>
      </c>
      <c r="CG7" s="311">
        <v>59432.600000000006</v>
      </c>
      <c r="CH7" s="311">
        <v>68318.535000000003</v>
      </c>
      <c r="CI7" s="311">
        <v>187641.42</v>
      </c>
      <c r="CJ7" s="311">
        <v>730938.01</v>
      </c>
      <c r="CK7" s="311">
        <v>55200.355000000003</v>
      </c>
      <c r="CL7" s="311">
        <v>52252.745000000003</v>
      </c>
      <c r="CM7" s="311">
        <v>58420.745000000003</v>
      </c>
      <c r="CN7" s="311">
        <v>165873.845</v>
      </c>
    </row>
    <row r="8" spans="2:94" ht="12" customHeight="1">
      <c r="B8" s="195" t="s">
        <v>297</v>
      </c>
      <c r="C8" s="458" t="s">
        <v>188</v>
      </c>
      <c r="D8" s="312">
        <v>44838.044999999998</v>
      </c>
      <c r="E8" s="312">
        <v>43914.67</v>
      </c>
      <c r="F8" s="312">
        <v>50515.714999999997</v>
      </c>
      <c r="G8" s="312">
        <v>139268.43</v>
      </c>
      <c r="H8" s="136">
        <v>49651.904999999999</v>
      </c>
      <c r="I8" s="136">
        <v>55693.614999999998</v>
      </c>
      <c r="J8" s="136">
        <v>55142.004999999997</v>
      </c>
      <c r="K8" s="312">
        <v>160487.52499999999</v>
      </c>
      <c r="L8" s="113">
        <v>59729.09</v>
      </c>
      <c r="M8" s="113">
        <v>55561.79</v>
      </c>
      <c r="N8" s="113">
        <v>53503.394999999997</v>
      </c>
      <c r="O8" s="136">
        <v>168794.27499999999</v>
      </c>
      <c r="P8" s="136">
        <v>53249.57</v>
      </c>
      <c r="Q8" s="136">
        <v>54074.665000000001</v>
      </c>
      <c r="R8" s="136">
        <v>64287.39</v>
      </c>
      <c r="S8" s="136">
        <v>171611.625</v>
      </c>
      <c r="T8" s="311">
        <v>640161.85499999998</v>
      </c>
      <c r="U8" s="311">
        <v>48216.36</v>
      </c>
      <c r="V8" s="311">
        <v>48150.334999999999</v>
      </c>
      <c r="W8" s="311">
        <v>53098.46</v>
      </c>
      <c r="X8" s="311">
        <v>149465.155</v>
      </c>
      <c r="Y8" s="311">
        <v>52971.21</v>
      </c>
      <c r="Z8" s="311">
        <v>57015.055</v>
      </c>
      <c r="AA8" s="311">
        <v>56253.834999999999</v>
      </c>
      <c r="AB8" s="311">
        <v>166240.1</v>
      </c>
      <c r="AC8" s="311">
        <v>61398.49</v>
      </c>
      <c r="AD8" s="311">
        <v>57608.025000000001</v>
      </c>
      <c r="AE8" s="311">
        <v>55213.87</v>
      </c>
      <c r="AF8" s="311">
        <v>174220.38500000001</v>
      </c>
      <c r="AG8" s="311">
        <v>56724.01</v>
      </c>
      <c r="AH8" s="311">
        <v>57697.98</v>
      </c>
      <c r="AI8" s="311">
        <v>67713.09</v>
      </c>
      <c r="AJ8" s="311">
        <v>182135.08</v>
      </c>
      <c r="AK8" s="311">
        <v>672060.72</v>
      </c>
      <c r="AL8" s="311">
        <v>52587.89</v>
      </c>
      <c r="AM8" s="311">
        <v>49703.06</v>
      </c>
      <c r="AN8" s="311">
        <v>57729.14</v>
      </c>
      <c r="AO8" s="311">
        <v>160020.09</v>
      </c>
      <c r="AP8" s="311">
        <v>54519.745000000003</v>
      </c>
      <c r="AQ8" s="311">
        <v>58782.79</v>
      </c>
      <c r="AR8" s="311">
        <v>57616.345000000001</v>
      </c>
      <c r="AS8" s="311">
        <f t="shared" si="3"/>
        <v>170918.88</v>
      </c>
      <c r="AT8" s="311">
        <v>62084.605000000003</v>
      </c>
      <c r="AU8" s="311">
        <v>59036.264999999999</v>
      </c>
      <c r="AV8" s="311">
        <v>56140.15</v>
      </c>
      <c r="AW8" s="311">
        <f t="shared" si="0"/>
        <v>177261.02</v>
      </c>
      <c r="AX8" s="311">
        <v>54733.279999999999</v>
      </c>
      <c r="AY8" s="311">
        <v>58587.764999999999</v>
      </c>
      <c r="AZ8" s="311">
        <v>68270.649999999994</v>
      </c>
      <c r="BA8" s="311">
        <f t="shared" si="1"/>
        <v>181591.69500000001</v>
      </c>
      <c r="BB8" s="136">
        <v>689791.68500000006</v>
      </c>
      <c r="BC8" s="311">
        <v>52199.66</v>
      </c>
      <c r="BD8" s="311">
        <v>52313.66</v>
      </c>
      <c r="BE8" s="311">
        <v>55078.86</v>
      </c>
      <c r="BF8" s="311">
        <f t="shared" si="2"/>
        <v>159592.18</v>
      </c>
      <c r="BG8" s="311">
        <v>54586.93</v>
      </c>
      <c r="BH8" s="311">
        <v>58749.63</v>
      </c>
      <c r="BI8" s="311">
        <v>57645.595000000001</v>
      </c>
      <c r="BJ8" s="311">
        <v>170982.155</v>
      </c>
      <c r="BK8" s="311">
        <v>61590.52</v>
      </c>
      <c r="BL8" s="311">
        <v>57740.305</v>
      </c>
      <c r="BM8" s="311">
        <v>55636.504999999997</v>
      </c>
      <c r="BN8" s="311">
        <v>174967.33</v>
      </c>
      <c r="BO8" s="311">
        <v>57345.055</v>
      </c>
      <c r="BP8" s="311">
        <v>57576.095000000001</v>
      </c>
      <c r="BQ8" s="311">
        <v>67218.815000000002</v>
      </c>
      <c r="BR8" s="311">
        <v>182139.965</v>
      </c>
      <c r="BS8" s="311">
        <v>687681.62999999989</v>
      </c>
      <c r="BT8" s="311">
        <v>52150.775000000001</v>
      </c>
      <c r="BU8" s="311">
        <v>49863.974999999999</v>
      </c>
      <c r="BV8" s="311">
        <v>54213.625</v>
      </c>
      <c r="BW8" s="311">
        <v>156228.375</v>
      </c>
      <c r="BX8" s="311">
        <v>53391.855000000003</v>
      </c>
      <c r="BY8" s="311">
        <v>57198.065000000002</v>
      </c>
      <c r="BZ8" s="311">
        <v>56368.01</v>
      </c>
      <c r="CA8" s="311">
        <v>166957.93</v>
      </c>
      <c r="CB8" s="311">
        <v>61038.775000000001</v>
      </c>
      <c r="CC8" s="311">
        <v>56643.51</v>
      </c>
      <c r="CD8" s="311">
        <v>54528.574999999997</v>
      </c>
      <c r="CE8" s="311">
        <v>172210.86</v>
      </c>
      <c r="CF8" s="311">
        <v>54890.445</v>
      </c>
      <c r="CG8" s="311">
        <v>55328.605000000003</v>
      </c>
      <c r="CH8" s="311">
        <v>63684.404999999999</v>
      </c>
      <c r="CI8" s="311">
        <v>173903.45500000002</v>
      </c>
      <c r="CJ8" s="311">
        <v>669300.62</v>
      </c>
      <c r="CK8" s="311">
        <v>50738.55</v>
      </c>
      <c r="CL8" s="311">
        <v>48237.625</v>
      </c>
      <c r="CM8" s="311">
        <v>54165.11</v>
      </c>
      <c r="CN8" s="311">
        <v>153141.285</v>
      </c>
    </row>
    <row r="9" spans="2:94" ht="12" customHeight="1">
      <c r="B9" s="195" t="s">
        <v>298</v>
      </c>
      <c r="C9" s="458" t="s">
        <v>188</v>
      </c>
      <c r="D9" s="312">
        <v>2485.69</v>
      </c>
      <c r="E9" s="312">
        <v>1851.91</v>
      </c>
      <c r="F9" s="312">
        <v>2075.424</v>
      </c>
      <c r="G9" s="312">
        <v>6413.0240000000003</v>
      </c>
      <c r="H9" s="136">
        <v>2151.06</v>
      </c>
      <c r="I9" s="136">
        <v>2728.39</v>
      </c>
      <c r="J9" s="136">
        <v>2937.08</v>
      </c>
      <c r="K9" s="312">
        <v>7816.53</v>
      </c>
      <c r="L9" s="113">
        <v>4717.6049999999996</v>
      </c>
      <c r="M9" s="113">
        <v>6553.21</v>
      </c>
      <c r="N9" s="113">
        <v>5100.74</v>
      </c>
      <c r="O9" s="136">
        <v>16371.555</v>
      </c>
      <c r="P9" s="136">
        <v>4873.37</v>
      </c>
      <c r="Q9" s="136">
        <v>4274.415</v>
      </c>
      <c r="R9" s="136">
        <v>4534.16</v>
      </c>
      <c r="S9" s="136">
        <v>13681.945</v>
      </c>
      <c r="T9" s="311">
        <v>44283.053999999996</v>
      </c>
      <c r="U9" s="311">
        <v>4047.82</v>
      </c>
      <c r="V9" s="311">
        <v>3898.8649999999998</v>
      </c>
      <c r="W9" s="311">
        <v>5052.6499999999996</v>
      </c>
      <c r="X9" s="311">
        <v>12999.334999999999</v>
      </c>
      <c r="Y9" s="311">
        <v>5264.11</v>
      </c>
      <c r="Z9" s="311">
        <v>5315.45</v>
      </c>
      <c r="AA9" s="311">
        <v>5152.82</v>
      </c>
      <c r="AB9" s="311">
        <v>15732.38</v>
      </c>
      <c r="AC9" s="311">
        <v>6552.88</v>
      </c>
      <c r="AD9" s="311">
        <v>8010.5</v>
      </c>
      <c r="AE9" s="311">
        <v>6003.47</v>
      </c>
      <c r="AF9" s="311">
        <v>20566.849999999999</v>
      </c>
      <c r="AG9" s="311">
        <v>5358.4849999999997</v>
      </c>
      <c r="AH9" s="311">
        <v>4860.2049999999999</v>
      </c>
      <c r="AI9" s="311">
        <v>5372.9849999999997</v>
      </c>
      <c r="AJ9" s="311">
        <v>15591.674999999999</v>
      </c>
      <c r="AK9" s="311">
        <v>64890.239999999998</v>
      </c>
      <c r="AL9" s="311">
        <v>5501.165</v>
      </c>
      <c r="AM9" s="311">
        <v>4773.54</v>
      </c>
      <c r="AN9" s="311">
        <v>5339.8950000000004</v>
      </c>
      <c r="AO9" s="311">
        <v>15614.6</v>
      </c>
      <c r="AP9" s="311">
        <v>5125.5649999999996</v>
      </c>
      <c r="AQ9" s="311">
        <v>5394.2749999999996</v>
      </c>
      <c r="AR9" s="311">
        <v>4820.665</v>
      </c>
      <c r="AS9" s="311">
        <f t="shared" si="3"/>
        <v>15340.505000000001</v>
      </c>
      <c r="AT9" s="311">
        <v>6180.9949999999999</v>
      </c>
      <c r="AU9" s="311">
        <v>7407.91</v>
      </c>
      <c r="AV9" s="311">
        <v>5910.26</v>
      </c>
      <c r="AW9" s="311">
        <f t="shared" si="0"/>
        <v>19499.165000000001</v>
      </c>
      <c r="AX9" s="311">
        <v>5124.9250000000002</v>
      </c>
      <c r="AY9" s="311">
        <v>4672.93</v>
      </c>
      <c r="AZ9" s="311">
        <v>5377.1350000000002</v>
      </c>
      <c r="BA9" s="311">
        <f t="shared" si="1"/>
        <v>15174.99</v>
      </c>
      <c r="BB9" s="136">
        <v>65629.259999999995</v>
      </c>
      <c r="BC9" s="311">
        <v>5047.3999999999996</v>
      </c>
      <c r="BD9" s="311">
        <v>4482.0050000000001</v>
      </c>
      <c r="BE9" s="311">
        <v>4604.8900000000003</v>
      </c>
      <c r="BF9" s="311">
        <f t="shared" si="2"/>
        <v>14134.294999999998</v>
      </c>
      <c r="BG9" s="311">
        <v>4996.1400000000003</v>
      </c>
      <c r="BH9" s="311">
        <v>5201.2950000000001</v>
      </c>
      <c r="BI9" s="311">
        <v>4927.53</v>
      </c>
      <c r="BJ9" s="311">
        <v>15124.965</v>
      </c>
      <c r="BK9" s="311">
        <v>5979.76</v>
      </c>
      <c r="BL9" s="311">
        <v>6956.875</v>
      </c>
      <c r="BM9" s="311">
        <v>5441.09</v>
      </c>
      <c r="BN9" s="311">
        <v>18377.724999999999</v>
      </c>
      <c r="BO9" s="311">
        <v>5310.4350000000004</v>
      </c>
      <c r="BP9" s="311">
        <v>4703.3100000000004</v>
      </c>
      <c r="BQ9" s="311">
        <v>5402.375</v>
      </c>
      <c r="BR9" s="311">
        <v>15416.120000000003</v>
      </c>
      <c r="BS9" s="311">
        <v>63053.105000000003</v>
      </c>
      <c r="BT9" s="311">
        <v>5140.18</v>
      </c>
      <c r="BU9" s="311">
        <v>4490.72</v>
      </c>
      <c r="BV9" s="311">
        <v>4614.41</v>
      </c>
      <c r="BW9" s="311">
        <v>14245.310000000001</v>
      </c>
      <c r="BX9" s="311">
        <v>5217.9750000000004</v>
      </c>
      <c r="BY9" s="311">
        <v>5370.24</v>
      </c>
      <c r="BZ9" s="311">
        <v>4987.2849999999999</v>
      </c>
      <c r="CA9" s="311">
        <v>15575.5</v>
      </c>
      <c r="CB9" s="311">
        <v>5997.6049999999996</v>
      </c>
      <c r="CC9" s="311">
        <v>6748.7950000000001</v>
      </c>
      <c r="CD9" s="311">
        <v>5332.2150000000001</v>
      </c>
      <c r="CE9" s="311">
        <v>18078.615000000002</v>
      </c>
      <c r="CF9" s="311">
        <v>4999.84</v>
      </c>
      <c r="CG9" s="311">
        <v>4103.9949999999999</v>
      </c>
      <c r="CH9" s="311">
        <v>4634.13</v>
      </c>
      <c r="CI9" s="311">
        <v>13737.965</v>
      </c>
      <c r="CJ9" s="311">
        <v>61637.39</v>
      </c>
      <c r="CK9" s="311">
        <v>4461.8050000000003</v>
      </c>
      <c r="CL9" s="311">
        <v>4015.12</v>
      </c>
      <c r="CM9" s="311">
        <v>4255.6350000000002</v>
      </c>
      <c r="CN9" s="311">
        <v>12732.56</v>
      </c>
    </row>
    <row r="10" spans="2:94" ht="12" customHeight="1">
      <c r="B10" s="13" t="s">
        <v>299</v>
      </c>
      <c r="C10" s="458" t="s">
        <v>188</v>
      </c>
      <c r="D10" s="312">
        <v>77258.763000000006</v>
      </c>
      <c r="E10" s="312">
        <v>70781.989000000001</v>
      </c>
      <c r="F10" s="312">
        <v>83213.555999999997</v>
      </c>
      <c r="G10" s="312">
        <v>231254.30799999999</v>
      </c>
      <c r="H10" s="136">
        <v>82595.866999999998</v>
      </c>
      <c r="I10" s="136">
        <v>98189.646999999997</v>
      </c>
      <c r="J10" s="136">
        <v>101191.269</v>
      </c>
      <c r="K10" s="312">
        <v>281976.783</v>
      </c>
      <c r="L10" s="113">
        <v>122472.246</v>
      </c>
      <c r="M10" s="113">
        <v>131896.01500000001</v>
      </c>
      <c r="N10" s="113">
        <v>116652.008</v>
      </c>
      <c r="O10" s="136">
        <v>371020.26899999997</v>
      </c>
      <c r="P10" s="136">
        <v>118822.171</v>
      </c>
      <c r="Q10" s="136">
        <v>118542.283</v>
      </c>
      <c r="R10" s="136">
        <v>131466.606</v>
      </c>
      <c r="S10" s="136">
        <v>368831.06</v>
      </c>
      <c r="T10" s="311">
        <v>1253082.42</v>
      </c>
      <c r="U10" s="311">
        <v>102828.171</v>
      </c>
      <c r="V10" s="311">
        <v>99433.896999999997</v>
      </c>
      <c r="W10" s="311">
        <v>119952.56299999999</v>
      </c>
      <c r="X10" s="311">
        <v>322214.63099999999</v>
      </c>
      <c r="Y10" s="311">
        <v>131770.245</v>
      </c>
      <c r="Z10" s="311">
        <v>139428.43700000001</v>
      </c>
      <c r="AA10" s="311">
        <v>138648.68</v>
      </c>
      <c r="AB10" s="311">
        <v>409847.36200000002</v>
      </c>
      <c r="AC10" s="311">
        <v>158019.481</v>
      </c>
      <c r="AD10" s="311">
        <v>160680.02299999999</v>
      </c>
      <c r="AE10" s="311">
        <v>140975.53099999999</v>
      </c>
      <c r="AF10" s="311">
        <v>459675.03499999997</v>
      </c>
      <c r="AG10" s="311">
        <v>141212.408</v>
      </c>
      <c r="AH10" s="311">
        <v>143467.875</v>
      </c>
      <c r="AI10" s="311">
        <v>162842.77600000001</v>
      </c>
      <c r="AJ10" s="311">
        <v>447523.05900000001</v>
      </c>
      <c r="AK10" s="311">
        <v>1639260.0870000001</v>
      </c>
      <c r="AL10" s="311">
        <v>138218.522</v>
      </c>
      <c r="AM10" s="311">
        <v>128331.651</v>
      </c>
      <c r="AN10" s="311">
        <v>149104.02499999999</v>
      </c>
      <c r="AO10" s="311">
        <v>415654.19799999997</v>
      </c>
      <c r="AP10" s="311">
        <v>151146.394</v>
      </c>
      <c r="AQ10" s="311">
        <v>161782.948</v>
      </c>
      <c r="AR10" s="311">
        <v>155549.005</v>
      </c>
      <c r="AS10" s="311">
        <f t="shared" si="3"/>
        <v>468478.34700000001</v>
      </c>
      <c r="AT10" s="311">
        <v>178777.86900000001</v>
      </c>
      <c r="AU10" s="311">
        <v>184523.27</v>
      </c>
      <c r="AV10" s="311">
        <v>166427.652</v>
      </c>
      <c r="AW10" s="311">
        <f t="shared" si="0"/>
        <v>529728.79099999997</v>
      </c>
      <c r="AX10" s="311">
        <v>160284.94200000001</v>
      </c>
      <c r="AY10" s="311">
        <v>163666.851</v>
      </c>
      <c r="AZ10" s="311">
        <v>180978.68400000001</v>
      </c>
      <c r="BA10" s="311">
        <f t="shared" si="1"/>
        <v>504930.47700000001</v>
      </c>
      <c r="BB10" s="136">
        <v>1918791.8130000001</v>
      </c>
      <c r="BC10" s="311">
        <v>148213.75</v>
      </c>
      <c r="BD10" s="311">
        <v>146341.486</v>
      </c>
      <c r="BE10" s="311">
        <v>164165.595</v>
      </c>
      <c r="BF10" s="311">
        <f t="shared" si="2"/>
        <v>458720.83100000001</v>
      </c>
      <c r="BG10" s="311">
        <v>170510.63699999999</v>
      </c>
      <c r="BH10" s="311">
        <v>182772.041</v>
      </c>
      <c r="BI10" s="311">
        <v>175413.81</v>
      </c>
      <c r="BJ10" s="311">
        <v>528696.48800000001</v>
      </c>
      <c r="BK10" s="311">
        <v>203591.29699999999</v>
      </c>
      <c r="BL10" s="311">
        <v>206217.87099999998</v>
      </c>
      <c r="BM10" s="311">
        <v>186636.443</v>
      </c>
      <c r="BN10" s="311">
        <v>596445.61100000003</v>
      </c>
      <c r="BO10" s="311">
        <v>186186.22</v>
      </c>
      <c r="BP10" s="311">
        <v>185776.89600000001</v>
      </c>
      <c r="BQ10" s="311">
        <v>205203.73</v>
      </c>
      <c r="BR10" s="311">
        <v>577166.84600000002</v>
      </c>
      <c r="BS10" s="311">
        <v>2161029.7760000001</v>
      </c>
      <c r="BT10" s="311">
        <v>171997.429</v>
      </c>
      <c r="BU10" s="311">
        <v>161765.87700000001</v>
      </c>
      <c r="BV10" s="311">
        <v>181731.546</v>
      </c>
      <c r="BW10" s="311">
        <v>515494.85200000001</v>
      </c>
      <c r="BX10" s="311">
        <v>191222.291</v>
      </c>
      <c r="BY10" s="311">
        <v>203428.23199999999</v>
      </c>
      <c r="BZ10" s="311">
        <v>199841.72200000001</v>
      </c>
      <c r="CA10" s="311">
        <v>594492.245</v>
      </c>
      <c r="CB10" s="311">
        <v>226335.93699999998</v>
      </c>
      <c r="CC10" s="311">
        <v>229327.94</v>
      </c>
      <c r="CD10" s="311">
        <v>206844.549</v>
      </c>
      <c r="CE10" s="311">
        <v>662508.42599999998</v>
      </c>
      <c r="CF10" s="311">
        <v>205455.63399999999</v>
      </c>
      <c r="CG10" s="311">
        <v>199988.65700000001</v>
      </c>
      <c r="CH10" s="311">
        <v>215618.989</v>
      </c>
      <c r="CI10" s="311">
        <v>621063.28</v>
      </c>
      <c r="CJ10" s="311">
        <v>2393558.8030000003</v>
      </c>
      <c r="CK10" s="311">
        <v>179430.38699999999</v>
      </c>
      <c r="CL10" s="311">
        <v>169479.02900000001</v>
      </c>
      <c r="CM10" s="311">
        <v>195878.93</v>
      </c>
      <c r="CN10" s="311">
        <v>544788.34600000002</v>
      </c>
    </row>
    <row r="11" spans="2:94" ht="12" customHeight="1">
      <c r="B11" s="195" t="s">
        <v>297</v>
      </c>
      <c r="C11" s="458" t="s">
        <v>188</v>
      </c>
      <c r="D11" s="312">
        <v>66273.752999999997</v>
      </c>
      <c r="E11" s="312">
        <v>63263.648000000001</v>
      </c>
      <c r="F11" s="312">
        <v>74454.942999999999</v>
      </c>
      <c r="G11" s="312">
        <v>203992.34400000001</v>
      </c>
      <c r="H11" s="136">
        <v>72992.991999999998</v>
      </c>
      <c r="I11" s="136">
        <v>85290.144</v>
      </c>
      <c r="J11" s="136">
        <v>85759.258000000002</v>
      </c>
      <c r="K11" s="312">
        <v>244042.394</v>
      </c>
      <c r="L11" s="113">
        <v>95854.67</v>
      </c>
      <c r="M11" s="113">
        <v>96347.858999999997</v>
      </c>
      <c r="N11" s="113">
        <v>87829.05</v>
      </c>
      <c r="O11" s="136">
        <v>280031.57900000003</v>
      </c>
      <c r="P11" s="136">
        <v>88239.244999999995</v>
      </c>
      <c r="Q11" s="136">
        <v>92479.437000000005</v>
      </c>
      <c r="R11" s="136">
        <v>108195.08100000001</v>
      </c>
      <c r="S11" s="136">
        <v>288913.76299999998</v>
      </c>
      <c r="T11" s="311">
        <v>1016980.08</v>
      </c>
      <c r="U11" s="311">
        <v>81006.899000000005</v>
      </c>
      <c r="V11" s="311">
        <v>79475.228000000003</v>
      </c>
      <c r="W11" s="311">
        <v>91731.807000000001</v>
      </c>
      <c r="X11" s="311">
        <v>252213.93400000001</v>
      </c>
      <c r="Y11" s="311">
        <v>95485.244999999995</v>
      </c>
      <c r="Z11" s="311">
        <v>103459.41800000001</v>
      </c>
      <c r="AA11" s="311">
        <v>103467.769</v>
      </c>
      <c r="AB11" s="311">
        <v>302412.43199999997</v>
      </c>
      <c r="AC11" s="311">
        <v>112714.501</v>
      </c>
      <c r="AD11" s="311">
        <v>112579.836</v>
      </c>
      <c r="AE11" s="311">
        <v>103713.02</v>
      </c>
      <c r="AF11" s="311">
        <v>329007.35700000002</v>
      </c>
      <c r="AG11" s="311">
        <v>103583.519</v>
      </c>
      <c r="AH11" s="311">
        <v>110235.484</v>
      </c>
      <c r="AI11" s="311">
        <v>129635.74099999999</v>
      </c>
      <c r="AJ11" s="311">
        <v>343454.74400000001</v>
      </c>
      <c r="AK11" s="311">
        <v>1227088.4669999999</v>
      </c>
      <c r="AL11" s="311">
        <v>103993.439</v>
      </c>
      <c r="AM11" s="311">
        <v>95922.650999999998</v>
      </c>
      <c r="AN11" s="311">
        <v>109945.132</v>
      </c>
      <c r="AO11" s="311">
        <v>309861.22200000001</v>
      </c>
      <c r="AP11" s="311">
        <v>107744.117</v>
      </c>
      <c r="AQ11" s="311">
        <v>116867.344</v>
      </c>
      <c r="AR11" s="311">
        <v>114043.526</v>
      </c>
      <c r="AS11" s="311">
        <f t="shared" si="3"/>
        <v>338654.98700000002</v>
      </c>
      <c r="AT11" s="311">
        <v>125722.40399999999</v>
      </c>
      <c r="AU11" s="311">
        <v>126185.484</v>
      </c>
      <c r="AV11" s="311">
        <v>117571.622</v>
      </c>
      <c r="AW11" s="311">
        <f t="shared" si="0"/>
        <v>369479.51</v>
      </c>
      <c r="AX11" s="311">
        <v>114134.21400000001</v>
      </c>
      <c r="AY11" s="311">
        <v>123507.47900000001</v>
      </c>
      <c r="AZ11" s="311">
        <v>142865.14799999999</v>
      </c>
      <c r="BA11" s="311">
        <f t="shared" si="1"/>
        <v>380506.84100000001</v>
      </c>
      <c r="BB11" s="136">
        <v>1398502.56</v>
      </c>
      <c r="BC11" s="311">
        <v>111691.655</v>
      </c>
      <c r="BD11" s="311">
        <v>109222.277</v>
      </c>
      <c r="BE11" s="311">
        <v>119572.984</v>
      </c>
      <c r="BF11" s="311">
        <f t="shared" si="2"/>
        <v>340486.91599999997</v>
      </c>
      <c r="BG11" s="311">
        <v>119861.819</v>
      </c>
      <c r="BH11" s="311">
        <v>129094.005</v>
      </c>
      <c r="BI11" s="311">
        <v>123983.723</v>
      </c>
      <c r="BJ11" s="311">
        <v>372939.54700000002</v>
      </c>
      <c r="BK11" s="311">
        <v>138151.264</v>
      </c>
      <c r="BL11" s="311">
        <v>136781.20499999999</v>
      </c>
      <c r="BM11" s="311">
        <v>129010.33</v>
      </c>
      <c r="BN11" s="311">
        <v>403942.799</v>
      </c>
      <c r="BO11" s="311">
        <v>131564.318</v>
      </c>
      <c r="BP11" s="311">
        <v>139756.85200000001</v>
      </c>
      <c r="BQ11" s="311">
        <v>159876.253</v>
      </c>
      <c r="BR11" s="311">
        <v>431197.42299999995</v>
      </c>
      <c r="BS11" s="311">
        <v>1548566.6850000001</v>
      </c>
      <c r="BT11" s="311">
        <v>129554.84</v>
      </c>
      <c r="BU11" s="311">
        <v>119835.179</v>
      </c>
      <c r="BV11" s="311">
        <v>132113.516</v>
      </c>
      <c r="BW11" s="311">
        <v>381503.53500000003</v>
      </c>
      <c r="BX11" s="311">
        <v>132159.4</v>
      </c>
      <c r="BY11" s="311">
        <v>142241.14799999999</v>
      </c>
      <c r="BZ11" s="311">
        <v>142330.87700000001</v>
      </c>
      <c r="CA11" s="311">
        <v>416731.42499999999</v>
      </c>
      <c r="CB11" s="311">
        <v>154998.476</v>
      </c>
      <c r="CC11" s="311">
        <v>155302.535</v>
      </c>
      <c r="CD11" s="311">
        <v>143891.435</v>
      </c>
      <c r="CE11" s="311">
        <v>454192.446</v>
      </c>
      <c r="CF11" s="311">
        <v>144677.299</v>
      </c>
      <c r="CG11" s="311">
        <v>151953.606</v>
      </c>
      <c r="CH11" s="311">
        <v>170208.06099999999</v>
      </c>
      <c r="CI11" s="311">
        <v>466838.96600000001</v>
      </c>
      <c r="CJ11" s="311">
        <v>1719266.372</v>
      </c>
      <c r="CK11" s="311">
        <v>137727.454</v>
      </c>
      <c r="CL11" s="311">
        <v>127288.11500000001</v>
      </c>
      <c r="CM11" s="311">
        <v>145618.323</v>
      </c>
      <c r="CN11" s="311">
        <v>410633.89199999999</v>
      </c>
    </row>
    <row r="12" spans="2:94" ht="12" customHeight="1">
      <c r="B12" s="195" t="s">
        <v>298</v>
      </c>
      <c r="C12" s="458" t="s">
        <v>188</v>
      </c>
      <c r="D12" s="312">
        <v>10985.01</v>
      </c>
      <c r="E12" s="312">
        <v>7518.3410000000003</v>
      </c>
      <c r="F12" s="312">
        <v>8758.6129999999994</v>
      </c>
      <c r="G12" s="312">
        <v>27261.964</v>
      </c>
      <c r="H12" s="136">
        <v>9602.875</v>
      </c>
      <c r="I12" s="136">
        <v>12899.503000000001</v>
      </c>
      <c r="J12" s="136">
        <v>15432.011</v>
      </c>
      <c r="K12" s="312">
        <v>37934.389000000003</v>
      </c>
      <c r="L12" s="113">
        <v>26617.576000000001</v>
      </c>
      <c r="M12" s="113">
        <v>35548.156000000003</v>
      </c>
      <c r="N12" s="113">
        <v>28822.957999999999</v>
      </c>
      <c r="O12" s="136">
        <v>90988.69</v>
      </c>
      <c r="P12" s="136">
        <v>30582.925999999999</v>
      </c>
      <c r="Q12" s="136">
        <v>26062.846000000001</v>
      </c>
      <c r="R12" s="136">
        <v>23271.525000000001</v>
      </c>
      <c r="S12" s="136">
        <v>79917.297000000006</v>
      </c>
      <c r="T12" s="311">
        <v>236102.34</v>
      </c>
      <c r="U12" s="311">
        <v>21821.272000000001</v>
      </c>
      <c r="V12" s="311">
        <v>19958.669000000002</v>
      </c>
      <c r="W12" s="311">
        <v>28220.756000000001</v>
      </c>
      <c r="X12" s="311">
        <v>70000.697</v>
      </c>
      <c r="Y12" s="311">
        <v>36285</v>
      </c>
      <c r="Z12" s="311">
        <v>35969.019</v>
      </c>
      <c r="AA12" s="311">
        <v>35180.911</v>
      </c>
      <c r="AB12" s="311">
        <v>107434.93</v>
      </c>
      <c r="AC12" s="311">
        <v>45304.98</v>
      </c>
      <c r="AD12" s="311">
        <v>48100.186999999998</v>
      </c>
      <c r="AE12" s="311">
        <v>37262.510999999999</v>
      </c>
      <c r="AF12" s="311">
        <v>130667.678</v>
      </c>
      <c r="AG12" s="311">
        <v>37628.889000000003</v>
      </c>
      <c r="AH12" s="311">
        <v>33232.391000000003</v>
      </c>
      <c r="AI12" s="311">
        <v>33207.035000000003</v>
      </c>
      <c r="AJ12" s="311">
        <v>104068.315</v>
      </c>
      <c r="AK12" s="311">
        <v>412171.62</v>
      </c>
      <c r="AL12" s="311">
        <v>34225.082999999999</v>
      </c>
      <c r="AM12" s="311">
        <v>32409</v>
      </c>
      <c r="AN12" s="311">
        <v>39158.892999999996</v>
      </c>
      <c r="AO12" s="311">
        <v>105792.976</v>
      </c>
      <c r="AP12" s="311">
        <v>43402.277000000002</v>
      </c>
      <c r="AQ12" s="311">
        <v>44915.603999999999</v>
      </c>
      <c r="AR12" s="311">
        <v>41505.478999999999</v>
      </c>
      <c r="AS12" s="311">
        <f t="shared" ref="AS12:AS13" si="4">+SUM(AP12:AR12)</f>
        <v>129823.35999999999</v>
      </c>
      <c r="AT12" s="311">
        <v>53055.464999999997</v>
      </c>
      <c r="AU12" s="311">
        <v>58337.786</v>
      </c>
      <c r="AV12" s="311">
        <v>48856.03</v>
      </c>
      <c r="AW12" s="311">
        <f t="shared" si="0"/>
        <v>160249.28099999999</v>
      </c>
      <c r="AX12" s="311">
        <v>46150.728000000003</v>
      </c>
      <c r="AY12" s="311">
        <v>40159.372000000003</v>
      </c>
      <c r="AZ12" s="311">
        <v>38113.536</v>
      </c>
      <c r="BA12" s="311">
        <f t="shared" si="1"/>
        <v>124423.636</v>
      </c>
      <c r="BB12" s="136">
        <v>520289.25300000003</v>
      </c>
      <c r="BC12" s="311">
        <v>36522.095000000001</v>
      </c>
      <c r="BD12" s="311">
        <v>37119.209000000003</v>
      </c>
      <c r="BE12" s="311">
        <v>44592.610999999997</v>
      </c>
      <c r="BF12" s="311">
        <f t="shared" si="2"/>
        <v>118233.91500000001</v>
      </c>
      <c r="BG12" s="311">
        <v>50648.817999999999</v>
      </c>
      <c r="BH12" s="311">
        <v>53678.036</v>
      </c>
      <c r="BI12" s="311">
        <v>51430.087</v>
      </c>
      <c r="BJ12" s="311">
        <v>155756.94099999999</v>
      </c>
      <c r="BK12" s="311">
        <v>65440.033000000003</v>
      </c>
      <c r="BL12" s="311">
        <v>69436.665999999997</v>
      </c>
      <c r="BM12" s="311">
        <v>57626.112999999998</v>
      </c>
      <c r="BN12" s="311">
        <v>192502.81200000001</v>
      </c>
      <c r="BO12" s="311">
        <v>54621.902000000002</v>
      </c>
      <c r="BP12" s="311">
        <v>46020.044000000002</v>
      </c>
      <c r="BQ12" s="311">
        <v>45327.476999999999</v>
      </c>
      <c r="BR12" s="311">
        <v>145969.42300000001</v>
      </c>
      <c r="BS12" s="311">
        <v>612463.09100000001</v>
      </c>
      <c r="BT12" s="311">
        <v>42442.589</v>
      </c>
      <c r="BU12" s="311">
        <v>41930.697999999997</v>
      </c>
      <c r="BV12" s="311">
        <v>49618.03</v>
      </c>
      <c r="BW12" s="311">
        <v>133991.31700000001</v>
      </c>
      <c r="BX12" s="311">
        <v>59062.891000000003</v>
      </c>
      <c r="BY12" s="311">
        <v>61187.084000000003</v>
      </c>
      <c r="BZ12" s="311">
        <v>57510.845000000001</v>
      </c>
      <c r="CA12" s="311">
        <v>177760.82</v>
      </c>
      <c r="CB12" s="311">
        <v>71337.460999999996</v>
      </c>
      <c r="CC12" s="311">
        <v>74025.404999999999</v>
      </c>
      <c r="CD12" s="311">
        <v>62953.114000000001</v>
      </c>
      <c r="CE12" s="311">
        <v>208315.98</v>
      </c>
      <c r="CF12" s="311">
        <v>60778.334999999999</v>
      </c>
      <c r="CG12" s="311">
        <v>48035.050999999999</v>
      </c>
      <c r="CH12" s="311">
        <v>45410.928</v>
      </c>
      <c r="CI12" s="311">
        <v>154224.31400000001</v>
      </c>
      <c r="CJ12" s="311">
        <v>674292.43099999998</v>
      </c>
      <c r="CK12" s="311">
        <v>41702.932999999997</v>
      </c>
      <c r="CL12" s="311">
        <v>42190.913999999997</v>
      </c>
      <c r="CM12" s="311">
        <v>50260.607000000004</v>
      </c>
      <c r="CN12" s="311">
        <v>134154.454</v>
      </c>
    </row>
    <row r="13" spans="2:94" ht="12" customHeight="1">
      <c r="B13" s="2" t="s">
        <v>292</v>
      </c>
      <c r="C13" s="458" t="s">
        <v>188</v>
      </c>
      <c r="D13" s="312">
        <v>11872.632</v>
      </c>
      <c r="E13" s="312">
        <v>12009.797</v>
      </c>
      <c r="F13" s="312">
        <v>12122.036</v>
      </c>
      <c r="G13" s="312">
        <v>36004.464999999997</v>
      </c>
      <c r="H13" s="136">
        <v>11120.115</v>
      </c>
      <c r="I13" s="136">
        <v>16195.608</v>
      </c>
      <c r="J13" s="136">
        <v>13473.532999999999</v>
      </c>
      <c r="K13" s="312">
        <v>40789.256000000001</v>
      </c>
      <c r="L13" s="113">
        <v>15378.268</v>
      </c>
      <c r="M13" s="113">
        <v>16379.206</v>
      </c>
      <c r="N13" s="113">
        <v>14312.569</v>
      </c>
      <c r="O13" s="136">
        <v>46070.042999999998</v>
      </c>
      <c r="P13" s="136">
        <v>12654.565000000001</v>
      </c>
      <c r="Q13" s="136">
        <v>17312.870999999999</v>
      </c>
      <c r="R13" s="136">
        <v>14583.706</v>
      </c>
      <c r="S13" s="136">
        <v>44551.142</v>
      </c>
      <c r="T13" s="311">
        <v>167414.90599999999</v>
      </c>
      <c r="U13" s="311">
        <v>12999.299000000001</v>
      </c>
      <c r="V13" s="311">
        <v>14456.043</v>
      </c>
      <c r="W13" s="311">
        <v>13768.102000000001</v>
      </c>
      <c r="X13" s="311">
        <v>41223.444000000003</v>
      </c>
      <c r="Y13" s="311">
        <v>12167.464</v>
      </c>
      <c r="Z13" s="311">
        <v>18381.474999999999</v>
      </c>
      <c r="AA13" s="311">
        <v>14643.085999999999</v>
      </c>
      <c r="AB13" s="311">
        <v>45192.025000000001</v>
      </c>
      <c r="AC13" s="311">
        <v>15517.700999999999</v>
      </c>
      <c r="AD13" s="311">
        <v>19399.011999999999</v>
      </c>
      <c r="AE13" s="311">
        <v>15392.236999999999</v>
      </c>
      <c r="AF13" s="311">
        <v>50308.95</v>
      </c>
      <c r="AG13" s="311">
        <v>15789.844999999999</v>
      </c>
      <c r="AH13" s="311">
        <v>20651.536</v>
      </c>
      <c r="AI13" s="311">
        <v>17704.034</v>
      </c>
      <c r="AJ13" s="311">
        <v>54145.415000000001</v>
      </c>
      <c r="AK13" s="311">
        <v>190869.834</v>
      </c>
      <c r="AL13" s="311">
        <v>19891.284</v>
      </c>
      <c r="AM13" s="311">
        <v>17927.061000000002</v>
      </c>
      <c r="AN13" s="311">
        <v>23885.983</v>
      </c>
      <c r="AO13" s="311">
        <v>61704.328000000001</v>
      </c>
      <c r="AP13" s="311">
        <v>16400.014999999999</v>
      </c>
      <c r="AQ13" s="311">
        <v>25891.644</v>
      </c>
      <c r="AR13" s="311">
        <v>17559.169999999998</v>
      </c>
      <c r="AS13" s="311">
        <f t="shared" si="4"/>
        <v>59850.828999999998</v>
      </c>
      <c r="AT13" s="311">
        <v>17729.456999999999</v>
      </c>
      <c r="AU13" s="311">
        <v>19761.694</v>
      </c>
      <c r="AV13" s="311">
        <v>16609.055</v>
      </c>
      <c r="AW13" s="311">
        <f t="shared" si="0"/>
        <v>54100.205999999998</v>
      </c>
      <c r="AX13" s="311">
        <v>13796.404</v>
      </c>
      <c r="AY13" s="311">
        <v>17371.310000000001</v>
      </c>
      <c r="AZ13" s="311">
        <v>13614.034</v>
      </c>
      <c r="BA13" s="311">
        <f t="shared" si="1"/>
        <v>44781.748</v>
      </c>
      <c r="BB13" s="136">
        <v>220437.111</v>
      </c>
      <c r="BC13" s="311">
        <v>13363.557000000001</v>
      </c>
      <c r="BD13" s="311">
        <v>13724.362999999999</v>
      </c>
      <c r="BE13" s="311">
        <v>12889.72</v>
      </c>
      <c r="BF13" s="311">
        <f t="shared" si="2"/>
        <v>39977.64</v>
      </c>
      <c r="BG13" s="311">
        <v>12831.916999999999</v>
      </c>
      <c r="BH13" s="311">
        <v>17691.859</v>
      </c>
      <c r="BI13" s="311">
        <v>14230.366</v>
      </c>
      <c r="BJ13" s="311">
        <v>44754.142</v>
      </c>
      <c r="BK13" s="311">
        <v>17868.762999999999</v>
      </c>
      <c r="BL13" s="311">
        <v>18009.332999999999</v>
      </c>
      <c r="BM13" s="311">
        <v>17353.885999999999</v>
      </c>
      <c r="BN13" s="311">
        <v>53231.981999999996</v>
      </c>
      <c r="BO13" s="311">
        <v>16558.994999999999</v>
      </c>
      <c r="BP13" s="311">
        <v>18151.042000000001</v>
      </c>
      <c r="BQ13" s="311">
        <v>15884.736000000001</v>
      </c>
      <c r="BR13" s="311">
        <v>50594.773000000001</v>
      </c>
      <c r="BS13" s="311">
        <v>188558.53700000001</v>
      </c>
      <c r="BT13" s="311">
        <v>14562.56</v>
      </c>
      <c r="BU13" s="311">
        <v>16411.238000000001</v>
      </c>
      <c r="BV13" s="311">
        <v>16408.594000000001</v>
      </c>
      <c r="BW13" s="311">
        <v>47382.392</v>
      </c>
      <c r="BX13" s="311">
        <v>15193.537</v>
      </c>
      <c r="BY13" s="311">
        <v>18504.77</v>
      </c>
      <c r="BZ13" s="311">
        <v>18600.454000000002</v>
      </c>
      <c r="CA13" s="311">
        <v>52298.760999999999</v>
      </c>
      <c r="CB13" s="311">
        <v>18353.695</v>
      </c>
      <c r="CC13" s="311">
        <v>20934.043000000001</v>
      </c>
      <c r="CD13" s="311">
        <v>18854.311000000002</v>
      </c>
      <c r="CE13" s="311">
        <v>58142.048999999999</v>
      </c>
      <c r="CF13" s="311">
        <v>16129.083000000001</v>
      </c>
      <c r="CG13" s="311">
        <v>18384.062000000002</v>
      </c>
      <c r="CH13" s="311">
        <v>16105.249</v>
      </c>
      <c r="CI13" s="311">
        <v>50618.394</v>
      </c>
      <c r="CJ13" s="311">
        <v>208441.59599999999</v>
      </c>
      <c r="CK13" s="311">
        <v>15252.642</v>
      </c>
      <c r="CL13" s="311">
        <v>15306.073</v>
      </c>
      <c r="CM13" s="311">
        <v>13944.638999999999</v>
      </c>
      <c r="CN13" s="311">
        <v>44503.353999999999</v>
      </c>
    </row>
    <row r="14" spans="2:94" ht="3" customHeight="1" thickBot="1">
      <c r="B14" s="313"/>
      <c r="C14" s="314"/>
      <c r="D14" s="315"/>
      <c r="E14" s="315"/>
      <c r="F14" s="315"/>
      <c r="G14" s="315"/>
      <c r="H14" s="316"/>
      <c r="I14" s="316"/>
      <c r="J14" s="316"/>
      <c r="K14" s="316"/>
      <c r="L14" s="305"/>
      <c r="M14" s="305"/>
      <c r="N14" s="305"/>
      <c r="O14" s="305">
        <v>0</v>
      </c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  <c r="AJ14" s="305"/>
      <c r="AK14" s="305"/>
      <c r="AL14" s="305"/>
      <c r="AM14" s="305"/>
      <c r="AN14" s="305"/>
      <c r="AO14" s="305"/>
      <c r="AP14" s="305"/>
      <c r="AQ14" s="305"/>
      <c r="AR14" s="305"/>
      <c r="AS14" s="305"/>
      <c r="AT14" s="305"/>
      <c r="AU14" s="305"/>
      <c r="AV14" s="305"/>
      <c r="AW14" s="305"/>
      <c r="AX14" s="305"/>
      <c r="AY14" s="305"/>
      <c r="AZ14" s="305"/>
      <c r="BA14" s="305"/>
      <c r="BB14" s="305"/>
      <c r="BC14" s="305"/>
      <c r="BD14" s="305"/>
      <c r="BE14" s="305"/>
      <c r="BF14" s="305"/>
      <c r="BG14" s="305"/>
      <c r="BH14" s="305"/>
      <c r="BI14" s="305"/>
      <c r="BJ14" s="305"/>
      <c r="BK14" s="327"/>
      <c r="BL14" s="327"/>
      <c r="BM14" s="327"/>
      <c r="BN14" s="305"/>
      <c r="BO14" s="327"/>
      <c r="BP14" s="327"/>
      <c r="BQ14" s="327"/>
      <c r="BR14" s="327"/>
      <c r="BS14" s="327"/>
      <c r="BT14" s="305"/>
      <c r="BU14" s="358"/>
      <c r="BV14" s="358"/>
      <c r="BW14" s="358"/>
      <c r="BX14" s="305"/>
      <c r="BY14" s="358"/>
      <c r="BZ14" s="358"/>
      <c r="CA14" s="358"/>
      <c r="CB14" s="358"/>
      <c r="CC14" s="358"/>
      <c r="CD14" s="358"/>
      <c r="CE14" s="358"/>
      <c r="CF14" s="358"/>
      <c r="CG14" s="358"/>
      <c r="CH14" s="358"/>
      <c r="CI14" s="358"/>
      <c r="CJ14" s="358"/>
      <c r="CK14" s="358"/>
      <c r="CL14" s="358"/>
      <c r="CM14" s="358"/>
      <c r="CN14" s="358"/>
    </row>
    <row r="15" spans="2:94" ht="12" customHeight="1" thickTop="1">
      <c r="B15" s="131" t="s">
        <v>197</v>
      </c>
      <c r="C15" s="135"/>
      <c r="D15" s="135"/>
      <c r="E15" s="135"/>
      <c r="F15" s="135"/>
      <c r="G15" s="135"/>
      <c r="H15" s="135" t="s">
        <v>191</v>
      </c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  <c r="BP15" s="135"/>
      <c r="BQ15" s="135"/>
      <c r="BR15" s="135"/>
      <c r="BS15" s="135"/>
      <c r="BT15" s="135"/>
      <c r="BU15" s="135"/>
      <c r="BV15" s="135"/>
      <c r="BW15" s="135"/>
      <c r="BX15" s="135"/>
      <c r="BY15" s="135"/>
      <c r="BZ15" s="135"/>
      <c r="CA15" s="135"/>
      <c r="CB15" s="135"/>
      <c r="CC15" s="135"/>
      <c r="CD15" s="135"/>
      <c r="CE15" s="135"/>
      <c r="CF15" s="135"/>
      <c r="CG15" s="135"/>
      <c r="CH15" s="135"/>
      <c r="CI15" s="135"/>
      <c r="CJ15" s="135"/>
      <c r="CK15" s="135"/>
      <c r="CL15" s="135"/>
      <c r="CM15" s="135"/>
      <c r="CN15" s="135"/>
    </row>
    <row r="16" spans="2:94" ht="12" customHeight="1">
      <c r="B16" s="131" t="s">
        <v>199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  <c r="AT16" s="135"/>
      <c r="AU16" s="135"/>
      <c r="AV16" s="135"/>
      <c r="AW16" s="135"/>
      <c r="AX16" s="135"/>
      <c r="AY16" s="135"/>
      <c r="AZ16" s="135"/>
      <c r="BA16" s="135"/>
      <c r="BB16" s="135"/>
      <c r="BC16" s="135"/>
      <c r="BD16" s="135"/>
      <c r="BE16" s="135"/>
      <c r="BF16" s="135"/>
      <c r="BG16" s="135"/>
      <c r="BH16" s="135"/>
      <c r="BI16" s="135"/>
      <c r="BJ16" s="135"/>
      <c r="BK16" s="135"/>
      <c r="BL16" s="135"/>
      <c r="BM16" s="135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5"/>
      <c r="BZ16" s="135"/>
      <c r="CA16" s="135"/>
      <c r="CB16" s="404"/>
      <c r="CC16" s="404"/>
      <c r="CD16" s="404"/>
      <c r="CE16" s="135"/>
      <c r="CF16" s="404"/>
      <c r="CG16" s="404"/>
      <c r="CH16" s="404"/>
      <c r="CI16" s="404"/>
      <c r="CJ16" s="409">
        <f>BW16+CA16+CE16+CI16</f>
        <v>0</v>
      </c>
      <c r="CK16" s="135"/>
      <c r="CL16" s="135"/>
      <c r="CM16" s="135"/>
      <c r="CN16" s="135"/>
    </row>
    <row r="17" spans="2:92" ht="12" customHeight="1">
      <c r="B17" s="131" t="s">
        <v>449</v>
      </c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404"/>
      <c r="CC17" s="404"/>
      <c r="CD17" s="404"/>
      <c r="CE17" s="135"/>
      <c r="CF17" s="404"/>
      <c r="CG17" s="404"/>
      <c r="CH17" s="404"/>
      <c r="CI17" s="404"/>
      <c r="CJ17" s="409">
        <f>BW17+CA17+CE17+CI17</f>
        <v>0</v>
      </c>
      <c r="CK17" s="135"/>
      <c r="CL17" s="135"/>
      <c r="CM17" s="135"/>
      <c r="CN17" s="135"/>
    </row>
    <row r="18" spans="2:92"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135"/>
      <c r="AU18" s="135"/>
      <c r="AV18" s="135"/>
      <c r="AW18" s="135"/>
      <c r="AX18" s="135"/>
      <c r="AY18" s="135"/>
      <c r="AZ18" s="135"/>
      <c r="BA18" s="135"/>
      <c r="BB18" s="135"/>
      <c r="BC18" s="135"/>
      <c r="BD18" s="135"/>
      <c r="BE18" s="135"/>
      <c r="BF18" s="135"/>
      <c r="BG18" s="135"/>
      <c r="BH18" s="135"/>
      <c r="BI18" s="135"/>
      <c r="BJ18" s="135"/>
      <c r="BK18" s="135"/>
      <c r="BL18" s="135"/>
      <c r="BM18" s="135"/>
      <c r="BN18" s="135"/>
      <c r="BO18" s="311"/>
      <c r="BP18" s="311"/>
      <c r="BQ18" s="311"/>
      <c r="BR18" s="135"/>
      <c r="BS18" s="135"/>
      <c r="BT18" s="135"/>
      <c r="BU18" s="135"/>
      <c r="BV18" s="135"/>
      <c r="BW18" s="135"/>
      <c r="BX18" s="135"/>
      <c r="BY18" s="135"/>
      <c r="BZ18" s="135"/>
      <c r="CA18" s="135"/>
      <c r="CB18" s="410"/>
      <c r="CC18" s="410"/>
      <c r="CD18" s="410"/>
      <c r="CE18" s="135"/>
      <c r="CF18" s="411"/>
      <c r="CG18" s="411"/>
      <c r="CH18" s="411"/>
      <c r="CI18" s="411"/>
      <c r="CJ18" s="404"/>
      <c r="CK18" s="135"/>
      <c r="CL18" s="135"/>
      <c r="CM18" s="135"/>
      <c r="CN18" s="135"/>
    </row>
    <row r="19" spans="2:92">
      <c r="BO19" s="311"/>
      <c r="BP19" s="311"/>
      <c r="BQ19" s="311"/>
      <c r="CJ19" s="411"/>
    </row>
    <row r="20" spans="2:92">
      <c r="BO20" s="311"/>
      <c r="BP20" s="311"/>
      <c r="BQ20" s="311"/>
    </row>
    <row r="21" spans="2:92">
      <c r="BO21" s="311"/>
      <c r="BP21" s="311"/>
      <c r="BQ21" s="311"/>
    </row>
    <row r="22" spans="2:92">
      <c r="BO22" s="311"/>
      <c r="BP22" s="311"/>
      <c r="BQ22" s="311"/>
    </row>
    <row r="23" spans="2:92">
      <c r="BO23" s="311"/>
      <c r="BP23" s="311"/>
      <c r="BQ23" s="311"/>
    </row>
    <row r="24" spans="2:92">
      <c r="BO24" s="311"/>
      <c r="BP24" s="311"/>
      <c r="BQ24" s="311"/>
    </row>
    <row r="25" spans="2:92">
      <c r="BO25" s="311"/>
      <c r="BP25" s="311"/>
      <c r="BQ25" s="311"/>
    </row>
    <row r="26" spans="2:92">
      <c r="BO26" s="311"/>
      <c r="BP26" s="311"/>
      <c r="BQ26" s="311"/>
    </row>
    <row r="27" spans="2:92">
      <c r="BO27" s="135"/>
      <c r="BP27" s="135"/>
      <c r="BQ27" s="135"/>
    </row>
  </sheetData>
  <mergeCells count="3">
    <mergeCell ref="C2:C3"/>
    <mergeCell ref="B1:BN1"/>
    <mergeCell ref="D2:BS2"/>
  </mergeCells>
  <phoneticPr fontId="13" type="noConversion"/>
  <hyperlinks>
    <hyperlink ref="CP1" location="ÍNDICE!A1" display="ÍNDICE" xr:uid="{54C75C47-D262-4CF4-9BD9-9F6B473CB489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AS4:AS9 AS10:AS11 AS12:AS13 BF4:BF13" formulaRange="1"/>
    <ignoredError sqref="BS3 C4:C13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E53EE-66BF-4444-8E60-A0C1AEE3DA35}">
  <dimension ref="B1:BI11"/>
  <sheetViews>
    <sheetView showGridLines="0" zoomScaleNormal="100" workbookViewId="0">
      <selection activeCell="B1" sqref="B1:AO1"/>
    </sheetView>
  </sheetViews>
  <sheetFormatPr defaultRowHeight="14.5" outlineLevelCol="1"/>
  <cols>
    <col min="1" max="1" width="6.6328125" customWidth="1"/>
    <col min="2" max="2" width="21" customWidth="1"/>
    <col min="3" max="3" width="5.1796875" customWidth="1"/>
    <col min="4" max="7" width="6.6328125" hidden="1" customWidth="1" outlineLevel="1"/>
    <col min="8" max="8" width="6.6328125" customWidth="1" collapsed="1"/>
    <col min="9" max="12" width="6.6328125" hidden="1" customWidth="1" outlineLevel="1"/>
    <col min="13" max="13" width="6.6328125" customWidth="1" collapsed="1"/>
    <col min="14" max="17" width="6.6328125" hidden="1" customWidth="1" outlineLevel="1"/>
    <col min="18" max="18" width="6.6328125" customWidth="1" collapsed="1"/>
    <col min="19" max="19" width="7" hidden="1" customWidth="1" outlineLevel="1"/>
    <col min="20" max="22" width="7.54296875" hidden="1" customWidth="1" outlineLevel="1"/>
    <col min="23" max="23" width="6.6328125" customWidth="1" collapsed="1"/>
    <col min="24" max="27" width="9" hidden="1" customWidth="1" outlineLevel="1"/>
    <col min="28" max="28" width="7.54296875" customWidth="1" collapsed="1"/>
    <col min="29" max="29" width="9" hidden="1" customWidth="1" outlineLevel="1"/>
    <col min="30" max="32" width="7" hidden="1" customWidth="1" outlineLevel="1"/>
    <col min="33" max="33" width="7" customWidth="1" collapsed="1"/>
    <col min="34" max="37" width="7" hidden="1" customWidth="1" outlineLevel="1"/>
    <col min="38" max="38" width="5.6328125" customWidth="1" collapsed="1"/>
    <col min="39" max="42" width="7.6328125" hidden="1" customWidth="1" outlineLevel="1"/>
    <col min="43" max="43" width="7.6328125" customWidth="1" collapsed="1"/>
    <col min="44" max="47" width="7.6328125" hidden="1" customWidth="1" outlineLevel="1"/>
    <col min="48" max="48" width="7.6328125" customWidth="1" collapsed="1"/>
    <col min="49" max="52" width="7.6328125" hidden="1" customWidth="1" outlineLevel="1"/>
    <col min="53" max="53" width="7.6328125" customWidth="1" collapsed="1"/>
    <col min="54" max="57" width="7.6328125" hidden="1" customWidth="1" outlineLevel="1"/>
    <col min="58" max="58" width="7.6328125" customWidth="1" collapsed="1"/>
    <col min="59" max="59" width="7.6328125" customWidth="1"/>
    <col min="60" max="60" width="6.6328125" customWidth="1"/>
  </cols>
  <sheetData>
    <row r="1" spans="2:61" ht="20.25" customHeight="1" thickBot="1">
      <c r="B1" s="535" t="s">
        <v>146</v>
      </c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348"/>
      <c r="BA1" s="348"/>
      <c r="BB1" s="348"/>
      <c r="BC1" s="348"/>
      <c r="BD1" s="348"/>
      <c r="BE1" s="348"/>
      <c r="BF1" s="348"/>
      <c r="BG1" s="348"/>
      <c r="BI1" s="349" t="s">
        <v>225</v>
      </c>
    </row>
    <row r="2" spans="2:61" ht="20.25" customHeight="1" thickTop="1">
      <c r="B2" s="260"/>
      <c r="C2" s="524" t="s">
        <v>159</v>
      </c>
      <c r="D2" s="571"/>
      <c r="E2" s="571"/>
      <c r="F2" s="571"/>
      <c r="G2" s="571"/>
      <c r="H2" s="571"/>
      <c r="I2" s="571"/>
      <c r="J2" s="571"/>
      <c r="K2" s="571"/>
      <c r="L2" s="571"/>
      <c r="M2" s="571"/>
      <c r="N2" s="571"/>
      <c r="O2" s="571"/>
      <c r="P2" s="571"/>
      <c r="Q2" s="571"/>
      <c r="R2" s="571"/>
      <c r="S2" s="571"/>
      <c r="T2" s="571"/>
      <c r="U2" s="571"/>
      <c r="V2" s="571"/>
      <c r="W2" s="571"/>
      <c r="X2" s="571"/>
      <c r="Y2" s="571"/>
      <c r="Z2" s="571"/>
      <c r="AA2" s="571"/>
      <c r="AB2" s="571"/>
      <c r="AC2" s="571"/>
      <c r="AD2" s="571"/>
      <c r="AE2" s="571"/>
      <c r="AF2" s="571"/>
      <c r="AG2" s="571"/>
      <c r="AH2" s="571"/>
      <c r="AI2" s="571"/>
      <c r="AJ2" s="571"/>
      <c r="AK2" s="571"/>
      <c r="AL2" s="571"/>
      <c r="AM2" s="571"/>
      <c r="AN2" s="571"/>
      <c r="AO2" s="571"/>
      <c r="AP2" s="571"/>
      <c r="AQ2" s="571"/>
      <c r="AR2" s="571"/>
      <c r="AS2" s="571"/>
      <c r="AT2" s="571"/>
      <c r="AU2" s="571"/>
      <c r="AV2" s="571"/>
      <c r="AW2" s="571"/>
      <c r="AX2" s="571"/>
      <c r="AY2" s="571"/>
      <c r="AZ2" s="571"/>
      <c r="BA2" s="571"/>
      <c r="BB2" s="571"/>
      <c r="BC2" s="571"/>
      <c r="BD2" s="571"/>
      <c r="BE2" s="571"/>
      <c r="BF2" s="571"/>
      <c r="BG2" s="433"/>
    </row>
    <row r="3" spans="2:61" ht="21" customHeight="1">
      <c r="B3" s="44"/>
      <c r="C3" s="525"/>
      <c r="D3" s="29" t="s">
        <v>236</v>
      </c>
      <c r="E3" s="29" t="s">
        <v>237</v>
      </c>
      <c r="F3" s="29" t="s">
        <v>238</v>
      </c>
      <c r="G3" s="29" t="s">
        <v>239</v>
      </c>
      <c r="H3" s="29">
        <v>2015</v>
      </c>
      <c r="I3" s="29" t="s">
        <v>235</v>
      </c>
      <c r="J3" s="29" t="s">
        <v>234</v>
      </c>
      <c r="K3" s="29" t="s">
        <v>233</v>
      </c>
      <c r="L3" s="29" t="s">
        <v>232</v>
      </c>
      <c r="M3" s="29">
        <v>2016</v>
      </c>
      <c r="N3" s="29" t="s">
        <v>228</v>
      </c>
      <c r="O3" s="29" t="s">
        <v>229</v>
      </c>
      <c r="P3" s="29" t="s">
        <v>230</v>
      </c>
      <c r="Q3" s="29" t="s">
        <v>231</v>
      </c>
      <c r="R3" s="29">
        <v>2017</v>
      </c>
      <c r="S3" s="111" t="s">
        <v>211</v>
      </c>
      <c r="T3" s="111" t="s">
        <v>212</v>
      </c>
      <c r="U3" s="111" t="s">
        <v>71</v>
      </c>
      <c r="V3" s="111" t="s">
        <v>10</v>
      </c>
      <c r="W3" s="29">
        <v>2018</v>
      </c>
      <c r="X3" s="29" t="s">
        <v>17</v>
      </c>
      <c r="Y3" s="29" t="s">
        <v>18</v>
      </c>
      <c r="Z3" s="29" t="s">
        <v>19</v>
      </c>
      <c r="AA3" s="29" t="s">
        <v>11</v>
      </c>
      <c r="AB3" s="29">
        <v>2019</v>
      </c>
      <c r="AC3" s="29" t="s">
        <v>240</v>
      </c>
      <c r="AD3" s="29" t="s">
        <v>251</v>
      </c>
      <c r="AE3" s="29" t="s">
        <v>254</v>
      </c>
      <c r="AF3" s="29" t="s">
        <v>263</v>
      </c>
      <c r="AG3" s="29">
        <v>2020</v>
      </c>
      <c r="AH3" s="29" t="s">
        <v>270</v>
      </c>
      <c r="AI3" s="29" t="s">
        <v>289</v>
      </c>
      <c r="AJ3" s="29" t="s">
        <v>294</v>
      </c>
      <c r="AK3" s="29" t="s">
        <v>300</v>
      </c>
      <c r="AL3" s="29">
        <v>2021</v>
      </c>
      <c r="AM3" s="29" t="s">
        <v>309</v>
      </c>
      <c r="AN3" s="29" t="s">
        <v>310</v>
      </c>
      <c r="AO3" s="29" t="s">
        <v>325</v>
      </c>
      <c r="AP3" s="29" t="s">
        <v>335</v>
      </c>
      <c r="AQ3" s="29">
        <v>2022</v>
      </c>
      <c r="AR3" s="29" t="s">
        <v>345</v>
      </c>
      <c r="AS3" s="29" t="s">
        <v>346</v>
      </c>
      <c r="AT3" s="29" t="s">
        <v>354</v>
      </c>
      <c r="AU3" s="29" t="s">
        <v>360</v>
      </c>
      <c r="AV3" s="29">
        <v>2023</v>
      </c>
      <c r="AW3" s="29" t="s">
        <v>511</v>
      </c>
      <c r="AX3" s="29" t="s">
        <v>512</v>
      </c>
      <c r="AY3" s="29" t="s">
        <v>513</v>
      </c>
      <c r="AZ3" s="29" t="s">
        <v>514</v>
      </c>
      <c r="BA3" s="29" t="s">
        <v>620</v>
      </c>
      <c r="BB3" s="29" t="s">
        <v>621</v>
      </c>
      <c r="BC3" s="29" t="s">
        <v>622</v>
      </c>
      <c r="BD3" s="29" t="s">
        <v>623</v>
      </c>
      <c r="BE3" s="29" t="s">
        <v>624</v>
      </c>
      <c r="BF3" s="29" t="s">
        <v>625</v>
      </c>
      <c r="BG3" s="29" t="s">
        <v>548</v>
      </c>
    </row>
    <row r="4" spans="2:61" ht="15" customHeight="1">
      <c r="B4" s="2" t="s">
        <v>639</v>
      </c>
      <c r="C4" s="459" t="s">
        <v>597</v>
      </c>
      <c r="D4" s="283">
        <v>4771.1704780027931</v>
      </c>
      <c r="E4" s="283">
        <v>4763.9618431052131</v>
      </c>
      <c r="F4" s="283">
        <v>4882.9408219535462</v>
      </c>
      <c r="G4" s="283">
        <v>4871.5684321588396</v>
      </c>
      <c r="H4" s="283">
        <v>4871.5684321588396</v>
      </c>
      <c r="I4" s="283">
        <v>4850.9340533350951</v>
      </c>
      <c r="J4" s="283">
        <v>4790.560890124706</v>
      </c>
      <c r="K4" s="283">
        <v>4748.7522192460165</v>
      </c>
      <c r="L4" s="283">
        <v>4778.0457897831111</v>
      </c>
      <c r="M4" s="283">
        <v>4778.0457897831111</v>
      </c>
      <c r="N4" s="283">
        <v>4896.7734983032988</v>
      </c>
      <c r="O4" s="283">
        <v>4907.3885791034118</v>
      </c>
      <c r="P4" s="283">
        <v>4822.1620897954772</v>
      </c>
      <c r="Q4" s="283">
        <v>4792.2439622017882</v>
      </c>
      <c r="R4" s="283">
        <v>4792.2439622017882</v>
      </c>
      <c r="S4" s="283">
        <v>4739.0448241863705</v>
      </c>
      <c r="T4" s="283">
        <v>4635.5741561967006</v>
      </c>
      <c r="U4" s="283">
        <v>4805.7940089970289</v>
      </c>
      <c r="V4" s="283">
        <v>4736.3055618836797</v>
      </c>
      <c r="W4" s="283">
        <v>4736.3055618836797</v>
      </c>
      <c r="X4" s="283">
        <v>4691.001083443366</v>
      </c>
      <c r="Y4" s="283">
        <v>4879.5217835120748</v>
      </c>
      <c r="Z4" s="283">
        <v>4785.6362622757597</v>
      </c>
      <c r="AA4" s="283">
        <v>4653.1060911240238</v>
      </c>
      <c r="AB4" s="283">
        <v>4653.1060911240238</v>
      </c>
      <c r="AC4" s="283">
        <v>4603.8021272077858</v>
      </c>
      <c r="AD4" s="283">
        <v>4799.1951957515485</v>
      </c>
      <c r="AE4" s="283">
        <v>4769.7281415007337</v>
      </c>
      <c r="AF4" s="283">
        <v>5126.5401517840737</v>
      </c>
      <c r="AG4" s="283">
        <v>5126.5401517840737</v>
      </c>
      <c r="AH4" s="283">
        <v>5080.3975066479352</v>
      </c>
      <c r="AI4" s="283">
        <v>4973.5125508367964</v>
      </c>
      <c r="AJ4" s="283">
        <v>5214.2780920356581</v>
      </c>
      <c r="AK4" s="283">
        <v>5089.8775366145201</v>
      </c>
      <c r="AL4" s="283">
        <v>5089.8775366145201</v>
      </c>
      <c r="AM4" s="283">
        <v>5279.6271075723971</v>
      </c>
      <c r="AN4" s="283">
        <v>4979.1184779302739</v>
      </c>
      <c r="AO4" s="283">
        <v>5139.4305644781516</v>
      </c>
      <c r="AP4" s="283">
        <v>5031.0231756214507</v>
      </c>
      <c r="AQ4" s="283">
        <v>5031.0231756214507</v>
      </c>
      <c r="AR4" s="283">
        <v>5017.6474997925552</v>
      </c>
      <c r="AS4" s="283">
        <v>5214.9581643490837</v>
      </c>
      <c r="AT4" s="283">
        <v>5170.2578945456107</v>
      </c>
      <c r="AU4" s="283">
        <v>5002.3117382121391</v>
      </c>
      <c r="AV4" s="283">
        <v>5002.3117382121391</v>
      </c>
      <c r="AW4" s="283">
        <v>4936.425928786346</v>
      </c>
      <c r="AX4" s="283">
        <v>5081.0350267605518</v>
      </c>
      <c r="AY4" s="283">
        <v>5019.9850755447596</v>
      </c>
      <c r="AZ4" s="283">
        <v>4924.8380540543876</v>
      </c>
      <c r="BA4" s="283">
        <v>4924.8380540543876</v>
      </c>
      <c r="BB4" s="283">
        <v>5000.2139707304768</v>
      </c>
      <c r="BC4" s="283">
        <v>5220.9956662790728</v>
      </c>
      <c r="BD4" s="283">
        <v>4907.4594510676679</v>
      </c>
      <c r="BE4" s="283">
        <v>4832.0834177862644</v>
      </c>
      <c r="BF4" s="283">
        <v>4832.0834177862644</v>
      </c>
      <c r="BG4" s="283">
        <v>4843.2873888194399</v>
      </c>
    </row>
    <row r="5" spans="2:61" ht="15" customHeight="1">
      <c r="B5" s="261" t="s">
        <v>147</v>
      </c>
      <c r="C5" s="459" t="s">
        <v>597</v>
      </c>
      <c r="D5" s="283">
        <v>4332.7604780027932</v>
      </c>
      <c r="E5" s="283">
        <v>4325.5518431052124</v>
      </c>
      <c r="F5" s="283">
        <v>4444.5308219535464</v>
      </c>
      <c r="G5" s="283">
        <v>3995.2410162588394</v>
      </c>
      <c r="H5" s="283">
        <v>3995.2410162588394</v>
      </c>
      <c r="I5" s="283">
        <v>3928.8066374350951</v>
      </c>
      <c r="J5" s="283">
        <v>3836.9334742247052</v>
      </c>
      <c r="K5" s="283">
        <v>3719.1248033460165</v>
      </c>
      <c r="L5" s="283">
        <v>3691.7183738831104</v>
      </c>
      <c r="M5" s="283">
        <v>3691.7183738831104</v>
      </c>
      <c r="N5" s="283">
        <v>3780.4460824032985</v>
      </c>
      <c r="O5" s="283">
        <v>3571.061163203412</v>
      </c>
      <c r="P5" s="283">
        <v>3485.8346738954765</v>
      </c>
      <c r="Q5" s="283">
        <v>3455.9165463017875</v>
      </c>
      <c r="R5" s="283">
        <v>3455.9165463017875</v>
      </c>
      <c r="S5" s="283">
        <v>3402.7174082863708</v>
      </c>
      <c r="T5" s="283">
        <v>3299.2467402967</v>
      </c>
      <c r="U5" s="283">
        <v>3257.8765930970285</v>
      </c>
      <c r="V5" s="283">
        <v>3218.58401678368</v>
      </c>
      <c r="W5" s="283">
        <v>3218.58401678368</v>
      </c>
      <c r="X5" s="283">
        <v>3173.2795383433663</v>
      </c>
      <c r="Y5" s="283">
        <v>3036.9961092120743</v>
      </c>
      <c r="Z5" s="283">
        <v>2943.1105879757606</v>
      </c>
      <c r="AA5" s="283">
        <v>2844.776287624024</v>
      </c>
      <c r="AB5" s="283">
        <v>2844.776287624024</v>
      </c>
      <c r="AC5" s="283">
        <v>2795.472323707786</v>
      </c>
      <c r="AD5" s="283">
        <v>2722.0612630515488</v>
      </c>
      <c r="AE5" s="283">
        <v>2706.3442088007341</v>
      </c>
      <c r="AF5" s="283">
        <v>2660.3520898790734</v>
      </c>
      <c r="AG5" s="283">
        <v>2660.3520898790734</v>
      </c>
      <c r="AH5" s="283">
        <v>2627.9594447479353</v>
      </c>
      <c r="AI5" s="283">
        <v>2551.2703597367968</v>
      </c>
      <c r="AJ5" s="283">
        <v>2510.785900935658</v>
      </c>
      <c r="AK5" s="283">
        <v>2441.5812163145197</v>
      </c>
      <c r="AL5" s="283">
        <v>2441.5812163145197</v>
      </c>
      <c r="AM5" s="283">
        <v>2385.0807872723972</v>
      </c>
      <c r="AN5" s="283">
        <v>2334.7680284302737</v>
      </c>
      <c r="AO5" s="283">
        <v>2283.830114978151</v>
      </c>
      <c r="AP5" s="283">
        <v>2230.6185969214507</v>
      </c>
      <c r="AQ5" s="283">
        <v>2230.6185969214507</v>
      </c>
      <c r="AR5" s="283">
        <v>2230.9929210925557</v>
      </c>
      <c r="AS5" s="283">
        <v>2183.4994564490835</v>
      </c>
      <c r="AT5" s="283">
        <v>2152.5491866456114</v>
      </c>
      <c r="AU5" s="283">
        <v>2014.798901112139</v>
      </c>
      <c r="AV5" s="283">
        <v>2014.798901112139</v>
      </c>
      <c r="AW5" s="283">
        <v>1962.6630916863453</v>
      </c>
      <c r="AX5" s="283">
        <v>1962.468060450552</v>
      </c>
      <c r="AY5" s="283">
        <v>1915.1681092347601</v>
      </c>
      <c r="AZ5" s="283">
        <v>1850.2169585343877</v>
      </c>
      <c r="BA5" s="283">
        <v>1850.2169585343877</v>
      </c>
      <c r="BB5" s="283">
        <v>1939.3428752104769</v>
      </c>
      <c r="BC5" s="283">
        <v>1880.3204415590726</v>
      </c>
      <c r="BD5" s="283">
        <v>1808.0342263476684</v>
      </c>
      <c r="BE5" s="283">
        <v>1762.8540638562642</v>
      </c>
      <c r="BF5" s="283">
        <v>1762.8540638562642</v>
      </c>
      <c r="BG5" s="283">
        <v>1732.7080348894397</v>
      </c>
    </row>
    <row r="6" spans="2:61" ht="15" customHeight="1">
      <c r="B6" s="13" t="s">
        <v>148</v>
      </c>
      <c r="C6" s="459" t="s">
        <v>597</v>
      </c>
      <c r="D6" s="283">
        <v>438.41</v>
      </c>
      <c r="E6" s="283">
        <v>438.41</v>
      </c>
      <c r="F6" s="283">
        <v>438.41</v>
      </c>
      <c r="G6" s="283">
        <v>876.32741590000001</v>
      </c>
      <c r="H6" s="283">
        <v>876.32741590000001</v>
      </c>
      <c r="I6" s="283">
        <v>922.12741590000007</v>
      </c>
      <c r="J6" s="283">
        <v>953.62741590000007</v>
      </c>
      <c r="K6" s="283">
        <v>1029.6274159</v>
      </c>
      <c r="L6" s="283">
        <v>1086.3274159000002</v>
      </c>
      <c r="M6" s="283">
        <v>1086.3274159000002</v>
      </c>
      <c r="N6" s="283">
        <v>1116.3274159000002</v>
      </c>
      <c r="O6" s="283">
        <v>1336.3274159000002</v>
      </c>
      <c r="P6" s="283">
        <v>1336.3274159000002</v>
      </c>
      <c r="Q6" s="283">
        <v>1336.3274159000002</v>
      </c>
      <c r="R6" s="283">
        <v>1336.3274159000002</v>
      </c>
      <c r="S6" s="283">
        <v>1336.3274159000002</v>
      </c>
      <c r="T6" s="283">
        <v>1336.3274159000002</v>
      </c>
      <c r="U6" s="283">
        <v>1547.9174159000002</v>
      </c>
      <c r="V6" s="283">
        <v>1517.7215451</v>
      </c>
      <c r="W6" s="283">
        <v>1517.7215451</v>
      </c>
      <c r="X6" s="283">
        <v>1517.7215451</v>
      </c>
      <c r="Y6" s="283">
        <v>1842.5256743</v>
      </c>
      <c r="Z6" s="283">
        <v>1842.5256743</v>
      </c>
      <c r="AA6" s="283">
        <v>1808.3298035</v>
      </c>
      <c r="AB6" s="283">
        <v>1808.3298035</v>
      </c>
      <c r="AC6" s="283">
        <v>1808.3298035</v>
      </c>
      <c r="AD6" s="283">
        <v>2077.1339327000001</v>
      </c>
      <c r="AE6" s="283">
        <v>2063.3839327000001</v>
      </c>
      <c r="AF6" s="283">
        <v>2466.1880619049998</v>
      </c>
      <c r="AG6" s="283">
        <v>2466.1880619049998</v>
      </c>
      <c r="AH6" s="283">
        <v>2452.4380618999999</v>
      </c>
      <c r="AI6" s="283">
        <v>2422.2421911000001</v>
      </c>
      <c r="AJ6" s="283">
        <v>2703.4921911000001</v>
      </c>
      <c r="AK6" s="283">
        <v>2648.2963203000004</v>
      </c>
      <c r="AL6" s="283">
        <v>2648.2963203000004</v>
      </c>
      <c r="AM6" s="283">
        <v>2894.5463203000004</v>
      </c>
      <c r="AN6" s="283">
        <v>2644.3504495000002</v>
      </c>
      <c r="AO6" s="283">
        <v>2855.6004495000002</v>
      </c>
      <c r="AP6" s="283">
        <v>2800.4045787</v>
      </c>
      <c r="AQ6" s="283">
        <v>2800.4045787</v>
      </c>
      <c r="AR6" s="283">
        <v>2786.6545787</v>
      </c>
      <c r="AS6" s="283">
        <v>3031.4587079000003</v>
      </c>
      <c r="AT6" s="283">
        <v>3017.7087079000003</v>
      </c>
      <c r="AU6" s="283">
        <v>2987.5128371000001</v>
      </c>
      <c r="AV6" s="283">
        <v>2987.5128371000001</v>
      </c>
      <c r="AW6" s="283">
        <v>2973.7628371000001</v>
      </c>
      <c r="AX6" s="283">
        <v>3118.5669663100002</v>
      </c>
      <c r="AY6" s="283">
        <v>3104.8169663100002</v>
      </c>
      <c r="AZ6" s="283">
        <v>3074.6210955199999</v>
      </c>
      <c r="BA6" s="283">
        <v>3074.6210955199999</v>
      </c>
      <c r="BB6" s="283">
        <v>3060.8710955199999</v>
      </c>
      <c r="BC6" s="283">
        <v>3340.6752247200002</v>
      </c>
      <c r="BD6" s="283">
        <v>3099.4252247200002</v>
      </c>
      <c r="BE6" s="283">
        <v>3069.2293539300003</v>
      </c>
      <c r="BF6" s="283">
        <v>3069.2293539300003</v>
      </c>
      <c r="BG6" s="283">
        <v>3110.5793539300003</v>
      </c>
    </row>
    <row r="7" spans="2:61" ht="15" customHeight="1" thickBot="1">
      <c r="B7" s="16" t="s">
        <v>640</v>
      </c>
      <c r="C7" s="460" t="s">
        <v>597</v>
      </c>
      <c r="D7" s="243">
        <v>4528.6124511227936</v>
      </c>
      <c r="E7" s="243">
        <v>4530.0250470052133</v>
      </c>
      <c r="F7" s="243">
        <v>4660.7001583635465</v>
      </c>
      <c r="G7" s="243">
        <v>4649.6494445088401</v>
      </c>
      <c r="H7" s="243">
        <v>4649.6494445088401</v>
      </c>
      <c r="I7" s="243">
        <v>4611.3706103450941</v>
      </c>
      <c r="J7" s="243">
        <v>4564.2147480647054</v>
      </c>
      <c r="K7" s="243">
        <v>4466.4477606160162</v>
      </c>
      <c r="L7" s="243">
        <v>4512.2905417631109</v>
      </c>
      <c r="M7" s="243">
        <v>4512.2905417631109</v>
      </c>
      <c r="N7" s="243">
        <v>4614.417689143299</v>
      </c>
      <c r="O7" s="243">
        <v>4612.9443918934121</v>
      </c>
      <c r="P7" s="243">
        <v>4584.1271662254767</v>
      </c>
      <c r="Q7" s="243">
        <v>4593.5100920117875</v>
      </c>
      <c r="R7" s="243">
        <v>4593.5100920117875</v>
      </c>
      <c r="S7" s="243">
        <v>4519.7993453763702</v>
      </c>
      <c r="T7" s="243">
        <v>4511.8702771867002</v>
      </c>
      <c r="U7" s="243">
        <v>4466.4381942870295</v>
      </c>
      <c r="V7" s="243">
        <v>4511.8737303036796</v>
      </c>
      <c r="W7" s="243">
        <v>4511.8737303036796</v>
      </c>
      <c r="X7" s="243">
        <v>4424.4304729333662</v>
      </c>
      <c r="Y7" s="243">
        <v>4469.1542708220741</v>
      </c>
      <c r="Z7" s="243">
        <v>4427.7048018657606</v>
      </c>
      <c r="AA7" s="243">
        <v>4461.9747025340248</v>
      </c>
      <c r="AB7" s="243">
        <v>4461.9747025340248</v>
      </c>
      <c r="AC7" s="243">
        <v>4357.3888826377861</v>
      </c>
      <c r="AD7" s="243">
        <v>4421.606922331548</v>
      </c>
      <c r="AE7" s="243">
        <v>4421.4082556107342</v>
      </c>
      <c r="AF7" s="243">
        <v>4575.0992668840736</v>
      </c>
      <c r="AG7" s="243">
        <v>4575.0992668840736</v>
      </c>
      <c r="AH7" s="243">
        <v>4510.3732445479354</v>
      </c>
      <c r="AI7" s="243">
        <v>4615.6507960567969</v>
      </c>
      <c r="AJ7" s="243">
        <v>4646.0317070756573</v>
      </c>
      <c r="AK7" s="243">
        <v>4727.6837805845207</v>
      </c>
      <c r="AL7" s="243">
        <v>4727.6837805845207</v>
      </c>
      <c r="AM7" s="243">
        <v>4686.5159187923964</v>
      </c>
      <c r="AN7" s="243">
        <v>4783.4632130302743</v>
      </c>
      <c r="AO7" s="243">
        <v>4781.3751741281512</v>
      </c>
      <c r="AP7" s="243">
        <v>4839.920288331451</v>
      </c>
      <c r="AQ7" s="243">
        <v>4839.920288331451</v>
      </c>
      <c r="AR7" s="243">
        <v>4829.0609652125559</v>
      </c>
      <c r="AS7" s="243">
        <v>4851.5664605990833</v>
      </c>
      <c r="AT7" s="243">
        <v>4817.7917116356111</v>
      </c>
      <c r="AU7" s="243">
        <v>4805.3681083121392</v>
      </c>
      <c r="AV7" s="243">
        <v>4805.3681083121392</v>
      </c>
      <c r="AW7" s="243">
        <v>4730.5106697363453</v>
      </c>
      <c r="AX7" s="243">
        <v>4762.6910316905523</v>
      </c>
      <c r="AY7" s="243">
        <v>4655.1565266747593</v>
      </c>
      <c r="AZ7" s="243">
        <v>4709.0297160643877</v>
      </c>
      <c r="BA7" s="243">
        <v>4709.0297160643877</v>
      </c>
      <c r="BB7" s="243">
        <v>4638.5512993904767</v>
      </c>
      <c r="BC7" s="243">
        <v>4648.0069987490724</v>
      </c>
      <c r="BD7" s="243">
        <v>4508.4236295776682</v>
      </c>
      <c r="BE7" s="243">
        <v>4587.526765016265</v>
      </c>
      <c r="BF7" s="243">
        <v>4587.526765016265</v>
      </c>
      <c r="BG7" s="243">
        <v>4526.9319932894387</v>
      </c>
    </row>
    <row r="8" spans="2:61" ht="12" customHeight="1" thickTop="1">
      <c r="B8" s="45" t="s">
        <v>198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</row>
    <row r="9" spans="2:61" ht="12" customHeight="1">
      <c r="B9" s="36" t="s">
        <v>249</v>
      </c>
    </row>
    <row r="10" spans="2:61" ht="12" customHeight="1">
      <c r="B10" s="36" t="s">
        <v>205</v>
      </c>
    </row>
    <row r="11" spans="2:61">
      <c r="T11" s="105"/>
      <c r="U11" s="105"/>
      <c r="V11" s="105"/>
    </row>
  </sheetData>
  <mergeCells count="3">
    <mergeCell ref="B1:AO1"/>
    <mergeCell ref="C2:C3"/>
    <mergeCell ref="D2:BF2"/>
  </mergeCells>
  <hyperlinks>
    <hyperlink ref="BI1" location="ÍNDICE!A1" display="ÍNDICE" xr:uid="{A9579ED0-CA34-44EA-A674-4BA20B859797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4:C7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lha30"/>
  <dimension ref="B1:AX32"/>
  <sheetViews>
    <sheetView showGridLines="0" zoomScaleNormal="100" workbookViewId="0">
      <selection activeCell="B1" sqref="B1:AH1"/>
    </sheetView>
  </sheetViews>
  <sheetFormatPr defaultRowHeight="21" customHeight="1" outlineLevelCol="1"/>
  <cols>
    <col min="1" max="1" width="6.6328125" customWidth="1"/>
    <col min="2" max="2" width="52" customWidth="1"/>
    <col min="3" max="3" width="5" bestFit="1" customWidth="1"/>
    <col min="4" max="6" width="6" hidden="1" customWidth="1" outlineLevel="1"/>
    <col min="7" max="7" width="6" customWidth="1" collapsed="1"/>
    <col min="8" max="10" width="6" hidden="1" customWidth="1" outlineLevel="1"/>
    <col min="11" max="11" width="6" customWidth="1" collapsed="1"/>
    <col min="12" max="14" width="6" hidden="1" customWidth="1" outlineLevel="1"/>
    <col min="15" max="15" width="6" customWidth="1" collapsed="1"/>
    <col min="16" max="18" width="6" hidden="1" customWidth="1" outlineLevel="1"/>
    <col min="19" max="19" width="6" customWidth="1" collapsed="1"/>
    <col min="20" max="22" width="6" hidden="1" customWidth="1" outlineLevel="1"/>
    <col min="23" max="23" width="7" customWidth="1" collapsed="1"/>
    <col min="24" max="26" width="7" hidden="1" customWidth="1" outlineLevel="1"/>
    <col min="27" max="27" width="7" customWidth="1" collapsed="1"/>
    <col min="28" max="30" width="7" hidden="1" customWidth="1" outlineLevel="1"/>
    <col min="31" max="31" width="7" customWidth="1" collapsed="1"/>
    <col min="32" max="34" width="7" hidden="1" customWidth="1" outlineLevel="1" collapsed="1"/>
    <col min="35" max="35" width="7.6328125" bestFit="1" customWidth="1" collapsed="1"/>
    <col min="36" max="38" width="7" hidden="1" customWidth="1" outlineLevel="1"/>
    <col min="39" max="39" width="7" customWidth="1" collapsed="1"/>
    <col min="40" max="42" width="7" hidden="1" customWidth="1" outlineLevel="1"/>
    <col min="43" max="43" width="7" customWidth="1" collapsed="1"/>
    <col min="44" max="45" width="7" hidden="1" customWidth="1" outlineLevel="1"/>
    <col min="46" max="46" width="8.6328125" hidden="1" customWidth="1" outlineLevel="1"/>
    <col min="47" max="48" width="8.6328125" customWidth="1" collapsed="1"/>
    <col min="49" max="49" width="6.6328125" customWidth="1"/>
  </cols>
  <sheetData>
    <row r="1" spans="2:50" ht="20.25" customHeight="1" thickBot="1">
      <c r="B1" s="535" t="s">
        <v>641</v>
      </c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116"/>
      <c r="AJ1" s="116"/>
      <c r="AK1" s="116"/>
      <c r="AL1" s="116"/>
      <c r="AM1" s="116"/>
      <c r="AN1" s="116"/>
      <c r="AO1" s="348"/>
      <c r="AP1" s="348"/>
      <c r="AQ1" s="348"/>
      <c r="AR1" s="348"/>
      <c r="AS1" s="348"/>
      <c r="AT1" s="348"/>
      <c r="AU1" s="348"/>
      <c r="AV1" s="348"/>
      <c r="AW1" s="116"/>
      <c r="AX1" s="349" t="s">
        <v>225</v>
      </c>
    </row>
    <row r="2" spans="2:50" ht="16.5" customHeight="1" thickTop="1">
      <c r="B2" s="533" t="s">
        <v>150</v>
      </c>
      <c r="C2" s="524" t="s">
        <v>159</v>
      </c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  <c r="X2" s="532"/>
      <c r="Y2" s="532"/>
      <c r="Z2" s="532"/>
      <c r="AA2" s="532"/>
      <c r="AB2" s="532"/>
      <c r="AC2" s="532"/>
      <c r="AD2" s="532"/>
      <c r="AE2" s="532"/>
      <c r="AF2" s="532"/>
      <c r="AG2" s="532"/>
      <c r="AH2" s="532"/>
      <c r="AI2" s="532"/>
      <c r="AJ2" s="532"/>
      <c r="AK2" s="532"/>
      <c r="AL2" s="532"/>
      <c r="AM2" s="532"/>
      <c r="AN2" s="532"/>
      <c r="AO2" s="532"/>
      <c r="AP2" s="532"/>
      <c r="AQ2" s="532"/>
      <c r="AR2" s="532"/>
      <c r="AS2" s="532"/>
      <c r="AT2" s="532"/>
      <c r="AU2" s="532"/>
      <c r="AV2" s="46"/>
      <c r="AW2" s="46"/>
    </row>
    <row r="3" spans="2:50" ht="22.9" customHeight="1">
      <c r="B3" s="538"/>
      <c r="C3" s="542"/>
      <c r="D3" s="29" t="s">
        <v>236</v>
      </c>
      <c r="E3" s="29" t="s">
        <v>237</v>
      </c>
      <c r="F3" s="29" t="s">
        <v>238</v>
      </c>
      <c r="G3" s="29" t="s">
        <v>239</v>
      </c>
      <c r="H3" s="29" t="s">
        <v>235</v>
      </c>
      <c r="I3" s="29" t="s">
        <v>234</v>
      </c>
      <c r="J3" s="29" t="s">
        <v>233</v>
      </c>
      <c r="K3" s="29" t="s">
        <v>232</v>
      </c>
      <c r="L3" s="29" t="s">
        <v>228</v>
      </c>
      <c r="M3" s="29" t="s">
        <v>229</v>
      </c>
      <c r="N3" s="29" t="s">
        <v>230</v>
      </c>
      <c r="O3" s="29" t="s">
        <v>231</v>
      </c>
      <c r="P3" s="111" t="s">
        <v>211</v>
      </c>
      <c r="Q3" s="111" t="s">
        <v>212</v>
      </c>
      <c r="R3" s="111" t="s">
        <v>71</v>
      </c>
      <c r="S3" s="111" t="s">
        <v>10</v>
      </c>
      <c r="T3" s="111" t="s">
        <v>17</v>
      </c>
      <c r="U3" s="111" t="s">
        <v>18</v>
      </c>
      <c r="V3" s="111" t="s">
        <v>19</v>
      </c>
      <c r="W3" s="111" t="s">
        <v>11</v>
      </c>
      <c r="X3" s="111" t="s">
        <v>240</v>
      </c>
      <c r="Y3" s="111" t="s">
        <v>251</v>
      </c>
      <c r="Z3" s="111" t="s">
        <v>254</v>
      </c>
      <c r="AA3" s="111" t="s">
        <v>263</v>
      </c>
      <c r="AB3" s="111" t="s">
        <v>270</v>
      </c>
      <c r="AC3" s="111" t="s">
        <v>289</v>
      </c>
      <c r="AD3" s="111" t="s">
        <v>294</v>
      </c>
      <c r="AE3" s="111" t="s">
        <v>300</v>
      </c>
      <c r="AF3" s="111" t="s">
        <v>309</v>
      </c>
      <c r="AG3" s="111" t="s">
        <v>310</v>
      </c>
      <c r="AH3" s="111" t="s">
        <v>325</v>
      </c>
      <c r="AI3" s="111" t="s">
        <v>335</v>
      </c>
      <c r="AJ3" s="111" t="s">
        <v>345</v>
      </c>
      <c r="AK3" s="111" t="s">
        <v>346</v>
      </c>
      <c r="AL3" s="111" t="s">
        <v>354</v>
      </c>
      <c r="AM3" s="111" t="s">
        <v>360</v>
      </c>
      <c r="AN3" s="111" t="s">
        <v>365</v>
      </c>
      <c r="AO3" s="111" t="s">
        <v>380</v>
      </c>
      <c r="AP3" s="111" t="s">
        <v>395</v>
      </c>
      <c r="AQ3" s="111" t="s">
        <v>403</v>
      </c>
      <c r="AR3" s="111" t="s">
        <v>425</v>
      </c>
      <c r="AS3" s="111" t="s">
        <v>448</v>
      </c>
      <c r="AT3" s="111" t="s">
        <v>470</v>
      </c>
      <c r="AU3" s="111" t="s">
        <v>482</v>
      </c>
      <c r="AV3" s="111" t="s">
        <v>547</v>
      </c>
      <c r="AW3" s="10"/>
    </row>
    <row r="4" spans="2:50" ht="15" customHeight="1">
      <c r="B4" s="56" t="s">
        <v>601</v>
      </c>
      <c r="C4" s="47" t="s">
        <v>24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N4" s="58"/>
      <c r="AO4" s="58"/>
      <c r="AP4" s="58"/>
      <c r="AR4" s="58"/>
      <c r="AS4" s="58"/>
      <c r="AT4" s="58"/>
      <c r="AU4" s="58"/>
      <c r="AV4" s="58"/>
    </row>
    <row r="5" spans="2:50" ht="15" customHeight="1">
      <c r="B5" s="13" t="s">
        <v>151</v>
      </c>
      <c r="C5" s="262" t="s">
        <v>152</v>
      </c>
      <c r="D5" s="328">
        <v>19977</v>
      </c>
      <c r="E5" s="328">
        <v>19927</v>
      </c>
      <c r="F5" s="328">
        <v>19823</v>
      </c>
      <c r="G5" s="328">
        <v>19605</v>
      </c>
      <c r="H5" s="328">
        <v>19600</v>
      </c>
      <c r="I5" s="328">
        <v>19628</v>
      </c>
      <c r="J5" s="328">
        <v>19298</v>
      </c>
      <c r="K5" s="328">
        <v>19300</v>
      </c>
      <c r="L5" s="328">
        <v>19315</v>
      </c>
      <c r="M5" s="328">
        <v>19266</v>
      </c>
      <c r="N5" s="328">
        <v>19030</v>
      </c>
      <c r="O5" s="328">
        <v>19104</v>
      </c>
      <c r="P5" s="328">
        <v>19147</v>
      </c>
      <c r="Q5" s="328">
        <v>19099</v>
      </c>
      <c r="R5" s="328">
        <v>19118</v>
      </c>
      <c r="S5" s="328">
        <v>19272</v>
      </c>
      <c r="T5" s="328">
        <v>19326</v>
      </c>
      <c r="U5" s="328">
        <v>19379</v>
      </c>
      <c r="V5" s="328">
        <v>19418</v>
      </c>
      <c r="W5" s="328">
        <v>19609</v>
      </c>
      <c r="X5" s="328">
        <v>19564</v>
      </c>
      <c r="Y5" s="328">
        <v>19502</v>
      </c>
      <c r="Z5" s="328">
        <v>19479</v>
      </c>
      <c r="AA5" s="328">
        <v>19922</v>
      </c>
      <c r="AB5" s="328">
        <v>20023</v>
      </c>
      <c r="AC5" s="328">
        <v>20201</v>
      </c>
      <c r="AD5" s="328">
        <v>20379</v>
      </c>
      <c r="AE5" s="328">
        <v>20681</v>
      </c>
      <c r="AF5" s="328">
        <v>20719</v>
      </c>
      <c r="AG5" s="328">
        <v>20679</v>
      </c>
      <c r="AH5" s="328">
        <v>20806</v>
      </c>
      <c r="AI5" s="328">
        <v>20901</v>
      </c>
      <c r="AJ5" s="328">
        <v>21492</v>
      </c>
      <c r="AK5" s="328">
        <v>21499</v>
      </c>
      <c r="AL5" s="328">
        <v>21515</v>
      </c>
      <c r="AM5" s="328">
        <v>21476</v>
      </c>
      <c r="AN5" s="328">
        <v>21385</v>
      </c>
      <c r="AO5" s="328">
        <v>21210</v>
      </c>
      <c r="AP5" s="328">
        <v>21058</v>
      </c>
      <c r="AQ5" s="328">
        <v>21142</v>
      </c>
      <c r="AR5" s="328">
        <v>21154</v>
      </c>
      <c r="AS5" s="328">
        <v>21022</v>
      </c>
      <c r="AT5" s="328">
        <v>21119</v>
      </c>
      <c r="AU5" s="328">
        <v>21084</v>
      </c>
      <c r="AV5" s="328">
        <v>20950</v>
      </c>
      <c r="AW5" s="112"/>
    </row>
    <row r="6" spans="2:50" ht="15" customHeight="1">
      <c r="B6" s="263" t="s">
        <v>153</v>
      </c>
      <c r="C6" s="262" t="s">
        <v>152</v>
      </c>
      <c r="D6" s="328">
        <v>13715</v>
      </c>
      <c r="E6" s="328">
        <v>13683</v>
      </c>
      <c r="F6" s="328">
        <v>13617</v>
      </c>
      <c r="G6" s="328">
        <v>13454</v>
      </c>
      <c r="H6" s="328">
        <v>13313</v>
      </c>
      <c r="I6" s="328">
        <v>13038</v>
      </c>
      <c r="J6" s="328">
        <v>12700</v>
      </c>
      <c r="K6" s="328">
        <v>12694</v>
      </c>
      <c r="L6" s="328">
        <v>12701</v>
      </c>
      <c r="M6" s="328">
        <v>12667</v>
      </c>
      <c r="N6" s="328">
        <v>12503</v>
      </c>
      <c r="O6" s="328">
        <v>12573</v>
      </c>
      <c r="P6" s="328">
        <v>12572</v>
      </c>
      <c r="Q6" s="328">
        <v>12528</v>
      </c>
      <c r="R6" s="328">
        <v>12374</v>
      </c>
      <c r="S6" s="328">
        <v>12395</v>
      </c>
      <c r="T6" s="328">
        <v>12343</v>
      </c>
      <c r="U6" s="328">
        <v>12303</v>
      </c>
      <c r="V6" s="328">
        <v>12205</v>
      </c>
      <c r="W6" s="328">
        <v>12272</v>
      </c>
      <c r="X6" s="328">
        <v>12187</v>
      </c>
      <c r="Y6" s="328">
        <v>12103</v>
      </c>
      <c r="Z6" s="328">
        <v>12076</v>
      </c>
      <c r="AA6" s="328">
        <v>12343</v>
      </c>
      <c r="AB6" s="328">
        <v>12298</v>
      </c>
      <c r="AC6" s="328">
        <v>12505</v>
      </c>
      <c r="AD6" s="328">
        <v>12574</v>
      </c>
      <c r="AE6" s="328">
        <v>12821</v>
      </c>
      <c r="AF6" s="328">
        <v>12849</v>
      </c>
      <c r="AG6" s="328">
        <v>12773</v>
      </c>
      <c r="AH6" s="328">
        <v>12859</v>
      </c>
      <c r="AI6" s="328">
        <v>12994</v>
      </c>
      <c r="AJ6" s="328">
        <v>12966</v>
      </c>
      <c r="AK6" s="328">
        <v>12900</v>
      </c>
      <c r="AL6" s="328">
        <v>12993</v>
      </c>
      <c r="AM6" s="328">
        <v>12960</v>
      </c>
      <c r="AN6" s="328">
        <v>12847</v>
      </c>
      <c r="AO6" s="328">
        <v>12720</v>
      </c>
      <c r="AP6" s="328">
        <v>12601</v>
      </c>
      <c r="AQ6" s="328">
        <v>12713</v>
      </c>
      <c r="AR6" s="328">
        <v>12544</v>
      </c>
      <c r="AS6" s="328">
        <v>12481</v>
      </c>
      <c r="AT6" s="328">
        <v>12571</v>
      </c>
      <c r="AU6" s="328">
        <v>12497</v>
      </c>
      <c r="AV6" s="328">
        <v>12347</v>
      </c>
      <c r="AW6" s="112"/>
    </row>
    <row r="7" spans="2:50" ht="15" customHeight="1">
      <c r="B7" s="263" t="s">
        <v>497</v>
      </c>
      <c r="C7" s="262" t="s">
        <v>152</v>
      </c>
      <c r="D7" s="328">
        <v>6262</v>
      </c>
      <c r="E7" s="328">
        <v>6244</v>
      </c>
      <c r="F7" s="328">
        <v>6206</v>
      </c>
      <c r="G7" s="328">
        <v>6151</v>
      </c>
      <c r="H7" s="328">
        <v>6287</v>
      </c>
      <c r="I7" s="328">
        <v>6590</v>
      </c>
      <c r="J7" s="328">
        <v>6598</v>
      </c>
      <c r="K7" s="328">
        <v>6606</v>
      </c>
      <c r="L7" s="328">
        <v>6614</v>
      </c>
      <c r="M7" s="328">
        <v>6599</v>
      </c>
      <c r="N7" s="328">
        <v>6527</v>
      </c>
      <c r="O7" s="328">
        <v>6531</v>
      </c>
      <c r="P7" s="328">
        <v>6575</v>
      </c>
      <c r="Q7" s="328">
        <v>6571</v>
      </c>
      <c r="R7" s="328">
        <v>6744</v>
      </c>
      <c r="S7" s="328">
        <v>6877</v>
      </c>
      <c r="T7" s="328">
        <v>6983</v>
      </c>
      <c r="U7" s="328">
        <v>7076</v>
      </c>
      <c r="V7" s="328">
        <v>7213</v>
      </c>
      <c r="W7" s="328">
        <v>7337</v>
      </c>
      <c r="X7" s="328">
        <v>7377</v>
      </c>
      <c r="Y7" s="328">
        <v>7399</v>
      </c>
      <c r="Z7" s="328">
        <v>7403</v>
      </c>
      <c r="AA7" s="328">
        <v>7579</v>
      </c>
      <c r="AB7" s="328">
        <v>7725</v>
      </c>
      <c r="AC7" s="328">
        <v>7696</v>
      </c>
      <c r="AD7" s="328">
        <v>7805</v>
      </c>
      <c r="AE7" s="328">
        <v>7860</v>
      </c>
      <c r="AF7" s="328">
        <v>7870</v>
      </c>
      <c r="AG7" s="328">
        <v>7906</v>
      </c>
      <c r="AH7" s="328">
        <v>7947</v>
      </c>
      <c r="AI7" s="328">
        <v>7907</v>
      </c>
      <c r="AJ7" s="328">
        <v>8526</v>
      </c>
      <c r="AK7" s="328">
        <v>8599</v>
      </c>
      <c r="AL7" s="328">
        <v>8522</v>
      </c>
      <c r="AM7" s="328">
        <v>8516</v>
      </c>
      <c r="AN7" s="328">
        <v>8538</v>
      </c>
      <c r="AO7" s="328">
        <v>8490</v>
      </c>
      <c r="AP7" s="328">
        <v>8457</v>
      </c>
      <c r="AQ7" s="328">
        <v>8429</v>
      </c>
      <c r="AR7" s="328">
        <v>8610</v>
      </c>
      <c r="AS7" s="328">
        <v>8541</v>
      </c>
      <c r="AT7" s="328">
        <v>8548</v>
      </c>
      <c r="AU7" s="328">
        <v>8587</v>
      </c>
      <c r="AV7" s="328">
        <v>8603</v>
      </c>
      <c r="AW7" s="112"/>
    </row>
    <row r="8" spans="2:50" ht="15" customHeight="1">
      <c r="B8" s="264" t="s">
        <v>154</v>
      </c>
      <c r="C8" s="262" t="s">
        <v>152</v>
      </c>
      <c r="D8" s="328">
        <v>115</v>
      </c>
      <c r="E8" s="328">
        <v>118</v>
      </c>
      <c r="F8" s="328">
        <v>118</v>
      </c>
      <c r="G8" s="328">
        <v>116</v>
      </c>
      <c r="H8" s="328">
        <v>116</v>
      </c>
      <c r="I8" s="328">
        <v>118</v>
      </c>
      <c r="J8" s="328">
        <v>119</v>
      </c>
      <c r="K8" s="328">
        <v>119</v>
      </c>
      <c r="L8" s="328">
        <v>119</v>
      </c>
      <c r="M8" s="328">
        <v>119</v>
      </c>
      <c r="N8" s="328">
        <v>118</v>
      </c>
      <c r="O8" s="328">
        <v>117</v>
      </c>
      <c r="P8" s="328">
        <v>117</v>
      </c>
      <c r="Q8" s="328">
        <v>117</v>
      </c>
      <c r="R8" s="328">
        <v>116</v>
      </c>
      <c r="S8" s="328">
        <v>116</v>
      </c>
      <c r="T8" s="328">
        <v>116</v>
      </c>
      <c r="U8" s="328">
        <v>116</v>
      </c>
      <c r="V8" s="328">
        <v>117</v>
      </c>
      <c r="W8" s="328">
        <v>121</v>
      </c>
      <c r="X8" s="328">
        <v>122</v>
      </c>
      <c r="Y8" s="328">
        <v>123</v>
      </c>
      <c r="Z8" s="328">
        <v>123</v>
      </c>
      <c r="AA8" s="328">
        <v>123</v>
      </c>
      <c r="AB8" s="328">
        <v>123</v>
      </c>
      <c r="AC8" s="328">
        <v>123</v>
      </c>
      <c r="AD8" s="328">
        <v>123</v>
      </c>
      <c r="AE8" s="328">
        <v>122</v>
      </c>
      <c r="AF8" s="328">
        <v>125</v>
      </c>
      <c r="AG8" s="328">
        <v>125</v>
      </c>
      <c r="AH8" s="328">
        <v>126</v>
      </c>
      <c r="AI8" s="328">
        <v>126</v>
      </c>
      <c r="AJ8" s="328">
        <v>126</v>
      </c>
      <c r="AK8" s="328">
        <v>126</v>
      </c>
      <c r="AL8" s="328">
        <v>127</v>
      </c>
      <c r="AM8" s="328">
        <v>126</v>
      </c>
      <c r="AN8" s="328">
        <v>128</v>
      </c>
      <c r="AO8" s="328">
        <v>127</v>
      </c>
      <c r="AP8" s="328">
        <v>128</v>
      </c>
      <c r="AQ8" s="328">
        <v>130</v>
      </c>
      <c r="AR8" s="328">
        <v>130</v>
      </c>
      <c r="AS8" s="328">
        <v>121</v>
      </c>
      <c r="AT8" s="328">
        <v>122</v>
      </c>
      <c r="AU8" s="328">
        <v>123</v>
      </c>
      <c r="AV8" s="328">
        <v>127</v>
      </c>
      <c r="AW8" s="112"/>
    </row>
    <row r="9" spans="2:50" ht="15" customHeight="1">
      <c r="B9" s="264" t="s">
        <v>155</v>
      </c>
      <c r="C9" s="262" t="s">
        <v>152</v>
      </c>
      <c r="D9" s="328">
        <v>39</v>
      </c>
      <c r="E9" s="328">
        <v>40</v>
      </c>
      <c r="F9" s="328">
        <v>41</v>
      </c>
      <c r="G9" s="328">
        <v>41</v>
      </c>
      <c r="H9" s="328">
        <v>42</v>
      </c>
      <c r="I9" s="328">
        <v>41</v>
      </c>
      <c r="J9" s="328">
        <v>40</v>
      </c>
      <c r="K9" s="328">
        <v>43</v>
      </c>
      <c r="L9" s="328">
        <v>42</v>
      </c>
      <c r="M9" s="328">
        <v>43</v>
      </c>
      <c r="N9" s="328">
        <v>42</v>
      </c>
      <c r="O9" s="328">
        <v>41</v>
      </c>
      <c r="P9" s="328">
        <v>42</v>
      </c>
      <c r="Q9" s="328">
        <v>42</v>
      </c>
      <c r="R9" s="328">
        <v>41</v>
      </c>
      <c r="S9" s="328">
        <v>40</v>
      </c>
      <c r="T9" s="328">
        <v>40</v>
      </c>
      <c r="U9" s="328">
        <v>40</v>
      </c>
      <c r="V9" s="328">
        <v>40</v>
      </c>
      <c r="W9" s="328">
        <v>41</v>
      </c>
      <c r="X9" s="328">
        <v>49</v>
      </c>
      <c r="Y9" s="328">
        <v>48</v>
      </c>
      <c r="Z9" s="328">
        <v>47</v>
      </c>
      <c r="AA9" s="328">
        <v>48</v>
      </c>
      <c r="AB9" s="328">
        <v>48</v>
      </c>
      <c r="AC9" s="328">
        <v>47</v>
      </c>
      <c r="AD9" s="328">
        <v>46</v>
      </c>
      <c r="AE9" s="328">
        <v>43</v>
      </c>
      <c r="AF9" s="328">
        <v>45</v>
      </c>
      <c r="AG9" s="328">
        <v>43</v>
      </c>
      <c r="AH9" s="328">
        <v>47</v>
      </c>
      <c r="AI9" s="328">
        <v>44</v>
      </c>
      <c r="AJ9" s="328">
        <v>45</v>
      </c>
      <c r="AK9" s="328">
        <v>45</v>
      </c>
      <c r="AL9" s="328">
        <v>45</v>
      </c>
      <c r="AM9" s="328">
        <v>46</v>
      </c>
      <c r="AN9" s="328">
        <v>47</v>
      </c>
      <c r="AO9" s="328">
        <v>44</v>
      </c>
      <c r="AP9" s="328">
        <v>46</v>
      </c>
      <c r="AQ9" s="328">
        <v>46</v>
      </c>
      <c r="AR9" s="328">
        <v>46</v>
      </c>
      <c r="AS9" s="328">
        <v>47</v>
      </c>
      <c r="AT9" s="328">
        <v>47</v>
      </c>
      <c r="AU9" s="328">
        <v>43</v>
      </c>
      <c r="AV9" s="328">
        <v>43</v>
      </c>
      <c r="AW9" s="112"/>
    </row>
    <row r="10" spans="2:50" ht="15" customHeight="1">
      <c r="B10" s="264" t="s">
        <v>498</v>
      </c>
      <c r="C10" s="262" t="s">
        <v>152</v>
      </c>
      <c r="D10" s="328">
        <v>934</v>
      </c>
      <c r="E10" s="328">
        <v>820</v>
      </c>
      <c r="F10" s="328">
        <v>836</v>
      </c>
      <c r="G10" s="328">
        <v>851</v>
      </c>
      <c r="H10" s="328">
        <v>852</v>
      </c>
      <c r="I10" s="328">
        <v>853</v>
      </c>
      <c r="J10" s="328">
        <v>859</v>
      </c>
      <c r="K10" s="328">
        <v>850</v>
      </c>
      <c r="L10" s="328">
        <v>847</v>
      </c>
      <c r="M10" s="328">
        <v>846</v>
      </c>
      <c r="N10" s="328">
        <v>839</v>
      </c>
      <c r="O10" s="328">
        <v>837</v>
      </c>
      <c r="P10" s="328">
        <v>852</v>
      </c>
      <c r="Q10" s="328">
        <v>840</v>
      </c>
      <c r="R10" s="328">
        <v>837</v>
      </c>
      <c r="S10" s="328">
        <v>848</v>
      </c>
      <c r="T10" s="328">
        <v>844</v>
      </c>
      <c r="U10" s="328">
        <v>830</v>
      </c>
      <c r="V10" s="328">
        <v>836</v>
      </c>
      <c r="W10" s="328">
        <v>839</v>
      </c>
      <c r="X10" s="328">
        <v>830</v>
      </c>
      <c r="Y10" s="328">
        <v>830</v>
      </c>
      <c r="Z10" s="328">
        <v>841</v>
      </c>
      <c r="AA10" s="328">
        <v>860</v>
      </c>
      <c r="AB10" s="328">
        <v>863</v>
      </c>
      <c r="AC10" s="328">
        <v>870</v>
      </c>
      <c r="AD10" s="328">
        <v>878</v>
      </c>
      <c r="AE10" s="328">
        <v>940</v>
      </c>
      <c r="AF10" s="328">
        <v>966</v>
      </c>
      <c r="AG10" s="328">
        <v>989</v>
      </c>
      <c r="AH10" s="328">
        <v>993</v>
      </c>
      <c r="AI10" s="328">
        <v>996</v>
      </c>
      <c r="AJ10" s="328">
        <v>996</v>
      </c>
      <c r="AK10" s="328">
        <v>1001</v>
      </c>
      <c r="AL10" s="328">
        <v>1003</v>
      </c>
      <c r="AM10" s="328">
        <v>947</v>
      </c>
      <c r="AN10" s="328">
        <v>946</v>
      </c>
      <c r="AO10" s="328">
        <v>884</v>
      </c>
      <c r="AP10" s="328">
        <v>872</v>
      </c>
      <c r="AQ10" s="328">
        <v>867</v>
      </c>
      <c r="AR10" s="328">
        <v>864</v>
      </c>
      <c r="AS10" s="328">
        <v>925</v>
      </c>
      <c r="AT10" s="328">
        <v>924</v>
      </c>
      <c r="AU10" s="328">
        <v>929</v>
      </c>
      <c r="AV10" s="328">
        <v>932</v>
      </c>
      <c r="AW10" s="112"/>
    </row>
    <row r="11" spans="2:50" ht="15" customHeight="1">
      <c r="B11" s="264" t="s">
        <v>400</v>
      </c>
      <c r="C11" s="262" t="s">
        <v>152</v>
      </c>
      <c r="D11" s="328">
        <v>10524</v>
      </c>
      <c r="E11" s="328">
        <v>10504</v>
      </c>
      <c r="F11" s="328">
        <v>10442</v>
      </c>
      <c r="G11" s="328">
        <v>10279</v>
      </c>
      <c r="H11" s="328">
        <v>10078</v>
      </c>
      <c r="I11" s="328">
        <v>10053</v>
      </c>
      <c r="J11" s="328">
        <v>9930</v>
      </c>
      <c r="K11" s="328">
        <v>9933</v>
      </c>
      <c r="L11" s="328">
        <v>9941</v>
      </c>
      <c r="M11" s="328">
        <v>9912</v>
      </c>
      <c r="N11" s="328">
        <v>9758</v>
      </c>
      <c r="O11" s="328">
        <v>9817</v>
      </c>
      <c r="P11" s="328">
        <v>9825</v>
      </c>
      <c r="Q11" s="328">
        <v>9784</v>
      </c>
      <c r="R11" s="328">
        <v>9634</v>
      </c>
      <c r="S11" s="328">
        <v>9651</v>
      </c>
      <c r="T11" s="328">
        <v>9617</v>
      </c>
      <c r="U11" s="328">
        <v>9594</v>
      </c>
      <c r="V11" s="328">
        <v>9547</v>
      </c>
      <c r="W11" s="328">
        <v>9580</v>
      </c>
      <c r="X11" s="328">
        <v>9515</v>
      </c>
      <c r="Y11" s="328">
        <v>9395</v>
      </c>
      <c r="Z11" s="328">
        <v>9340</v>
      </c>
      <c r="AA11" s="328">
        <v>9555</v>
      </c>
      <c r="AB11" s="328">
        <v>9490</v>
      </c>
      <c r="AC11" s="328">
        <v>9602</v>
      </c>
      <c r="AD11" s="328">
        <v>9666</v>
      </c>
      <c r="AE11" s="328">
        <v>9833</v>
      </c>
      <c r="AF11" s="328">
        <v>9791</v>
      </c>
      <c r="AG11" s="328">
        <v>9705</v>
      </c>
      <c r="AH11" s="328">
        <v>9731</v>
      </c>
      <c r="AI11" s="328">
        <v>9823</v>
      </c>
      <c r="AJ11" s="328">
        <v>9792</v>
      </c>
      <c r="AK11" s="328">
        <v>9735</v>
      </c>
      <c r="AL11" s="328">
        <v>9799</v>
      </c>
      <c r="AM11" s="328">
        <v>9808</v>
      </c>
      <c r="AN11" s="328">
        <v>9722</v>
      </c>
      <c r="AO11" s="328">
        <v>9648</v>
      </c>
      <c r="AP11" s="328">
        <v>9574</v>
      </c>
      <c r="AQ11" s="328">
        <v>9709</v>
      </c>
      <c r="AR11" s="328">
        <v>9659</v>
      </c>
      <c r="AS11" s="328">
        <v>9607</v>
      </c>
      <c r="AT11" s="328">
        <v>9723</v>
      </c>
      <c r="AU11" s="328">
        <v>9682</v>
      </c>
      <c r="AV11" s="328">
        <v>9563</v>
      </c>
      <c r="AW11" s="112"/>
    </row>
    <row r="12" spans="2:50" ht="15" customHeight="1">
      <c r="B12" s="264" t="s">
        <v>499</v>
      </c>
      <c r="C12" s="262" t="s">
        <v>152</v>
      </c>
      <c r="D12" s="328">
        <v>110</v>
      </c>
      <c r="E12" s="328">
        <v>237</v>
      </c>
      <c r="F12" s="328">
        <v>216</v>
      </c>
      <c r="G12" s="328">
        <v>213</v>
      </c>
      <c r="H12" s="328">
        <v>218</v>
      </c>
      <c r="I12" s="328">
        <v>218</v>
      </c>
      <c r="J12" s="328">
        <v>218</v>
      </c>
      <c r="K12" s="328">
        <v>217</v>
      </c>
      <c r="L12" s="328">
        <v>216</v>
      </c>
      <c r="M12" s="328">
        <v>217</v>
      </c>
      <c r="N12" s="328">
        <v>220</v>
      </c>
      <c r="O12" s="328">
        <v>223</v>
      </c>
      <c r="P12" s="328">
        <v>150</v>
      </c>
      <c r="Q12" s="328">
        <v>154</v>
      </c>
      <c r="R12" s="328">
        <v>155</v>
      </c>
      <c r="S12" s="328">
        <v>153</v>
      </c>
      <c r="T12" s="328">
        <v>152</v>
      </c>
      <c r="U12" s="328">
        <v>151</v>
      </c>
      <c r="V12" s="328">
        <v>157</v>
      </c>
      <c r="W12" s="328">
        <v>179</v>
      </c>
      <c r="X12" s="328">
        <v>191</v>
      </c>
      <c r="Y12" s="328">
        <v>193</v>
      </c>
      <c r="Z12" s="328">
        <v>192</v>
      </c>
      <c r="AA12" s="328">
        <v>207</v>
      </c>
      <c r="AB12" s="328">
        <v>207</v>
      </c>
      <c r="AC12" s="328">
        <v>214</v>
      </c>
      <c r="AD12" s="328">
        <v>221</v>
      </c>
      <c r="AE12" s="328">
        <v>226</v>
      </c>
      <c r="AF12" s="328">
        <v>225</v>
      </c>
      <c r="AG12" s="328">
        <v>233</v>
      </c>
      <c r="AH12" s="328">
        <v>238</v>
      </c>
      <c r="AI12" s="328">
        <v>245</v>
      </c>
      <c r="AJ12" s="328">
        <v>250</v>
      </c>
      <c r="AK12" s="328">
        <v>247</v>
      </c>
      <c r="AL12" s="328">
        <v>248</v>
      </c>
      <c r="AM12" s="328">
        <v>278</v>
      </c>
      <c r="AN12" s="328">
        <v>181</v>
      </c>
      <c r="AO12" s="328">
        <v>203</v>
      </c>
      <c r="AP12" s="328">
        <v>199</v>
      </c>
      <c r="AQ12" s="328">
        <v>196</v>
      </c>
      <c r="AR12" s="328">
        <v>199</v>
      </c>
      <c r="AS12" s="328">
        <v>138</v>
      </c>
      <c r="AT12" s="328">
        <v>148</v>
      </c>
      <c r="AU12" s="328">
        <v>149</v>
      </c>
      <c r="AV12" s="328">
        <v>147</v>
      </c>
      <c r="AW12" s="112"/>
    </row>
    <row r="13" spans="2:50" ht="15" customHeight="1">
      <c r="B13" s="264" t="s">
        <v>156</v>
      </c>
      <c r="C13" s="262" t="s">
        <v>152</v>
      </c>
      <c r="D13" s="328">
        <v>223</v>
      </c>
      <c r="E13" s="328">
        <v>230</v>
      </c>
      <c r="F13" s="328">
        <v>249</v>
      </c>
      <c r="G13" s="328">
        <v>257</v>
      </c>
      <c r="H13" s="328">
        <v>257</v>
      </c>
      <c r="I13" s="328">
        <v>239</v>
      </c>
      <c r="J13" s="328">
        <v>239</v>
      </c>
      <c r="K13" s="328">
        <v>241</v>
      </c>
      <c r="L13" s="328">
        <v>241</v>
      </c>
      <c r="M13" s="328">
        <v>239</v>
      </c>
      <c r="N13" s="328">
        <v>237</v>
      </c>
      <c r="O13" s="328">
        <v>240</v>
      </c>
      <c r="P13" s="328">
        <v>240</v>
      </c>
      <c r="Q13" s="328">
        <v>244</v>
      </c>
      <c r="R13" s="328">
        <v>244</v>
      </c>
      <c r="S13" s="328">
        <v>245</v>
      </c>
      <c r="T13" s="328">
        <v>248</v>
      </c>
      <c r="U13" s="328">
        <v>253</v>
      </c>
      <c r="V13" s="328">
        <v>247</v>
      </c>
      <c r="W13" s="328">
        <v>266</v>
      </c>
      <c r="X13" s="328">
        <v>272</v>
      </c>
      <c r="Y13" s="328">
        <v>270</v>
      </c>
      <c r="Z13" s="328">
        <v>263</v>
      </c>
      <c r="AA13" s="328">
        <v>276</v>
      </c>
      <c r="AB13" s="328">
        <v>281</v>
      </c>
      <c r="AC13" s="328">
        <v>279</v>
      </c>
      <c r="AD13" s="328">
        <v>275</v>
      </c>
      <c r="AE13" s="328">
        <v>274</v>
      </c>
      <c r="AF13" s="328">
        <v>278</v>
      </c>
      <c r="AG13" s="328">
        <v>279</v>
      </c>
      <c r="AH13" s="328">
        <v>288</v>
      </c>
      <c r="AI13" s="328">
        <v>296</v>
      </c>
      <c r="AJ13" s="328">
        <v>297</v>
      </c>
      <c r="AK13" s="328">
        <v>297</v>
      </c>
      <c r="AL13" s="328">
        <v>297</v>
      </c>
      <c r="AM13" s="328">
        <v>293</v>
      </c>
      <c r="AN13" s="328">
        <v>291</v>
      </c>
      <c r="AO13" s="328">
        <v>290</v>
      </c>
      <c r="AP13" s="328">
        <v>286</v>
      </c>
      <c r="AQ13" s="328">
        <v>291</v>
      </c>
      <c r="AR13" s="328">
        <v>295</v>
      </c>
      <c r="AS13" s="328">
        <v>295</v>
      </c>
      <c r="AT13" s="328">
        <v>307</v>
      </c>
      <c r="AU13" s="328">
        <v>316</v>
      </c>
      <c r="AV13" s="328">
        <v>321</v>
      </c>
      <c r="AW13" s="112"/>
    </row>
    <row r="14" spans="2:50" ht="15" customHeight="1">
      <c r="B14" s="264" t="s">
        <v>401</v>
      </c>
      <c r="C14" s="262" t="s">
        <v>152</v>
      </c>
      <c r="D14" s="328">
        <v>868</v>
      </c>
      <c r="E14" s="328">
        <v>813</v>
      </c>
      <c r="F14" s="328">
        <v>816</v>
      </c>
      <c r="G14" s="328">
        <v>812</v>
      </c>
      <c r="H14" s="328">
        <v>809</v>
      </c>
      <c r="I14" s="328">
        <v>812</v>
      </c>
      <c r="J14" s="328">
        <v>812</v>
      </c>
      <c r="K14" s="328">
        <v>812</v>
      </c>
      <c r="L14" s="328">
        <v>806</v>
      </c>
      <c r="M14" s="328">
        <v>804</v>
      </c>
      <c r="N14" s="328">
        <v>801</v>
      </c>
      <c r="O14" s="328">
        <v>814</v>
      </c>
      <c r="P14" s="328">
        <v>838</v>
      </c>
      <c r="Q14" s="328">
        <v>842</v>
      </c>
      <c r="R14" s="328">
        <v>848</v>
      </c>
      <c r="S14" s="328">
        <v>849</v>
      </c>
      <c r="T14" s="328">
        <v>848</v>
      </c>
      <c r="U14" s="328">
        <v>852</v>
      </c>
      <c r="V14" s="328">
        <v>847</v>
      </c>
      <c r="W14" s="328">
        <v>844</v>
      </c>
      <c r="X14" s="328">
        <v>842</v>
      </c>
      <c r="Y14" s="328">
        <v>858</v>
      </c>
      <c r="Z14" s="328">
        <v>865</v>
      </c>
      <c r="AA14" s="328">
        <v>859</v>
      </c>
      <c r="AB14" s="328">
        <v>875</v>
      </c>
      <c r="AC14" s="328">
        <v>880</v>
      </c>
      <c r="AD14" s="328">
        <v>873</v>
      </c>
      <c r="AE14" s="328">
        <v>896</v>
      </c>
      <c r="AF14" s="328">
        <v>916</v>
      </c>
      <c r="AG14" s="328">
        <v>925</v>
      </c>
      <c r="AH14" s="328">
        <v>939</v>
      </c>
      <c r="AI14" s="328">
        <v>951</v>
      </c>
      <c r="AJ14" s="328">
        <v>974</v>
      </c>
      <c r="AK14" s="328">
        <v>982</v>
      </c>
      <c r="AL14" s="328">
        <v>977</v>
      </c>
      <c r="AM14" s="328">
        <v>982</v>
      </c>
      <c r="AN14" s="328">
        <v>984</v>
      </c>
      <c r="AO14" s="328">
        <v>979</v>
      </c>
      <c r="AP14" s="328">
        <v>977</v>
      </c>
      <c r="AQ14" s="328">
        <v>990</v>
      </c>
      <c r="AR14" s="328">
        <v>985</v>
      </c>
      <c r="AS14" s="328">
        <v>976</v>
      </c>
      <c r="AT14" s="328">
        <v>965</v>
      </c>
      <c r="AU14" s="328">
        <v>951</v>
      </c>
      <c r="AV14" s="328">
        <v>950</v>
      </c>
      <c r="AW14" s="112"/>
    </row>
    <row r="15" spans="2:50" ht="15" customHeight="1">
      <c r="B15" s="264" t="s">
        <v>500</v>
      </c>
      <c r="C15" s="262" t="s">
        <v>152</v>
      </c>
      <c r="D15" s="328">
        <v>932</v>
      </c>
      <c r="E15" s="328">
        <v>996</v>
      </c>
      <c r="F15" s="328">
        <v>994</v>
      </c>
      <c r="G15" s="328">
        <v>987</v>
      </c>
      <c r="H15" s="328">
        <v>985</v>
      </c>
      <c r="I15" s="328">
        <v>981</v>
      </c>
      <c r="J15" s="328">
        <v>943</v>
      </c>
      <c r="K15" s="328">
        <v>943</v>
      </c>
      <c r="L15" s="328">
        <v>940</v>
      </c>
      <c r="M15" s="328">
        <v>939</v>
      </c>
      <c r="N15" s="328">
        <v>937</v>
      </c>
      <c r="O15" s="328">
        <v>939</v>
      </c>
      <c r="P15" s="328">
        <v>944</v>
      </c>
      <c r="Q15" s="328">
        <v>936</v>
      </c>
      <c r="R15" s="328">
        <v>939</v>
      </c>
      <c r="S15" s="328">
        <v>941</v>
      </c>
      <c r="T15" s="328">
        <v>939</v>
      </c>
      <c r="U15" s="328">
        <v>923</v>
      </c>
      <c r="V15" s="328">
        <v>914</v>
      </c>
      <c r="W15" s="328">
        <v>920</v>
      </c>
      <c r="X15" s="328">
        <v>915</v>
      </c>
      <c r="Y15" s="328">
        <v>947</v>
      </c>
      <c r="Z15" s="328">
        <v>954</v>
      </c>
      <c r="AA15" s="328">
        <v>958</v>
      </c>
      <c r="AB15" s="328">
        <v>965</v>
      </c>
      <c r="AC15" s="328">
        <v>967</v>
      </c>
      <c r="AD15" s="328">
        <v>971</v>
      </c>
      <c r="AE15" s="328">
        <v>1006</v>
      </c>
      <c r="AF15" s="328">
        <v>995</v>
      </c>
      <c r="AG15" s="328">
        <v>990</v>
      </c>
      <c r="AH15" s="328">
        <v>994</v>
      </c>
      <c r="AI15" s="328">
        <v>1007</v>
      </c>
      <c r="AJ15" s="328">
        <v>999</v>
      </c>
      <c r="AK15" s="328">
        <v>995</v>
      </c>
      <c r="AL15" s="328">
        <v>980</v>
      </c>
      <c r="AM15" s="328">
        <v>975</v>
      </c>
      <c r="AN15" s="328">
        <v>955</v>
      </c>
      <c r="AO15" s="328">
        <v>956</v>
      </c>
      <c r="AP15" s="328">
        <v>932</v>
      </c>
      <c r="AQ15" s="328">
        <v>915</v>
      </c>
      <c r="AR15" s="328">
        <v>894</v>
      </c>
      <c r="AS15" s="328">
        <v>880</v>
      </c>
      <c r="AT15" s="328">
        <v>869</v>
      </c>
      <c r="AU15" s="328">
        <v>853</v>
      </c>
      <c r="AV15" s="328">
        <v>844</v>
      </c>
      <c r="AW15" s="112"/>
    </row>
    <row r="16" spans="2:50" ht="15" customHeight="1">
      <c r="B16" s="264" t="s">
        <v>447</v>
      </c>
      <c r="C16" s="262" t="s">
        <v>152</v>
      </c>
      <c r="D16" s="328">
        <v>229</v>
      </c>
      <c r="E16" s="328">
        <v>230</v>
      </c>
      <c r="F16" s="328">
        <v>212</v>
      </c>
      <c r="G16" s="328">
        <v>215</v>
      </c>
      <c r="H16" s="328">
        <v>416</v>
      </c>
      <c r="I16" s="328">
        <v>443</v>
      </c>
      <c r="J16" s="328">
        <v>263</v>
      </c>
      <c r="K16" s="328">
        <v>259</v>
      </c>
      <c r="L16" s="328">
        <v>265</v>
      </c>
      <c r="M16" s="328">
        <v>263</v>
      </c>
      <c r="N16" s="328">
        <v>262</v>
      </c>
      <c r="O16" s="328">
        <v>265</v>
      </c>
      <c r="P16" s="328">
        <v>262</v>
      </c>
      <c r="Q16" s="328">
        <v>257</v>
      </c>
      <c r="R16" s="328">
        <v>258</v>
      </c>
      <c r="S16" s="328">
        <v>259</v>
      </c>
      <c r="T16" s="328">
        <v>257</v>
      </c>
      <c r="U16" s="328">
        <v>255</v>
      </c>
      <c r="V16" s="328">
        <v>279</v>
      </c>
      <c r="W16" s="328">
        <v>288</v>
      </c>
      <c r="X16" s="328">
        <v>288</v>
      </c>
      <c r="Y16" s="328">
        <v>310</v>
      </c>
      <c r="Z16" s="328">
        <v>310</v>
      </c>
      <c r="AA16" s="328">
        <v>316</v>
      </c>
      <c r="AB16" s="328">
        <v>316</v>
      </c>
      <c r="AC16" s="328">
        <v>317</v>
      </c>
      <c r="AD16" s="328">
        <v>329</v>
      </c>
      <c r="AE16" s="328">
        <v>345</v>
      </c>
      <c r="AF16" s="328">
        <v>352</v>
      </c>
      <c r="AG16" s="328">
        <v>350</v>
      </c>
      <c r="AH16" s="328">
        <v>369</v>
      </c>
      <c r="AI16" s="328">
        <v>384</v>
      </c>
      <c r="AJ16" s="328">
        <v>381</v>
      </c>
      <c r="AK16" s="328">
        <v>381</v>
      </c>
      <c r="AL16" s="328">
        <v>381</v>
      </c>
      <c r="AM16" s="328">
        <v>379</v>
      </c>
      <c r="AN16" s="328">
        <v>377</v>
      </c>
      <c r="AO16" s="328">
        <v>377</v>
      </c>
      <c r="AP16" s="328">
        <v>386</v>
      </c>
      <c r="AQ16" s="328">
        <v>384</v>
      </c>
      <c r="AR16" s="328">
        <v>383</v>
      </c>
      <c r="AS16" s="328">
        <v>374</v>
      </c>
      <c r="AT16" s="328">
        <v>368</v>
      </c>
      <c r="AU16" s="328">
        <v>369</v>
      </c>
      <c r="AV16" s="328">
        <v>358</v>
      </c>
      <c r="AW16" s="112"/>
    </row>
    <row r="17" spans="2:49" ht="15" customHeight="1">
      <c r="B17" s="264" t="s">
        <v>402</v>
      </c>
      <c r="C17" s="262" t="s">
        <v>152</v>
      </c>
      <c r="D17" s="328">
        <v>717</v>
      </c>
      <c r="E17" s="328">
        <v>670</v>
      </c>
      <c r="F17" s="328">
        <v>667</v>
      </c>
      <c r="G17" s="328">
        <v>654</v>
      </c>
      <c r="H17" s="328">
        <v>640</v>
      </c>
      <c r="I17" s="328">
        <v>631</v>
      </c>
      <c r="J17" s="328">
        <v>623</v>
      </c>
      <c r="K17" s="328">
        <v>623</v>
      </c>
      <c r="L17" s="328">
        <v>617</v>
      </c>
      <c r="M17" s="328">
        <v>612</v>
      </c>
      <c r="N17" s="328">
        <v>603</v>
      </c>
      <c r="O17" s="328">
        <v>599</v>
      </c>
      <c r="P17" s="328">
        <v>620</v>
      </c>
      <c r="Q17" s="328">
        <v>621</v>
      </c>
      <c r="R17" s="328">
        <v>620</v>
      </c>
      <c r="S17" s="328">
        <v>618</v>
      </c>
      <c r="T17" s="328">
        <v>613</v>
      </c>
      <c r="U17" s="328">
        <v>619</v>
      </c>
      <c r="V17" s="328">
        <v>636</v>
      </c>
      <c r="W17" s="328">
        <v>643</v>
      </c>
      <c r="X17" s="328">
        <v>629</v>
      </c>
      <c r="Y17" s="328">
        <v>618</v>
      </c>
      <c r="Z17" s="328">
        <v>631</v>
      </c>
      <c r="AA17" s="328">
        <v>658</v>
      </c>
      <c r="AB17" s="328">
        <v>654</v>
      </c>
      <c r="AC17" s="328">
        <v>654</v>
      </c>
      <c r="AD17" s="328">
        <v>649</v>
      </c>
      <c r="AE17" s="328">
        <v>660</v>
      </c>
      <c r="AF17" s="328">
        <v>681</v>
      </c>
      <c r="AG17" s="328">
        <v>673</v>
      </c>
      <c r="AH17" s="328">
        <v>691</v>
      </c>
      <c r="AI17" s="328">
        <v>689</v>
      </c>
      <c r="AJ17" s="328">
        <v>691</v>
      </c>
      <c r="AK17" s="328">
        <v>687</v>
      </c>
      <c r="AL17" s="328">
        <v>705</v>
      </c>
      <c r="AM17" s="328">
        <v>700</v>
      </c>
      <c r="AN17" s="328">
        <v>794</v>
      </c>
      <c r="AO17" s="328">
        <v>782</v>
      </c>
      <c r="AP17" s="328">
        <v>767</v>
      </c>
      <c r="AQ17" s="328">
        <v>764</v>
      </c>
      <c r="AR17" s="328">
        <v>759</v>
      </c>
      <c r="AS17" s="328">
        <v>755</v>
      </c>
      <c r="AT17" s="328">
        <v>748</v>
      </c>
      <c r="AU17" s="328">
        <v>736</v>
      </c>
      <c r="AV17" s="328">
        <v>727</v>
      </c>
      <c r="AW17" s="112"/>
    </row>
    <row r="18" spans="2:49" ht="15" customHeight="1">
      <c r="B18" s="48" t="s">
        <v>600</v>
      </c>
      <c r="C18" s="49" t="s">
        <v>152</v>
      </c>
      <c r="D18" s="329">
        <v>5286</v>
      </c>
      <c r="E18" s="329">
        <v>5269</v>
      </c>
      <c r="F18" s="329">
        <v>5232</v>
      </c>
      <c r="G18" s="329">
        <v>5180</v>
      </c>
      <c r="H18" s="329">
        <v>5187</v>
      </c>
      <c r="I18" s="329">
        <v>5239</v>
      </c>
      <c r="J18" s="329">
        <v>5252</v>
      </c>
      <c r="K18" s="329">
        <v>5260</v>
      </c>
      <c r="L18" s="329">
        <v>5281</v>
      </c>
      <c r="M18" s="329">
        <v>5272</v>
      </c>
      <c r="N18" s="329">
        <v>5213</v>
      </c>
      <c r="O18" s="329">
        <v>5212</v>
      </c>
      <c r="P18" s="329">
        <v>5257</v>
      </c>
      <c r="Q18" s="329">
        <v>5262</v>
      </c>
      <c r="R18" s="329">
        <v>5426</v>
      </c>
      <c r="S18" s="329">
        <v>5552</v>
      </c>
      <c r="T18" s="329">
        <v>5652</v>
      </c>
      <c r="U18" s="329">
        <v>5746</v>
      </c>
      <c r="V18" s="329">
        <v>5798</v>
      </c>
      <c r="W18" s="329">
        <v>5888</v>
      </c>
      <c r="X18" s="329">
        <v>5911</v>
      </c>
      <c r="Y18" s="329">
        <v>5910</v>
      </c>
      <c r="Z18" s="329">
        <v>5913</v>
      </c>
      <c r="AA18" s="329">
        <v>6062</v>
      </c>
      <c r="AB18" s="329">
        <v>6201</v>
      </c>
      <c r="AC18" s="329">
        <v>6248</v>
      </c>
      <c r="AD18" s="329">
        <v>6348</v>
      </c>
      <c r="AE18" s="329">
        <v>6336</v>
      </c>
      <c r="AF18" s="329">
        <v>6345</v>
      </c>
      <c r="AG18" s="329">
        <v>6367</v>
      </c>
      <c r="AH18" s="329">
        <v>6390</v>
      </c>
      <c r="AI18" s="329">
        <v>6340</v>
      </c>
      <c r="AJ18" s="329">
        <v>6941</v>
      </c>
      <c r="AK18" s="329">
        <v>7003</v>
      </c>
      <c r="AL18" s="329">
        <v>6953</v>
      </c>
      <c r="AM18" s="328">
        <v>6942</v>
      </c>
      <c r="AN18" s="329">
        <v>6960</v>
      </c>
      <c r="AO18" s="329">
        <v>6920</v>
      </c>
      <c r="AP18" s="329">
        <v>6891</v>
      </c>
      <c r="AQ18" s="328">
        <v>6850</v>
      </c>
      <c r="AR18" s="329">
        <v>6940</v>
      </c>
      <c r="AS18" s="329">
        <v>6904</v>
      </c>
      <c r="AT18" s="329">
        <v>6898</v>
      </c>
      <c r="AU18" s="329">
        <v>6933</v>
      </c>
      <c r="AV18" s="329">
        <v>6938</v>
      </c>
      <c r="AW18" s="112"/>
    </row>
    <row r="19" spans="2:49" ht="15" customHeight="1">
      <c r="B19" s="265" t="s">
        <v>501</v>
      </c>
      <c r="C19" s="266" t="s">
        <v>13</v>
      </c>
      <c r="D19" s="330">
        <v>1252</v>
      </c>
      <c r="E19" s="330">
        <v>1242</v>
      </c>
      <c r="F19" s="330">
        <v>1234</v>
      </c>
      <c r="G19" s="330">
        <v>1225</v>
      </c>
      <c r="H19" s="330">
        <v>1214</v>
      </c>
      <c r="I19" s="330">
        <v>1200</v>
      </c>
      <c r="J19" s="330">
        <v>1424</v>
      </c>
      <c r="K19" s="330">
        <v>1409</v>
      </c>
      <c r="L19" s="330">
        <v>1405</v>
      </c>
      <c r="M19" s="330">
        <v>1400</v>
      </c>
      <c r="N19" s="330">
        <v>1383</v>
      </c>
      <c r="O19" s="330">
        <v>1383</v>
      </c>
      <c r="P19" s="330">
        <v>1376</v>
      </c>
      <c r="Q19" s="330">
        <v>1366</v>
      </c>
      <c r="R19" s="330">
        <v>1357</v>
      </c>
      <c r="S19" s="330">
        <v>1371</v>
      </c>
      <c r="T19" s="330">
        <v>1363</v>
      </c>
      <c r="U19" s="330">
        <v>1359</v>
      </c>
      <c r="V19" s="330">
        <v>1354</v>
      </c>
      <c r="W19" s="330">
        <v>1348</v>
      </c>
      <c r="X19" s="330">
        <v>1321</v>
      </c>
      <c r="Y19" s="330">
        <v>1324</v>
      </c>
      <c r="Z19" s="330">
        <v>1300</v>
      </c>
      <c r="AA19" s="330">
        <v>1314</v>
      </c>
      <c r="AB19" s="330">
        <v>1304</v>
      </c>
      <c r="AC19" s="330">
        <v>1365</v>
      </c>
      <c r="AD19" s="330">
        <v>1346</v>
      </c>
      <c r="AE19" s="330">
        <v>1309</v>
      </c>
      <c r="AF19" s="330">
        <v>1299</v>
      </c>
      <c r="AG19" s="330">
        <v>1300</v>
      </c>
      <c r="AH19" s="330">
        <v>1277</v>
      </c>
      <c r="AI19" s="330">
        <v>1398</v>
      </c>
      <c r="AJ19" s="330">
        <v>1356</v>
      </c>
      <c r="AK19" s="330">
        <v>1355</v>
      </c>
      <c r="AL19" s="330">
        <v>1362</v>
      </c>
      <c r="AM19" s="330">
        <v>1362</v>
      </c>
      <c r="AN19" s="330">
        <v>1345</v>
      </c>
      <c r="AO19" s="330">
        <v>1318</v>
      </c>
      <c r="AP19" s="330">
        <v>1295</v>
      </c>
      <c r="AQ19" s="330">
        <v>1279</v>
      </c>
      <c r="AR19" s="330">
        <v>1250</v>
      </c>
      <c r="AS19" s="330">
        <v>1249</v>
      </c>
      <c r="AT19" s="330">
        <v>1227</v>
      </c>
      <c r="AU19" s="330">
        <v>1194</v>
      </c>
      <c r="AV19" s="330">
        <v>1176</v>
      </c>
      <c r="AW19" s="112"/>
    </row>
    <row r="20" spans="2:49" ht="15" customHeight="1">
      <c r="B20" s="56" t="s">
        <v>598</v>
      </c>
      <c r="C20" s="59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518"/>
      <c r="X20" s="518"/>
      <c r="Y20" s="518"/>
      <c r="Z20" s="518"/>
      <c r="AA20" s="518"/>
      <c r="AB20" s="518"/>
      <c r="AC20" s="518"/>
      <c r="AD20" s="518"/>
      <c r="AE20" s="518"/>
      <c r="AF20" s="518"/>
      <c r="AG20" s="518"/>
      <c r="AH20" s="518"/>
      <c r="AI20" s="518"/>
      <c r="AJ20" s="518"/>
      <c r="AK20" s="518"/>
      <c r="AL20" s="518"/>
      <c r="AM20" s="297"/>
      <c r="AN20" s="518"/>
      <c r="AO20" s="518"/>
      <c r="AP20" s="518"/>
      <c r="AQ20" s="297"/>
      <c r="AR20" s="518"/>
      <c r="AS20" s="518"/>
      <c r="AT20" s="518"/>
      <c r="AU20" s="518"/>
      <c r="AV20" s="518"/>
      <c r="AW20" s="112"/>
    </row>
    <row r="21" spans="2:49" ht="15" customHeight="1">
      <c r="B21" s="13" t="s">
        <v>151</v>
      </c>
      <c r="C21" s="10" t="s">
        <v>157</v>
      </c>
      <c r="D21" s="112">
        <v>1327.15</v>
      </c>
      <c r="E21" s="112">
        <v>1327.69</v>
      </c>
      <c r="F21" s="112">
        <v>1329.43</v>
      </c>
      <c r="G21" s="112">
        <v>1332.15</v>
      </c>
      <c r="H21" s="112">
        <v>1347.03</v>
      </c>
      <c r="I21" s="112">
        <v>1364.37</v>
      </c>
      <c r="J21" s="112">
        <v>1373.7</v>
      </c>
      <c r="K21" s="112">
        <v>1386.93</v>
      </c>
      <c r="L21" s="112">
        <v>1386.42</v>
      </c>
      <c r="M21" s="112">
        <v>1393.1</v>
      </c>
      <c r="N21" s="112">
        <v>1395.86</v>
      </c>
      <c r="O21" s="112">
        <v>1401.52</v>
      </c>
      <c r="P21" s="112">
        <v>1401.24</v>
      </c>
      <c r="Q21" s="112">
        <v>1403.37</v>
      </c>
      <c r="R21" s="112">
        <v>1404.61</v>
      </c>
      <c r="S21" s="112">
        <v>1408.16</v>
      </c>
      <c r="T21" s="112">
        <v>1414.57</v>
      </c>
      <c r="U21" s="112">
        <v>1422.3</v>
      </c>
      <c r="V21" s="112">
        <v>1443.31</v>
      </c>
      <c r="W21" s="112">
        <v>1478.77</v>
      </c>
      <c r="X21" s="112">
        <v>1516.35</v>
      </c>
      <c r="Y21" s="112">
        <v>1529.18</v>
      </c>
      <c r="Z21" s="112">
        <v>1549.2</v>
      </c>
      <c r="AA21" s="112">
        <v>1542.57</v>
      </c>
      <c r="AB21" s="112">
        <v>1532.89</v>
      </c>
      <c r="AC21" s="112">
        <v>1547.18</v>
      </c>
      <c r="AD21" s="112">
        <v>1559.03</v>
      </c>
      <c r="AE21" s="112">
        <v>1572.61</v>
      </c>
      <c r="AF21" s="112">
        <v>1552.12</v>
      </c>
      <c r="AG21" s="112">
        <v>1558.52</v>
      </c>
      <c r="AH21" s="112">
        <v>1561.23</v>
      </c>
      <c r="AI21" s="112">
        <v>1591.24</v>
      </c>
      <c r="AJ21" s="112">
        <v>1629.89</v>
      </c>
      <c r="AK21" s="112">
        <v>1654.03</v>
      </c>
      <c r="AL21" s="112">
        <v>1673.43</v>
      </c>
      <c r="AM21" s="112">
        <v>1695.33</v>
      </c>
      <c r="AN21" s="112">
        <v>1776.98</v>
      </c>
      <c r="AO21" s="112">
        <v>1808.76</v>
      </c>
      <c r="AP21" s="112">
        <v>1806.77</v>
      </c>
      <c r="AQ21" s="112">
        <v>1807.52</v>
      </c>
      <c r="AR21" s="112">
        <v>1833.24</v>
      </c>
      <c r="AS21" s="112">
        <v>1897.55</v>
      </c>
      <c r="AT21" s="112">
        <v>1912.5</v>
      </c>
      <c r="AU21" s="112">
        <v>1927.01</v>
      </c>
      <c r="AV21" s="112">
        <v>1933.56</v>
      </c>
      <c r="AW21" s="112"/>
    </row>
    <row r="22" spans="2:49" ht="15" customHeight="1">
      <c r="B22" s="35" t="s">
        <v>501</v>
      </c>
      <c r="C22" s="27" t="s">
        <v>157</v>
      </c>
      <c r="D22" s="101">
        <v>944.11</v>
      </c>
      <c r="E22" s="101">
        <v>941.01</v>
      </c>
      <c r="F22" s="101">
        <v>938.31</v>
      </c>
      <c r="G22" s="101">
        <v>916.46</v>
      </c>
      <c r="H22" s="101">
        <v>899.02</v>
      </c>
      <c r="I22" s="101">
        <v>900.5</v>
      </c>
      <c r="J22" s="101">
        <v>907.53</v>
      </c>
      <c r="K22" s="101">
        <v>899.74</v>
      </c>
      <c r="L22" s="101">
        <v>904.76</v>
      </c>
      <c r="M22" s="101">
        <v>912.44</v>
      </c>
      <c r="N22" s="101">
        <v>925.08</v>
      </c>
      <c r="O22" s="101">
        <v>937.7</v>
      </c>
      <c r="P22" s="101">
        <v>931.06</v>
      </c>
      <c r="Q22" s="101">
        <v>931</v>
      </c>
      <c r="R22" s="101">
        <v>915.45</v>
      </c>
      <c r="S22" s="101">
        <v>925.79</v>
      </c>
      <c r="T22" s="101">
        <v>942.59</v>
      </c>
      <c r="U22" s="101">
        <v>950.25</v>
      </c>
      <c r="V22" s="101">
        <v>970.02</v>
      </c>
      <c r="W22" s="101">
        <v>963.83</v>
      </c>
      <c r="X22" s="101">
        <v>976.91</v>
      </c>
      <c r="Y22" s="101">
        <v>984</v>
      </c>
      <c r="Z22" s="101">
        <v>995.64</v>
      </c>
      <c r="AA22" s="101">
        <v>998.61</v>
      </c>
      <c r="AB22" s="101">
        <v>1006.75</v>
      </c>
      <c r="AC22" s="101">
        <v>995.84</v>
      </c>
      <c r="AD22" s="101">
        <v>1001.4</v>
      </c>
      <c r="AE22" s="101">
        <v>1000.59</v>
      </c>
      <c r="AF22" s="101">
        <v>1018.26</v>
      </c>
      <c r="AG22" s="101">
        <v>1019.52</v>
      </c>
      <c r="AH22" s="101">
        <v>1039.93</v>
      </c>
      <c r="AI22" s="101">
        <v>1047.96</v>
      </c>
      <c r="AJ22" s="101">
        <v>1085.19</v>
      </c>
      <c r="AK22" s="101">
        <v>1074.0999999999999</v>
      </c>
      <c r="AL22" s="101">
        <v>1099.29</v>
      </c>
      <c r="AM22" s="101">
        <v>1102.3</v>
      </c>
      <c r="AN22" s="101">
        <v>1178.33</v>
      </c>
      <c r="AO22" s="101">
        <v>1169.9000000000001</v>
      </c>
      <c r="AP22" s="101">
        <v>1192.81</v>
      </c>
      <c r="AQ22" s="101">
        <v>1193.79</v>
      </c>
      <c r="AR22" s="101">
        <v>1204.92</v>
      </c>
      <c r="AS22" s="101">
        <v>1221.49</v>
      </c>
      <c r="AT22" s="101">
        <v>1258.92</v>
      </c>
      <c r="AU22" s="101">
        <v>1228.18</v>
      </c>
      <c r="AV22" s="101">
        <v>1275.42</v>
      </c>
      <c r="AW22" s="103"/>
    </row>
    <row r="23" spans="2:49" ht="15" customHeight="1">
      <c r="B23" s="56" t="s">
        <v>599</v>
      </c>
      <c r="C23" s="59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518"/>
      <c r="X23" s="518"/>
      <c r="Y23" s="518"/>
      <c r="Z23" s="518"/>
      <c r="AA23" s="518"/>
      <c r="AB23" s="518"/>
      <c r="AC23" s="518"/>
      <c r="AD23" s="518"/>
      <c r="AE23" s="518"/>
      <c r="AF23" s="518"/>
      <c r="AG23" s="518"/>
      <c r="AH23" s="518"/>
      <c r="AI23" s="518"/>
      <c r="AJ23" s="518"/>
      <c r="AK23" s="518"/>
      <c r="AL23" s="518"/>
      <c r="AM23" s="297"/>
      <c r="AN23" s="518"/>
      <c r="AO23" s="518"/>
      <c r="AP23" s="518"/>
      <c r="AQ23" s="297"/>
      <c r="AR23" s="518"/>
      <c r="AS23" s="518"/>
      <c r="AT23" s="518"/>
      <c r="AU23" s="518"/>
      <c r="AV23" s="518"/>
      <c r="AW23" s="112"/>
    </row>
    <row r="24" spans="2:49" ht="15" customHeight="1">
      <c r="B24" s="13" t="s">
        <v>151</v>
      </c>
      <c r="C24" s="10" t="s">
        <v>16</v>
      </c>
      <c r="D24" s="112">
        <v>1507.75</v>
      </c>
      <c r="E24" s="112">
        <v>1501.38</v>
      </c>
      <c r="F24" s="112">
        <v>1515.45</v>
      </c>
      <c r="G24" s="112">
        <v>1527.11</v>
      </c>
      <c r="H24" s="112">
        <v>1529.96</v>
      </c>
      <c r="I24" s="112">
        <v>1543.45</v>
      </c>
      <c r="J24" s="112">
        <v>1561.7</v>
      </c>
      <c r="K24" s="112">
        <v>1576.94</v>
      </c>
      <c r="L24" s="112">
        <v>1591.74</v>
      </c>
      <c r="M24" s="112">
        <v>1574.69</v>
      </c>
      <c r="N24" s="112">
        <v>1597.91</v>
      </c>
      <c r="O24" s="112">
        <v>1617.53</v>
      </c>
      <c r="P24" s="112">
        <v>1621.67</v>
      </c>
      <c r="Q24" s="112">
        <v>1613.96</v>
      </c>
      <c r="R24" s="112">
        <v>1628.31</v>
      </c>
      <c r="S24" s="112">
        <v>1639.41</v>
      </c>
      <c r="T24" s="112">
        <v>1638.24</v>
      </c>
      <c r="U24" s="112">
        <v>1632.92</v>
      </c>
      <c r="V24" s="112">
        <v>1648.77</v>
      </c>
      <c r="W24" s="112">
        <v>1708.56</v>
      </c>
      <c r="X24" s="112">
        <v>1749.47</v>
      </c>
      <c r="Y24" s="112">
        <v>1749.28</v>
      </c>
      <c r="Z24" s="112">
        <v>1781.07</v>
      </c>
      <c r="AA24" s="112">
        <v>1807.16</v>
      </c>
      <c r="AB24" s="112">
        <v>1797.99</v>
      </c>
      <c r="AC24" s="112">
        <v>1819.69</v>
      </c>
      <c r="AD24" s="112">
        <v>1837.12</v>
      </c>
      <c r="AE24" s="112">
        <v>1859.79</v>
      </c>
      <c r="AF24" s="112">
        <v>1841.81</v>
      </c>
      <c r="AG24" s="112">
        <v>1816.78</v>
      </c>
      <c r="AH24" s="112">
        <v>1815.61</v>
      </c>
      <c r="AI24" s="112">
        <v>1861.35</v>
      </c>
      <c r="AJ24" s="112">
        <v>1918.88</v>
      </c>
      <c r="AK24" s="112">
        <v>1918.89</v>
      </c>
      <c r="AL24" s="112">
        <v>1963.61</v>
      </c>
      <c r="AM24" s="112">
        <v>2022.04</v>
      </c>
      <c r="AN24" s="112">
        <v>2103.39</v>
      </c>
      <c r="AO24" s="112">
        <v>2120.6799999999998</v>
      </c>
      <c r="AP24" s="112">
        <v>2127.6999999999998</v>
      </c>
      <c r="AQ24" s="112">
        <v>2160.5100000000002</v>
      </c>
      <c r="AR24" s="112">
        <v>2181.63</v>
      </c>
      <c r="AS24" s="112">
        <v>2214.13</v>
      </c>
      <c r="AT24" s="112">
        <v>2254.83</v>
      </c>
      <c r="AU24" s="112">
        <v>2272.39</v>
      </c>
      <c r="AV24" s="112">
        <v>2330.91</v>
      </c>
      <c r="AW24" s="112"/>
    </row>
    <row r="25" spans="2:49" ht="15" customHeight="1" thickBot="1">
      <c r="B25" s="23" t="s">
        <v>501</v>
      </c>
      <c r="C25" s="9" t="s">
        <v>16</v>
      </c>
      <c r="D25" s="213">
        <v>1091.93</v>
      </c>
      <c r="E25" s="213">
        <v>1088.97</v>
      </c>
      <c r="F25" s="213">
        <v>1084.68</v>
      </c>
      <c r="G25" s="213">
        <v>1078.24</v>
      </c>
      <c r="H25" s="213">
        <v>1059.6099999999999</v>
      </c>
      <c r="I25" s="213">
        <v>1052</v>
      </c>
      <c r="J25" s="213">
        <v>1047.77</v>
      </c>
      <c r="K25" s="213">
        <v>1033.01</v>
      </c>
      <c r="L25" s="213">
        <v>1065</v>
      </c>
      <c r="M25" s="213">
        <v>1059.56</v>
      </c>
      <c r="N25" s="213">
        <v>1073.6099999999999</v>
      </c>
      <c r="O25" s="213">
        <v>1093.05</v>
      </c>
      <c r="P25" s="213">
        <v>1107.52</v>
      </c>
      <c r="Q25" s="213">
        <v>1095.82</v>
      </c>
      <c r="R25" s="213">
        <v>1079</v>
      </c>
      <c r="S25" s="213">
        <v>1067.49</v>
      </c>
      <c r="T25" s="213">
        <v>1099.3900000000001</v>
      </c>
      <c r="U25" s="213">
        <v>1090.54</v>
      </c>
      <c r="V25" s="213">
        <v>1105.45</v>
      </c>
      <c r="W25" s="213">
        <v>1118.99</v>
      </c>
      <c r="X25" s="213">
        <v>1133.81</v>
      </c>
      <c r="Y25" s="213">
        <v>1127.51</v>
      </c>
      <c r="Z25" s="213">
        <v>1147.31</v>
      </c>
      <c r="AA25" s="213">
        <v>1150.75</v>
      </c>
      <c r="AB25" s="213">
        <v>1158.3699999999999</v>
      </c>
      <c r="AC25" s="213">
        <v>1133.7</v>
      </c>
      <c r="AD25" s="213">
        <v>1158.92</v>
      </c>
      <c r="AE25" s="213">
        <v>1158.24</v>
      </c>
      <c r="AF25" s="213">
        <v>1180.3499999999999</v>
      </c>
      <c r="AG25" s="213">
        <v>1165.1600000000001</v>
      </c>
      <c r="AH25" s="213">
        <v>1193.9100000000001</v>
      </c>
      <c r="AI25" s="213">
        <v>1194.47</v>
      </c>
      <c r="AJ25" s="213">
        <v>1237.32</v>
      </c>
      <c r="AK25" s="213">
        <v>1240.9000000000001</v>
      </c>
      <c r="AL25" s="213">
        <v>1256.5</v>
      </c>
      <c r="AM25" s="213">
        <v>1272.23</v>
      </c>
      <c r="AN25" s="213">
        <v>1350.32</v>
      </c>
      <c r="AO25" s="213">
        <v>1335.13</v>
      </c>
      <c r="AP25" s="213">
        <v>1375.52</v>
      </c>
      <c r="AQ25" s="213">
        <v>1377.78</v>
      </c>
      <c r="AR25" s="213">
        <v>1388.92</v>
      </c>
      <c r="AS25" s="213">
        <v>1375.48</v>
      </c>
      <c r="AT25" s="213">
        <v>1429.57</v>
      </c>
      <c r="AU25" s="213">
        <v>1381.96</v>
      </c>
      <c r="AV25" s="213">
        <v>1444.52</v>
      </c>
      <c r="AW25" s="103"/>
    </row>
    <row r="26" spans="2:49" ht="15" customHeight="1" thickTop="1">
      <c r="B26" s="36" t="s">
        <v>626</v>
      </c>
      <c r="AW26" s="112"/>
    </row>
    <row r="27" spans="2:49" ht="15" customHeight="1">
      <c r="B27" s="36" t="s">
        <v>627</v>
      </c>
      <c r="AW27" s="112"/>
    </row>
    <row r="28" spans="2:49" ht="12" customHeight="1">
      <c r="B28" s="36" t="s">
        <v>628</v>
      </c>
    </row>
    <row r="29" spans="2:49" ht="12" customHeight="1">
      <c r="B29" s="36" t="s">
        <v>629</v>
      </c>
    </row>
    <row r="30" spans="2:49" ht="12" customHeight="1">
      <c r="B30" s="36" t="s">
        <v>249</v>
      </c>
    </row>
    <row r="31" spans="2:49" ht="12" customHeight="1">
      <c r="B31" s="36"/>
    </row>
    <row r="32" spans="2:49" ht="12" customHeight="1">
      <c r="B32" s="36"/>
    </row>
  </sheetData>
  <mergeCells count="4">
    <mergeCell ref="B2:B3"/>
    <mergeCell ref="C2:C3"/>
    <mergeCell ref="B1:AH1"/>
    <mergeCell ref="D2:AU2"/>
  </mergeCells>
  <phoneticPr fontId="13" type="noConversion"/>
  <hyperlinks>
    <hyperlink ref="AX1" location="ÍNDICE!A1" display="ÍNDICE" xr:uid="{156222B6-AE91-435F-AE9D-7BE098EBE2AF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1:BH11"/>
  <sheetViews>
    <sheetView showGridLines="0" zoomScaleNormal="100" workbookViewId="0">
      <selection activeCell="B1" sqref="B1:AN1"/>
    </sheetView>
  </sheetViews>
  <sheetFormatPr defaultColWidth="8.6328125" defaultRowHeight="14" outlineLevelCol="2"/>
  <cols>
    <col min="1" max="1" width="6.6328125" style="53" customWidth="1"/>
    <col min="2" max="2" width="26" style="53" customWidth="1"/>
    <col min="3" max="3" width="5.6328125" style="53" customWidth="1"/>
    <col min="4" max="4" width="6.54296875" style="53" hidden="1" customWidth="1" outlineLevel="1"/>
    <col min="5" max="7" width="6" style="53" hidden="1" customWidth="1" outlineLevel="1"/>
    <col min="8" max="8" width="6.54296875" style="53" customWidth="1" collapsed="1"/>
    <col min="9" max="12" width="6" style="53" hidden="1" customWidth="1" outlineLevel="2"/>
    <col min="13" max="13" width="6.54296875" style="53" customWidth="1" collapsed="1"/>
    <col min="14" max="17" width="6" style="53" hidden="1" customWidth="1" outlineLevel="1"/>
    <col min="18" max="18" width="6.54296875" style="53" customWidth="1" collapsed="1"/>
    <col min="19" max="20" width="6" style="53" hidden="1" customWidth="1" outlineLevel="1"/>
    <col min="21" max="22" width="6.54296875" style="53" hidden="1" customWidth="1" outlineLevel="1"/>
    <col min="23" max="23" width="6.54296875" style="53" customWidth="1" collapsed="1"/>
    <col min="24" max="24" width="6.54296875" style="53" hidden="1" customWidth="1" outlineLevel="1"/>
    <col min="25" max="25" width="6" style="53" hidden="1" customWidth="1" outlineLevel="1"/>
    <col min="26" max="27" width="6.54296875" style="53" hidden="1" customWidth="1" outlineLevel="1"/>
    <col min="28" max="28" width="6.54296875" style="53" customWidth="1" collapsed="1"/>
    <col min="29" max="29" width="6.54296875" style="53" hidden="1" customWidth="1" outlineLevel="1"/>
    <col min="30" max="32" width="6" style="53" hidden="1" customWidth="1" outlineLevel="1"/>
    <col min="33" max="33" width="6" style="53" customWidth="1" collapsed="1"/>
    <col min="34" max="37" width="6.54296875" style="53" hidden="1" customWidth="1" outlineLevel="1"/>
    <col min="38" max="38" width="6" style="53" customWidth="1" collapsed="1"/>
    <col min="39" max="42" width="6.54296875" style="53" hidden="1" customWidth="1" outlineLevel="1"/>
    <col min="43" max="43" width="6.54296875" style="53" hidden="1" customWidth="1" collapsed="1"/>
    <col min="44" max="47" width="6.54296875" style="53" hidden="1" customWidth="1" outlineLevel="1"/>
    <col min="48" max="48" width="6.54296875" style="53" customWidth="1" collapsed="1"/>
    <col min="49" max="52" width="6.54296875" style="53" hidden="1" customWidth="1" outlineLevel="1"/>
    <col min="53" max="53" width="6.54296875" style="53" customWidth="1" collapsed="1"/>
    <col min="54" max="57" width="6.54296875" style="53" customWidth="1" outlineLevel="1"/>
    <col min="58" max="58" width="6.54296875" style="53" customWidth="1"/>
    <col min="59" max="59" width="6.6328125" style="53" customWidth="1"/>
    <col min="60" max="16384" width="8.6328125" style="53"/>
  </cols>
  <sheetData>
    <row r="1" spans="2:60" ht="20.25" customHeight="1" thickBot="1">
      <c r="B1" s="535" t="s">
        <v>394</v>
      </c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116"/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348"/>
      <c r="BA1" s="348"/>
      <c r="BB1" s="348"/>
      <c r="BC1" s="348"/>
      <c r="BD1" s="348"/>
      <c r="BE1" s="348"/>
      <c r="BF1" s="348"/>
      <c r="BG1" s="116"/>
      <c r="BH1" s="349" t="s">
        <v>225</v>
      </c>
    </row>
    <row r="2" spans="2:60" ht="24" customHeight="1" thickTop="1">
      <c r="B2" s="21"/>
      <c r="C2" s="524" t="s">
        <v>159</v>
      </c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  <c r="W2" s="528"/>
      <c r="X2" s="528"/>
      <c r="Y2" s="528"/>
      <c r="Z2" s="528"/>
      <c r="AA2" s="528"/>
      <c r="AB2" s="528"/>
      <c r="AC2" s="528"/>
      <c r="AD2" s="528"/>
      <c r="AE2" s="528"/>
      <c r="AF2" s="528"/>
      <c r="AG2" s="528"/>
      <c r="AH2" s="528"/>
      <c r="AI2" s="528"/>
      <c r="AJ2" s="528"/>
      <c r="AK2" s="528"/>
      <c r="AL2" s="528"/>
      <c r="AM2" s="528"/>
      <c r="AN2" s="528"/>
      <c r="AO2" s="528"/>
      <c r="AP2" s="528"/>
      <c r="AQ2" s="528"/>
      <c r="AR2" s="528"/>
      <c r="AS2" s="528"/>
      <c r="AT2" s="528"/>
      <c r="AU2" s="528"/>
      <c r="AV2" s="528"/>
      <c r="AW2" s="528"/>
      <c r="AX2" s="528"/>
      <c r="AY2" s="528"/>
      <c r="AZ2" s="528"/>
      <c r="BA2" s="528"/>
      <c r="BB2" s="121"/>
      <c r="BC2" s="121"/>
      <c r="BD2" s="121"/>
      <c r="BE2" s="121"/>
      <c r="BF2" s="121"/>
      <c r="BG2" s="121"/>
    </row>
    <row r="3" spans="2:60" s="453" customFormat="1" ht="12" customHeight="1">
      <c r="B3" s="451"/>
      <c r="C3" s="525"/>
      <c r="D3" s="441" t="s">
        <v>236</v>
      </c>
      <c r="E3" s="441" t="s">
        <v>237</v>
      </c>
      <c r="F3" s="441" t="s">
        <v>238</v>
      </c>
      <c r="G3" s="441" t="s">
        <v>239</v>
      </c>
      <c r="H3" s="441">
        <v>2015</v>
      </c>
      <c r="I3" s="441" t="s">
        <v>235</v>
      </c>
      <c r="J3" s="441" t="s">
        <v>234</v>
      </c>
      <c r="K3" s="441" t="s">
        <v>233</v>
      </c>
      <c r="L3" s="441" t="s">
        <v>232</v>
      </c>
      <c r="M3" s="441">
        <v>2016</v>
      </c>
      <c r="N3" s="441" t="s">
        <v>228</v>
      </c>
      <c r="O3" s="441" t="s">
        <v>229</v>
      </c>
      <c r="P3" s="441" t="s">
        <v>230</v>
      </c>
      <c r="Q3" s="441" t="s">
        <v>231</v>
      </c>
      <c r="R3" s="441">
        <v>2017</v>
      </c>
      <c r="S3" s="441" t="s">
        <v>211</v>
      </c>
      <c r="T3" s="441" t="s">
        <v>212</v>
      </c>
      <c r="U3" s="441" t="s">
        <v>71</v>
      </c>
      <c r="V3" s="441" t="s">
        <v>10</v>
      </c>
      <c r="W3" s="441">
        <v>2018</v>
      </c>
      <c r="X3" s="450" t="s">
        <v>17</v>
      </c>
      <c r="Y3" s="450" t="s">
        <v>18</v>
      </c>
      <c r="Z3" s="450" t="s">
        <v>19</v>
      </c>
      <c r="AA3" s="450" t="s">
        <v>11</v>
      </c>
      <c r="AB3" s="450">
        <v>2019</v>
      </c>
      <c r="AC3" s="450" t="s">
        <v>240</v>
      </c>
      <c r="AD3" s="450" t="s">
        <v>251</v>
      </c>
      <c r="AE3" s="450" t="s">
        <v>254</v>
      </c>
      <c r="AF3" s="450" t="s">
        <v>263</v>
      </c>
      <c r="AG3" s="450">
        <v>2020</v>
      </c>
      <c r="AH3" s="450" t="s">
        <v>270</v>
      </c>
      <c r="AI3" s="450" t="s">
        <v>289</v>
      </c>
      <c r="AJ3" s="450" t="s">
        <v>294</v>
      </c>
      <c r="AK3" s="450" t="s">
        <v>300</v>
      </c>
      <c r="AL3" s="450">
        <v>2021</v>
      </c>
      <c r="AM3" s="450" t="s">
        <v>309</v>
      </c>
      <c r="AN3" s="450" t="s">
        <v>310</v>
      </c>
      <c r="AO3" s="450" t="s">
        <v>325</v>
      </c>
      <c r="AP3" s="450" t="s">
        <v>335</v>
      </c>
      <c r="AQ3" s="450">
        <v>2022</v>
      </c>
      <c r="AR3" s="450" t="s">
        <v>345</v>
      </c>
      <c r="AS3" s="450" t="s">
        <v>346</v>
      </c>
      <c r="AT3" s="450" t="s">
        <v>354</v>
      </c>
      <c r="AU3" s="450" t="s">
        <v>360</v>
      </c>
      <c r="AV3" s="450">
        <v>2023</v>
      </c>
      <c r="AW3" s="450" t="s">
        <v>365</v>
      </c>
      <c r="AX3" s="450" t="s">
        <v>380</v>
      </c>
      <c r="AY3" s="450" t="s">
        <v>395</v>
      </c>
      <c r="AZ3" s="450" t="s">
        <v>403</v>
      </c>
      <c r="BA3" s="450">
        <v>2024</v>
      </c>
      <c r="BB3" s="450" t="s">
        <v>425</v>
      </c>
      <c r="BC3" s="450" t="s">
        <v>448</v>
      </c>
      <c r="BD3" s="450" t="s">
        <v>470</v>
      </c>
      <c r="BE3" s="450" t="s">
        <v>482</v>
      </c>
      <c r="BF3" s="450">
        <v>2025</v>
      </c>
      <c r="BG3" s="452"/>
    </row>
    <row r="4" spans="2:60" ht="15" customHeight="1">
      <c r="B4" s="30"/>
      <c r="C4" s="54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</row>
    <row r="5" spans="2:60" ht="15" customHeight="1">
      <c r="B5" s="32" t="s">
        <v>256</v>
      </c>
      <c r="C5" s="14" t="s">
        <v>13</v>
      </c>
      <c r="D5" s="92">
        <v>104</v>
      </c>
      <c r="E5" s="92">
        <v>130</v>
      </c>
      <c r="F5" s="92">
        <v>115</v>
      </c>
      <c r="G5" s="92">
        <v>130</v>
      </c>
      <c r="H5" s="92">
        <v>479</v>
      </c>
      <c r="I5" s="92">
        <v>107</v>
      </c>
      <c r="J5" s="92">
        <v>107</v>
      </c>
      <c r="K5" s="92">
        <v>73</v>
      </c>
      <c r="L5" s="92">
        <v>96</v>
      </c>
      <c r="M5" s="92">
        <v>383</v>
      </c>
      <c r="N5" s="92">
        <v>75</v>
      </c>
      <c r="O5" s="92">
        <v>94</v>
      </c>
      <c r="P5" s="92">
        <v>73</v>
      </c>
      <c r="Q5" s="92">
        <v>77</v>
      </c>
      <c r="R5" s="92">
        <v>319</v>
      </c>
      <c r="S5" s="92">
        <v>63</v>
      </c>
      <c r="T5" s="92">
        <v>69</v>
      </c>
      <c r="U5" s="92">
        <v>57</v>
      </c>
      <c r="V5" s="92">
        <v>87</v>
      </c>
      <c r="W5" s="92">
        <v>276</v>
      </c>
      <c r="X5" s="92">
        <v>78</v>
      </c>
      <c r="Y5" s="92">
        <v>86</v>
      </c>
      <c r="Z5" s="92">
        <v>74</v>
      </c>
      <c r="AA5" s="92">
        <v>70</v>
      </c>
      <c r="AB5" s="92">
        <v>308</v>
      </c>
      <c r="AC5" s="92">
        <v>53</v>
      </c>
      <c r="AD5" s="92">
        <v>49</v>
      </c>
      <c r="AE5" s="92">
        <v>44</v>
      </c>
      <c r="AF5" s="92">
        <v>55</v>
      </c>
      <c r="AG5" s="92">
        <v>201</v>
      </c>
      <c r="AH5" s="92">
        <v>43</v>
      </c>
      <c r="AI5" s="92">
        <v>58</v>
      </c>
      <c r="AJ5" s="92">
        <v>41</v>
      </c>
      <c r="AK5" s="92">
        <v>55</v>
      </c>
      <c r="AL5" s="92">
        <v>197</v>
      </c>
      <c r="AM5" s="92">
        <v>64</v>
      </c>
      <c r="AN5" s="92">
        <v>65</v>
      </c>
      <c r="AO5" s="92">
        <v>51</v>
      </c>
      <c r="AP5" s="92">
        <v>55</v>
      </c>
      <c r="AQ5" s="92">
        <v>235</v>
      </c>
      <c r="AR5" s="92">
        <v>66</v>
      </c>
      <c r="AS5" s="92">
        <v>66</v>
      </c>
      <c r="AT5" s="92">
        <v>47</v>
      </c>
      <c r="AU5" s="92">
        <v>47</v>
      </c>
      <c r="AV5" s="92">
        <v>226</v>
      </c>
      <c r="AW5" s="92">
        <v>41</v>
      </c>
      <c r="AX5" s="92">
        <v>43</v>
      </c>
      <c r="AY5" s="92">
        <v>37</v>
      </c>
      <c r="AZ5" s="92">
        <v>54</v>
      </c>
      <c r="BA5" s="92">
        <v>175</v>
      </c>
      <c r="BB5" s="92">
        <v>42</v>
      </c>
      <c r="BC5" s="92">
        <v>58</v>
      </c>
      <c r="BD5" s="92">
        <v>44</v>
      </c>
      <c r="BE5" s="92">
        <v>57</v>
      </c>
      <c r="BF5" s="92">
        <v>201</v>
      </c>
      <c r="BG5" s="92"/>
    </row>
    <row r="6" spans="2:60" ht="15" customHeight="1">
      <c r="B6" s="32" t="s">
        <v>257</v>
      </c>
      <c r="C6" s="14" t="s">
        <v>13</v>
      </c>
      <c r="D6" s="92">
        <v>96</v>
      </c>
      <c r="E6" s="92">
        <v>149</v>
      </c>
      <c r="F6" s="92">
        <v>112</v>
      </c>
      <c r="G6" s="92">
        <v>127</v>
      </c>
      <c r="H6" s="92">
        <v>484</v>
      </c>
      <c r="I6" s="92">
        <v>119</v>
      </c>
      <c r="J6" s="92">
        <v>120</v>
      </c>
      <c r="K6" s="92">
        <v>74</v>
      </c>
      <c r="L6" s="92">
        <v>102</v>
      </c>
      <c r="M6" s="92">
        <v>415</v>
      </c>
      <c r="N6" s="92">
        <v>77</v>
      </c>
      <c r="O6" s="92">
        <v>89</v>
      </c>
      <c r="P6" s="92">
        <v>90</v>
      </c>
      <c r="Q6" s="92">
        <v>67</v>
      </c>
      <c r="R6" s="92">
        <v>323</v>
      </c>
      <c r="S6" s="92">
        <v>81</v>
      </c>
      <c r="T6" s="92">
        <v>66</v>
      </c>
      <c r="U6" s="92">
        <v>56</v>
      </c>
      <c r="V6" s="92">
        <v>82</v>
      </c>
      <c r="W6" s="92">
        <v>285</v>
      </c>
      <c r="X6" s="92">
        <v>90</v>
      </c>
      <c r="Y6" s="92">
        <v>74</v>
      </c>
      <c r="Z6" s="92">
        <v>64</v>
      </c>
      <c r="AA6" s="92">
        <v>87</v>
      </c>
      <c r="AB6" s="92">
        <v>315</v>
      </c>
      <c r="AC6" s="92">
        <v>48</v>
      </c>
      <c r="AD6" s="92">
        <v>44</v>
      </c>
      <c r="AE6" s="92">
        <v>44</v>
      </c>
      <c r="AF6" s="92">
        <v>49</v>
      </c>
      <c r="AG6" s="92">
        <v>185</v>
      </c>
      <c r="AH6" s="92">
        <v>59</v>
      </c>
      <c r="AI6" s="92">
        <v>63</v>
      </c>
      <c r="AJ6" s="92">
        <v>40</v>
      </c>
      <c r="AK6" s="92">
        <v>47</v>
      </c>
      <c r="AL6" s="92">
        <v>209</v>
      </c>
      <c r="AM6" s="92">
        <v>60</v>
      </c>
      <c r="AN6" s="92">
        <v>75</v>
      </c>
      <c r="AO6" s="92">
        <v>49</v>
      </c>
      <c r="AP6" s="92">
        <v>55</v>
      </c>
      <c r="AQ6" s="92">
        <v>239</v>
      </c>
      <c r="AR6" s="92">
        <v>71</v>
      </c>
      <c r="AS6" s="92">
        <v>63</v>
      </c>
      <c r="AT6" s="92">
        <v>46</v>
      </c>
      <c r="AU6" s="92">
        <v>50</v>
      </c>
      <c r="AV6" s="92">
        <v>230</v>
      </c>
      <c r="AW6" s="92">
        <v>42</v>
      </c>
      <c r="AX6" s="92">
        <v>40</v>
      </c>
      <c r="AY6" s="92">
        <v>35</v>
      </c>
      <c r="AZ6" s="92">
        <v>60</v>
      </c>
      <c r="BA6" s="92">
        <v>177</v>
      </c>
      <c r="BB6" s="92">
        <v>41</v>
      </c>
      <c r="BC6" s="92">
        <v>48</v>
      </c>
      <c r="BD6" s="92">
        <v>41</v>
      </c>
      <c r="BE6" s="92">
        <v>55</v>
      </c>
      <c r="BF6" s="92">
        <v>185</v>
      </c>
      <c r="BG6" s="92"/>
    </row>
    <row r="7" spans="2:60" ht="15" customHeight="1">
      <c r="B7" s="32" t="s">
        <v>258</v>
      </c>
      <c r="C7" s="14" t="s">
        <v>13</v>
      </c>
      <c r="D7" s="92">
        <v>97</v>
      </c>
      <c r="E7" s="92">
        <v>78</v>
      </c>
      <c r="F7" s="92">
        <v>81</v>
      </c>
      <c r="G7" s="92">
        <v>84</v>
      </c>
      <c r="H7" s="92">
        <v>84</v>
      </c>
      <c r="I7" s="92">
        <v>72</v>
      </c>
      <c r="J7" s="92">
        <v>59</v>
      </c>
      <c r="K7" s="92">
        <v>58</v>
      </c>
      <c r="L7" s="92">
        <v>52</v>
      </c>
      <c r="M7" s="92">
        <v>52</v>
      </c>
      <c r="N7" s="92">
        <v>50</v>
      </c>
      <c r="O7" s="92">
        <v>55</v>
      </c>
      <c r="P7" s="92">
        <v>38</v>
      </c>
      <c r="Q7" s="92">
        <v>48</v>
      </c>
      <c r="R7" s="92">
        <v>48</v>
      </c>
      <c r="S7" s="92">
        <v>30</v>
      </c>
      <c r="T7" s="92">
        <v>33</v>
      </c>
      <c r="U7" s="92">
        <v>34</v>
      </c>
      <c r="V7" s="92">
        <v>39</v>
      </c>
      <c r="W7" s="92">
        <v>39</v>
      </c>
      <c r="X7" s="92">
        <v>27</v>
      </c>
      <c r="Y7" s="92">
        <v>39</v>
      </c>
      <c r="Z7" s="92">
        <v>49</v>
      </c>
      <c r="AA7" s="92">
        <v>32</v>
      </c>
      <c r="AB7" s="92">
        <v>32</v>
      </c>
      <c r="AC7" s="92">
        <v>37</v>
      </c>
      <c r="AD7" s="92">
        <v>42</v>
      </c>
      <c r="AE7" s="92">
        <v>42</v>
      </c>
      <c r="AF7" s="92">
        <v>47</v>
      </c>
      <c r="AG7" s="92">
        <v>47</v>
      </c>
      <c r="AH7" s="92">
        <v>30</v>
      </c>
      <c r="AI7" s="92">
        <v>25</v>
      </c>
      <c r="AJ7" s="92">
        <v>26</v>
      </c>
      <c r="AK7" s="92">
        <v>33</v>
      </c>
      <c r="AL7" s="92">
        <v>33</v>
      </c>
      <c r="AM7" s="92">
        <v>36</v>
      </c>
      <c r="AN7" s="92">
        <v>26</v>
      </c>
      <c r="AO7" s="92">
        <v>28</v>
      </c>
      <c r="AP7" s="92">
        <v>28</v>
      </c>
      <c r="AQ7" s="92">
        <v>28</v>
      </c>
      <c r="AR7" s="92">
        <v>24</v>
      </c>
      <c r="AS7" s="92">
        <v>27</v>
      </c>
      <c r="AT7" s="92">
        <v>28</v>
      </c>
      <c r="AU7" s="92">
        <v>24</v>
      </c>
      <c r="AV7" s="92">
        <v>24</v>
      </c>
      <c r="AW7" s="92">
        <v>23</v>
      </c>
      <c r="AX7" s="92">
        <v>26</v>
      </c>
      <c r="AY7" s="92">
        <v>28</v>
      </c>
      <c r="AZ7" s="92">
        <v>22</v>
      </c>
      <c r="BA7" s="92">
        <v>22</v>
      </c>
      <c r="BB7" s="92">
        <v>23</v>
      </c>
      <c r="BC7" s="92">
        <v>33</v>
      </c>
      <c r="BD7" s="92">
        <v>36</v>
      </c>
      <c r="BE7" s="92">
        <v>38</v>
      </c>
      <c r="BF7" s="92">
        <v>38</v>
      </c>
      <c r="BG7" s="92"/>
    </row>
    <row r="8" spans="2:60" ht="15" customHeight="1">
      <c r="B8" s="32" t="s">
        <v>261</v>
      </c>
      <c r="C8" s="14" t="s">
        <v>13</v>
      </c>
      <c r="D8" s="92">
        <v>81</v>
      </c>
      <c r="E8" s="92">
        <v>129</v>
      </c>
      <c r="F8" s="92">
        <v>93</v>
      </c>
      <c r="G8" s="92">
        <v>108</v>
      </c>
      <c r="H8" s="92">
        <v>411</v>
      </c>
      <c r="I8" s="92">
        <v>105</v>
      </c>
      <c r="J8" s="92">
        <v>97</v>
      </c>
      <c r="K8" s="92">
        <v>65</v>
      </c>
      <c r="L8" s="92">
        <v>82</v>
      </c>
      <c r="M8" s="92">
        <v>349</v>
      </c>
      <c r="N8" s="92">
        <v>65</v>
      </c>
      <c r="O8" s="92">
        <v>78</v>
      </c>
      <c r="P8" s="92">
        <v>74</v>
      </c>
      <c r="Q8" s="92">
        <v>54</v>
      </c>
      <c r="R8" s="92">
        <v>271</v>
      </c>
      <c r="S8" s="92">
        <v>75</v>
      </c>
      <c r="T8" s="92">
        <v>62</v>
      </c>
      <c r="U8" s="92">
        <v>46</v>
      </c>
      <c r="V8" s="92">
        <v>71</v>
      </c>
      <c r="W8" s="92">
        <v>254</v>
      </c>
      <c r="X8" s="92">
        <v>75</v>
      </c>
      <c r="Y8" s="92">
        <v>59</v>
      </c>
      <c r="Z8" s="92">
        <v>58</v>
      </c>
      <c r="AA8" s="92">
        <v>80</v>
      </c>
      <c r="AB8" s="92">
        <v>272</v>
      </c>
      <c r="AC8" s="92">
        <v>40</v>
      </c>
      <c r="AD8" s="92">
        <v>38</v>
      </c>
      <c r="AE8" s="92">
        <v>39</v>
      </c>
      <c r="AF8" s="92">
        <v>43</v>
      </c>
      <c r="AG8" s="92">
        <v>160</v>
      </c>
      <c r="AH8" s="92">
        <v>51</v>
      </c>
      <c r="AI8" s="92">
        <v>54</v>
      </c>
      <c r="AJ8" s="92">
        <v>38</v>
      </c>
      <c r="AK8" s="92">
        <v>43</v>
      </c>
      <c r="AL8" s="92">
        <v>186</v>
      </c>
      <c r="AM8" s="92">
        <v>52</v>
      </c>
      <c r="AN8" s="92">
        <v>72</v>
      </c>
      <c r="AO8" s="92">
        <v>46</v>
      </c>
      <c r="AP8" s="92">
        <v>49</v>
      </c>
      <c r="AQ8" s="92">
        <v>219</v>
      </c>
      <c r="AR8" s="92">
        <v>68</v>
      </c>
      <c r="AS8" s="92">
        <v>58</v>
      </c>
      <c r="AT8" s="92">
        <v>35</v>
      </c>
      <c r="AU8" s="92">
        <v>45</v>
      </c>
      <c r="AV8" s="92">
        <v>206</v>
      </c>
      <c r="AW8" s="92">
        <v>39</v>
      </c>
      <c r="AX8" s="92">
        <v>36</v>
      </c>
      <c r="AY8" s="92">
        <v>33</v>
      </c>
      <c r="AZ8" s="92">
        <v>54</v>
      </c>
      <c r="BA8" s="92">
        <v>162</v>
      </c>
      <c r="BB8" s="92">
        <v>37</v>
      </c>
      <c r="BC8" s="92">
        <v>45</v>
      </c>
      <c r="BD8" s="92">
        <v>36</v>
      </c>
      <c r="BE8" s="92">
        <v>49</v>
      </c>
      <c r="BF8" s="92">
        <v>167</v>
      </c>
      <c r="BG8" s="92"/>
    </row>
    <row r="9" spans="2:60" ht="15" customHeight="1">
      <c r="B9" s="6" t="s">
        <v>259</v>
      </c>
      <c r="C9" s="14" t="s">
        <v>13</v>
      </c>
      <c r="D9" s="92">
        <v>30</v>
      </c>
      <c r="E9" s="92">
        <v>31</v>
      </c>
      <c r="F9" s="92">
        <v>12</v>
      </c>
      <c r="G9" s="92">
        <v>29</v>
      </c>
      <c r="H9" s="92">
        <v>102</v>
      </c>
      <c r="I9" s="92">
        <v>36</v>
      </c>
      <c r="J9" s="92">
        <v>25</v>
      </c>
      <c r="K9" s="92">
        <v>19</v>
      </c>
      <c r="L9" s="92">
        <v>22</v>
      </c>
      <c r="M9" s="92">
        <v>102</v>
      </c>
      <c r="N9" s="92">
        <v>27</v>
      </c>
      <c r="O9" s="92">
        <v>20</v>
      </c>
      <c r="P9" s="92">
        <v>17</v>
      </c>
      <c r="Q9" s="92">
        <v>8</v>
      </c>
      <c r="R9" s="92">
        <v>72</v>
      </c>
      <c r="S9" s="92">
        <v>24</v>
      </c>
      <c r="T9" s="92">
        <v>11</v>
      </c>
      <c r="U9" s="92">
        <v>9</v>
      </c>
      <c r="V9" s="92">
        <v>14</v>
      </c>
      <c r="W9" s="92">
        <v>58</v>
      </c>
      <c r="X9" s="92">
        <v>11</v>
      </c>
      <c r="Y9" s="92">
        <v>20</v>
      </c>
      <c r="Z9" s="92">
        <v>12</v>
      </c>
      <c r="AA9" s="92">
        <v>24</v>
      </c>
      <c r="AB9" s="92">
        <v>67</v>
      </c>
      <c r="AC9" s="92">
        <v>9</v>
      </c>
      <c r="AD9" s="92">
        <v>21</v>
      </c>
      <c r="AE9" s="92">
        <v>18</v>
      </c>
      <c r="AF9" s="92">
        <v>16</v>
      </c>
      <c r="AG9" s="92">
        <v>64</v>
      </c>
      <c r="AH9" s="92">
        <v>14</v>
      </c>
      <c r="AI9" s="92">
        <v>12</v>
      </c>
      <c r="AJ9" s="92">
        <v>7</v>
      </c>
      <c r="AK9" s="92">
        <v>10</v>
      </c>
      <c r="AL9" s="92">
        <v>43</v>
      </c>
      <c r="AM9" s="92">
        <v>13</v>
      </c>
      <c r="AN9" s="92">
        <v>13</v>
      </c>
      <c r="AO9" s="92">
        <v>5</v>
      </c>
      <c r="AP9" s="92">
        <v>9</v>
      </c>
      <c r="AQ9" s="92">
        <v>40</v>
      </c>
      <c r="AR9" s="92">
        <v>18</v>
      </c>
      <c r="AS9" s="92">
        <v>14</v>
      </c>
      <c r="AT9" s="92">
        <v>12</v>
      </c>
      <c r="AU9" s="92">
        <v>10</v>
      </c>
      <c r="AV9" s="92">
        <v>54</v>
      </c>
      <c r="AW9" s="92">
        <v>10</v>
      </c>
      <c r="AX9" s="92">
        <v>4</v>
      </c>
      <c r="AY9" s="92">
        <v>6</v>
      </c>
      <c r="AZ9" s="92">
        <v>5</v>
      </c>
      <c r="BA9" s="92">
        <v>25</v>
      </c>
      <c r="BB9" s="92">
        <v>5</v>
      </c>
      <c r="BC9" s="92">
        <v>9</v>
      </c>
      <c r="BD9" s="92">
        <v>7</v>
      </c>
      <c r="BE9" s="92">
        <v>14</v>
      </c>
      <c r="BF9" s="92">
        <v>35</v>
      </c>
      <c r="BG9" s="92"/>
    </row>
    <row r="10" spans="2:60" ht="15" customHeight="1" thickBot="1">
      <c r="B10" s="211" t="s">
        <v>260</v>
      </c>
      <c r="C10" s="146" t="s">
        <v>13</v>
      </c>
      <c r="D10" s="267">
        <v>51</v>
      </c>
      <c r="E10" s="267">
        <v>98</v>
      </c>
      <c r="F10" s="267">
        <v>80</v>
      </c>
      <c r="G10" s="267">
        <v>79</v>
      </c>
      <c r="H10" s="267">
        <v>308</v>
      </c>
      <c r="I10" s="267">
        <v>69</v>
      </c>
      <c r="J10" s="267">
        <v>72</v>
      </c>
      <c r="K10" s="267">
        <v>46</v>
      </c>
      <c r="L10" s="267">
        <v>60</v>
      </c>
      <c r="M10" s="267">
        <v>247</v>
      </c>
      <c r="N10" s="267">
        <v>38</v>
      </c>
      <c r="O10" s="267">
        <v>58</v>
      </c>
      <c r="P10" s="267">
        <v>57</v>
      </c>
      <c r="Q10" s="267">
        <v>46</v>
      </c>
      <c r="R10" s="267">
        <v>199</v>
      </c>
      <c r="S10" s="267">
        <v>51</v>
      </c>
      <c r="T10" s="267">
        <v>51</v>
      </c>
      <c r="U10" s="267">
        <v>37</v>
      </c>
      <c r="V10" s="267">
        <v>57</v>
      </c>
      <c r="W10" s="267">
        <v>196</v>
      </c>
      <c r="X10" s="267">
        <v>64</v>
      </c>
      <c r="Y10" s="267">
        <v>39</v>
      </c>
      <c r="Z10" s="267">
        <v>46</v>
      </c>
      <c r="AA10" s="267">
        <v>56</v>
      </c>
      <c r="AB10" s="267">
        <v>205</v>
      </c>
      <c r="AC10" s="267">
        <v>31</v>
      </c>
      <c r="AD10" s="267">
        <v>17</v>
      </c>
      <c r="AE10" s="267">
        <v>21</v>
      </c>
      <c r="AF10" s="267">
        <v>27</v>
      </c>
      <c r="AG10" s="267">
        <v>96</v>
      </c>
      <c r="AH10" s="267">
        <v>37</v>
      </c>
      <c r="AI10" s="267">
        <v>42</v>
      </c>
      <c r="AJ10" s="267">
        <v>31</v>
      </c>
      <c r="AK10" s="267">
        <v>33</v>
      </c>
      <c r="AL10" s="267">
        <v>143</v>
      </c>
      <c r="AM10" s="267">
        <v>39</v>
      </c>
      <c r="AN10" s="267">
        <v>59</v>
      </c>
      <c r="AO10" s="267">
        <v>41</v>
      </c>
      <c r="AP10" s="267">
        <v>40</v>
      </c>
      <c r="AQ10" s="267">
        <v>179</v>
      </c>
      <c r="AR10" s="267">
        <v>50</v>
      </c>
      <c r="AS10" s="267">
        <v>44</v>
      </c>
      <c r="AT10" s="267">
        <v>23</v>
      </c>
      <c r="AU10" s="267">
        <v>35</v>
      </c>
      <c r="AV10" s="267">
        <v>152</v>
      </c>
      <c r="AW10" s="267">
        <v>29</v>
      </c>
      <c r="AX10" s="267">
        <v>32</v>
      </c>
      <c r="AY10" s="267">
        <v>27</v>
      </c>
      <c r="AZ10" s="267">
        <v>49</v>
      </c>
      <c r="BA10" s="267">
        <v>137</v>
      </c>
      <c r="BB10" s="267">
        <v>32</v>
      </c>
      <c r="BC10" s="267">
        <v>36</v>
      </c>
      <c r="BD10" s="267">
        <v>29</v>
      </c>
      <c r="BE10" s="267">
        <v>35</v>
      </c>
      <c r="BF10" s="267">
        <v>132</v>
      </c>
      <c r="BG10" s="92"/>
    </row>
    <row r="11" spans="2:60" ht="15" customHeight="1" thickTop="1">
      <c r="B11" s="109" t="s">
        <v>586</v>
      </c>
      <c r="C11" s="109"/>
      <c r="D11" s="109"/>
      <c r="E11" s="109"/>
      <c r="F11" s="109"/>
    </row>
  </sheetData>
  <mergeCells count="3">
    <mergeCell ref="C2:C3"/>
    <mergeCell ref="B1:AN1"/>
    <mergeCell ref="D2:BA2"/>
  </mergeCells>
  <phoneticPr fontId="13" type="noConversion"/>
  <hyperlinks>
    <hyperlink ref="BH1" location="ÍNDICE!A1" display="ÍNDICE" xr:uid="{149E19EE-7D74-49A4-8476-936F92B4AD86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J26"/>
  <sheetViews>
    <sheetView showGridLines="0" zoomScaleNormal="100" workbookViewId="0">
      <selection activeCell="B1" sqref="B1:BH1"/>
    </sheetView>
  </sheetViews>
  <sheetFormatPr defaultColWidth="9" defaultRowHeight="14.5" outlineLevelCol="1"/>
  <cols>
    <col min="1" max="1" width="6.6328125" customWidth="1"/>
    <col min="2" max="2" width="27.54296875" customWidth="1"/>
    <col min="3" max="3" width="4.54296875" customWidth="1"/>
    <col min="4" max="4" width="4" customWidth="1"/>
    <col min="5" max="8" width="6" hidden="1" customWidth="1" outlineLevel="1"/>
    <col min="9" max="9" width="6" customWidth="1" collapsed="1"/>
    <col min="10" max="13" width="6" hidden="1" customWidth="1" outlineLevel="1"/>
    <col min="14" max="14" width="6" customWidth="1" collapsed="1"/>
    <col min="15" max="18" width="6" hidden="1" customWidth="1" outlineLevel="1"/>
    <col min="19" max="19" width="6" customWidth="1" collapsed="1"/>
    <col min="20" max="23" width="6" hidden="1" customWidth="1" outlineLevel="1"/>
    <col min="24" max="24" width="6" customWidth="1" collapsed="1"/>
    <col min="25" max="28" width="6" hidden="1" customWidth="1" outlineLevel="1"/>
    <col min="29" max="29" width="6" customWidth="1" collapsed="1"/>
    <col min="30" max="33" width="6" hidden="1" customWidth="1" outlineLevel="1"/>
    <col min="34" max="34" width="6" customWidth="1" collapsed="1"/>
    <col min="35" max="38" width="6" hidden="1" customWidth="1" outlineLevel="1"/>
    <col min="39" max="39" width="6" customWidth="1" collapsed="1"/>
    <col min="40" max="43" width="6" hidden="1" customWidth="1" outlineLevel="1"/>
    <col min="44" max="44" width="6" customWidth="1" collapsed="1"/>
    <col min="45" max="48" width="6" hidden="1" customWidth="1" outlineLevel="1"/>
    <col min="49" max="49" width="6" customWidth="1" collapsed="1"/>
    <col min="50" max="50" width="6" hidden="1" customWidth="1" outlineLevel="1"/>
    <col min="51" max="51" width="6.6328125" hidden="1" customWidth="1" outlineLevel="1"/>
    <col min="52" max="53" width="6" hidden="1" customWidth="1" outlineLevel="1"/>
    <col min="54" max="54" width="6" customWidth="1" collapsed="1"/>
    <col min="55" max="55" width="6" hidden="1" customWidth="1" outlineLevel="1"/>
    <col min="56" max="58" width="6.6328125" hidden="1" customWidth="1" outlineLevel="1"/>
    <col min="59" max="59" width="6" customWidth="1" collapsed="1"/>
    <col min="60" max="61" width="6" customWidth="1"/>
  </cols>
  <sheetData>
    <row r="1" spans="2:62" ht="20.25" customHeight="1" thickBot="1">
      <c r="B1" s="523" t="s">
        <v>269</v>
      </c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  <c r="W1" s="523"/>
      <c r="X1" s="523"/>
      <c r="Y1" s="523"/>
      <c r="Z1" s="523"/>
      <c r="AA1" s="523"/>
      <c r="AB1" s="523"/>
      <c r="AC1" s="523"/>
      <c r="AD1" s="523"/>
      <c r="AE1" s="523"/>
      <c r="AF1" s="523"/>
      <c r="AG1" s="523"/>
      <c r="AH1" s="523"/>
      <c r="AI1" s="523"/>
      <c r="AJ1" s="523"/>
      <c r="AK1" s="523"/>
      <c r="AL1" s="523"/>
      <c r="AM1" s="523"/>
      <c r="AN1" s="523"/>
      <c r="AO1" s="523"/>
      <c r="AP1" s="523"/>
      <c r="AQ1" s="523"/>
      <c r="AR1" s="523"/>
      <c r="AS1" s="523"/>
      <c r="AT1" s="523"/>
      <c r="AU1" s="523"/>
      <c r="AV1" s="523"/>
      <c r="AW1" s="523"/>
      <c r="AX1" s="523"/>
      <c r="AY1" s="523"/>
      <c r="AZ1" s="523"/>
      <c r="BA1" s="523"/>
      <c r="BB1" s="523"/>
      <c r="BC1" s="523"/>
      <c r="BD1" s="523"/>
      <c r="BE1" s="523"/>
      <c r="BF1" s="523"/>
      <c r="BG1" s="523"/>
      <c r="BH1" s="523"/>
      <c r="BI1" s="116"/>
      <c r="BJ1" s="349" t="s">
        <v>225</v>
      </c>
    </row>
    <row r="2" spans="2:62" ht="18" customHeight="1" thickTop="1">
      <c r="B2" s="15"/>
      <c r="C2" s="524" t="s">
        <v>159</v>
      </c>
      <c r="D2" s="524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  <c r="X2" s="532"/>
      <c r="Y2" s="532"/>
      <c r="Z2" s="532"/>
      <c r="AA2" s="532"/>
      <c r="AB2" s="532"/>
      <c r="AC2" s="532"/>
      <c r="AD2" s="532"/>
      <c r="AE2" s="532"/>
      <c r="AF2" s="532"/>
      <c r="AG2" s="532"/>
      <c r="AH2" s="532"/>
      <c r="AI2" s="532"/>
      <c r="AJ2" s="532"/>
      <c r="AK2" s="532"/>
      <c r="AL2" s="532"/>
      <c r="AM2" s="532"/>
      <c r="AN2" s="532"/>
      <c r="AO2" s="532"/>
      <c r="AP2" s="532"/>
      <c r="AQ2" s="532"/>
      <c r="AR2" s="532"/>
      <c r="AS2" s="532"/>
      <c r="AT2" s="532"/>
      <c r="AU2" s="532"/>
      <c r="AV2" s="532"/>
      <c r="AW2" s="532"/>
      <c r="AX2" s="532"/>
      <c r="AY2" s="532"/>
      <c r="AZ2" s="532"/>
      <c r="BA2" s="532"/>
      <c r="BB2" s="532"/>
      <c r="BC2" s="532"/>
      <c r="BD2" s="532"/>
      <c r="BE2" s="532"/>
      <c r="BF2" s="532"/>
      <c r="BG2" s="532"/>
      <c r="BH2" s="532"/>
      <c r="BI2" s="51"/>
    </row>
    <row r="3" spans="2:62" s="438" customFormat="1" ht="22.5" customHeight="1">
      <c r="B3" s="157"/>
      <c r="C3" s="530"/>
      <c r="D3" s="530"/>
      <c r="E3" s="193" t="s">
        <v>236</v>
      </c>
      <c r="F3" s="193" t="s">
        <v>237</v>
      </c>
      <c r="G3" s="193" t="s">
        <v>238</v>
      </c>
      <c r="H3" s="193" t="s">
        <v>239</v>
      </c>
      <c r="I3" s="193">
        <v>2015</v>
      </c>
      <c r="J3" s="193" t="s">
        <v>235</v>
      </c>
      <c r="K3" s="193" t="s">
        <v>234</v>
      </c>
      <c r="L3" s="193" t="s">
        <v>233</v>
      </c>
      <c r="M3" s="193" t="s">
        <v>232</v>
      </c>
      <c r="N3" s="193">
        <v>2016</v>
      </c>
      <c r="O3" s="193" t="s">
        <v>228</v>
      </c>
      <c r="P3" s="193" t="s">
        <v>229</v>
      </c>
      <c r="Q3" s="193" t="s">
        <v>230</v>
      </c>
      <c r="R3" s="193" t="s">
        <v>231</v>
      </c>
      <c r="S3" s="193">
        <v>2017</v>
      </c>
      <c r="T3" s="157" t="s">
        <v>211</v>
      </c>
      <c r="U3" s="157" t="s">
        <v>212</v>
      </c>
      <c r="V3" s="157" t="s">
        <v>71</v>
      </c>
      <c r="W3" s="157" t="s">
        <v>10</v>
      </c>
      <c r="X3" s="157">
        <v>2018</v>
      </c>
      <c r="Y3" s="157" t="s">
        <v>17</v>
      </c>
      <c r="Z3" s="157" t="s">
        <v>18</v>
      </c>
      <c r="AA3" s="157" t="s">
        <v>19</v>
      </c>
      <c r="AB3" s="157" t="s">
        <v>11</v>
      </c>
      <c r="AC3" s="157">
        <v>2019</v>
      </c>
      <c r="AD3" s="157" t="s">
        <v>240</v>
      </c>
      <c r="AE3" s="157" t="s">
        <v>251</v>
      </c>
      <c r="AF3" s="157" t="s">
        <v>254</v>
      </c>
      <c r="AG3" s="157" t="s">
        <v>263</v>
      </c>
      <c r="AH3" s="157">
        <v>2020</v>
      </c>
      <c r="AI3" s="157" t="s">
        <v>270</v>
      </c>
      <c r="AJ3" s="157" t="s">
        <v>289</v>
      </c>
      <c r="AK3" s="157" t="s">
        <v>294</v>
      </c>
      <c r="AL3" s="157" t="s">
        <v>300</v>
      </c>
      <c r="AM3" s="157">
        <v>2021</v>
      </c>
      <c r="AN3" s="157" t="s">
        <v>309</v>
      </c>
      <c r="AO3" s="157" t="s">
        <v>310</v>
      </c>
      <c r="AP3" s="157" t="s">
        <v>325</v>
      </c>
      <c r="AQ3" s="157" t="s">
        <v>335</v>
      </c>
      <c r="AR3" s="157">
        <v>2022</v>
      </c>
      <c r="AS3" s="157" t="s">
        <v>345</v>
      </c>
      <c r="AT3" s="157" t="s">
        <v>346</v>
      </c>
      <c r="AU3" s="157" t="s">
        <v>354</v>
      </c>
      <c r="AV3" s="157" t="s">
        <v>360</v>
      </c>
      <c r="AW3" s="157">
        <v>2023</v>
      </c>
      <c r="AX3" s="157" t="s">
        <v>365</v>
      </c>
      <c r="AY3" s="157" t="s">
        <v>380</v>
      </c>
      <c r="AZ3" s="157" t="s">
        <v>395</v>
      </c>
      <c r="BA3" s="157" t="s">
        <v>403</v>
      </c>
      <c r="BB3" s="157">
        <v>2024</v>
      </c>
      <c r="BC3" s="157" t="s">
        <v>425</v>
      </c>
      <c r="BD3" s="157" t="s">
        <v>448</v>
      </c>
      <c r="BE3" s="157" t="s">
        <v>470</v>
      </c>
      <c r="BF3" s="157" t="s">
        <v>482</v>
      </c>
      <c r="BG3" s="157">
        <v>2025</v>
      </c>
      <c r="BH3" s="157" t="s">
        <v>539</v>
      </c>
      <c r="BI3" s="51"/>
    </row>
    <row r="4" spans="2:62" ht="15" customHeight="1">
      <c r="B4" s="2" t="s">
        <v>20</v>
      </c>
      <c r="C4" s="463" t="s">
        <v>160</v>
      </c>
      <c r="D4" s="464" t="s">
        <v>3</v>
      </c>
      <c r="E4" s="68">
        <v>256.3</v>
      </c>
      <c r="F4" s="68">
        <v>255</v>
      </c>
      <c r="G4" s="68">
        <v>255.8</v>
      </c>
      <c r="H4" s="68">
        <v>255</v>
      </c>
      <c r="I4" s="68">
        <v>255.5</v>
      </c>
      <c r="J4" s="68">
        <v>254.1</v>
      </c>
      <c r="K4" s="68">
        <v>253.5</v>
      </c>
      <c r="L4" s="68">
        <v>253</v>
      </c>
      <c r="M4" s="68">
        <v>252.6</v>
      </c>
      <c r="N4" s="68">
        <v>253.3</v>
      </c>
      <c r="O4" s="68">
        <v>252.2</v>
      </c>
      <c r="P4" s="68">
        <v>251.8</v>
      </c>
      <c r="Q4" s="68">
        <v>251.6</v>
      </c>
      <c r="R4" s="68">
        <v>251.2</v>
      </c>
      <c r="S4" s="68">
        <v>251.7</v>
      </c>
      <c r="T4" s="68">
        <v>250.8</v>
      </c>
      <c r="U4" s="68">
        <v>250.6</v>
      </c>
      <c r="V4" s="68">
        <v>250.5</v>
      </c>
      <c r="W4" s="68">
        <v>250.4</v>
      </c>
      <c r="X4" s="68">
        <v>250.5</v>
      </c>
      <c r="Y4" s="68">
        <v>250.3</v>
      </c>
      <c r="Z4" s="68">
        <v>250.3</v>
      </c>
      <c r="AA4" s="68">
        <v>250.4</v>
      </c>
      <c r="AB4" s="68">
        <v>250.7</v>
      </c>
      <c r="AC4" s="68">
        <v>250.4</v>
      </c>
      <c r="AD4" s="68">
        <v>250.7</v>
      </c>
      <c r="AE4" s="68">
        <v>250.9</v>
      </c>
      <c r="AF4" s="68">
        <v>251.2</v>
      </c>
      <c r="AG4" s="68">
        <v>251.8</v>
      </c>
      <c r="AH4" s="68">
        <v>251.2</v>
      </c>
      <c r="AI4" s="68">
        <v>251.8</v>
      </c>
      <c r="AJ4" s="68">
        <v>252</v>
      </c>
      <c r="AK4" s="68">
        <v>252.2</v>
      </c>
      <c r="AL4" s="68">
        <v>252.7</v>
      </c>
      <c r="AM4" s="68">
        <v>252.2</v>
      </c>
      <c r="AN4" s="68">
        <v>252.6</v>
      </c>
      <c r="AO4" s="68">
        <v>253.2</v>
      </c>
      <c r="AP4" s="68">
        <v>253.5</v>
      </c>
      <c r="AQ4" s="68">
        <v>254</v>
      </c>
      <c r="AR4" s="68">
        <v>253.3</v>
      </c>
      <c r="AS4" s="68">
        <v>254.3</v>
      </c>
      <c r="AT4" s="68">
        <v>254.7</v>
      </c>
      <c r="AU4" s="68">
        <v>255.3</v>
      </c>
      <c r="AV4" s="68">
        <v>255.9</v>
      </c>
      <c r="AW4" s="68">
        <v>255</v>
      </c>
      <c r="AX4" s="68">
        <v>256.39999999999998</v>
      </c>
      <c r="AY4" s="68">
        <v>256.7</v>
      </c>
      <c r="AZ4" s="68">
        <v>257.3</v>
      </c>
      <c r="BA4" s="68">
        <v>258.10000000000002</v>
      </c>
      <c r="BB4" s="68">
        <v>257.10000000000002</v>
      </c>
      <c r="BC4" s="68">
        <v>260.5</v>
      </c>
      <c r="BD4" s="68">
        <v>261.3</v>
      </c>
      <c r="BE4" s="68">
        <v>262.2</v>
      </c>
      <c r="BF4" s="68">
        <v>263.2</v>
      </c>
      <c r="BG4" s="68">
        <v>261.8</v>
      </c>
      <c r="BH4" s="68">
        <v>262.8</v>
      </c>
      <c r="BI4" s="166"/>
    </row>
    <row r="5" spans="2:62" ht="15" customHeight="1">
      <c r="B5" s="2"/>
      <c r="C5" s="463" t="s">
        <v>160</v>
      </c>
      <c r="D5" s="464" t="s">
        <v>4</v>
      </c>
      <c r="E5" s="68">
        <v>119.4</v>
      </c>
      <c r="F5" s="68">
        <v>119.1</v>
      </c>
      <c r="G5" s="68">
        <v>119</v>
      </c>
      <c r="H5" s="68">
        <v>118.7</v>
      </c>
      <c r="I5" s="68">
        <v>119.1</v>
      </c>
      <c r="J5" s="68">
        <v>118.8</v>
      </c>
      <c r="K5" s="68">
        <v>118.5</v>
      </c>
      <c r="L5" s="68">
        <v>118.2</v>
      </c>
      <c r="M5" s="68">
        <v>118</v>
      </c>
      <c r="N5" s="68">
        <v>118.4</v>
      </c>
      <c r="O5" s="68">
        <v>117.9</v>
      </c>
      <c r="P5" s="68">
        <v>117.7</v>
      </c>
      <c r="Q5" s="68">
        <v>117.6</v>
      </c>
      <c r="R5" s="68">
        <v>117.5</v>
      </c>
      <c r="S5" s="68">
        <v>117.7</v>
      </c>
      <c r="T5" s="68">
        <v>117.3</v>
      </c>
      <c r="U5" s="68">
        <v>117.2</v>
      </c>
      <c r="V5" s="68">
        <v>117.2</v>
      </c>
      <c r="W5" s="68">
        <v>117.2</v>
      </c>
      <c r="X5" s="68">
        <v>117.2</v>
      </c>
      <c r="Y5" s="68">
        <v>117.2</v>
      </c>
      <c r="Z5" s="68">
        <v>117.3</v>
      </c>
      <c r="AA5" s="68">
        <v>117.3</v>
      </c>
      <c r="AB5" s="68">
        <v>117.5</v>
      </c>
      <c r="AC5" s="68">
        <v>117.3</v>
      </c>
      <c r="AD5" s="68">
        <v>117.5</v>
      </c>
      <c r="AE5" s="68">
        <v>117.6</v>
      </c>
      <c r="AF5" s="68">
        <v>117.8</v>
      </c>
      <c r="AG5" s="68">
        <v>118.1</v>
      </c>
      <c r="AH5" s="68">
        <v>117.7</v>
      </c>
      <c r="AI5" s="68">
        <v>118.1</v>
      </c>
      <c r="AJ5" s="68">
        <v>118.2</v>
      </c>
      <c r="AK5" s="68">
        <v>118.3</v>
      </c>
      <c r="AL5" s="68">
        <v>118.5</v>
      </c>
      <c r="AM5" s="68">
        <v>118.3</v>
      </c>
      <c r="AN5" s="68">
        <v>118.5</v>
      </c>
      <c r="AO5" s="68">
        <v>118.8</v>
      </c>
      <c r="AP5" s="68">
        <v>119</v>
      </c>
      <c r="AQ5" s="68">
        <v>119.3</v>
      </c>
      <c r="AR5" s="68">
        <v>118.9</v>
      </c>
      <c r="AS5" s="68">
        <v>119.5</v>
      </c>
      <c r="AT5" s="68">
        <v>119.8</v>
      </c>
      <c r="AU5" s="68">
        <v>120.2</v>
      </c>
      <c r="AV5" s="68">
        <v>120.6</v>
      </c>
      <c r="AW5" s="68">
        <v>120</v>
      </c>
      <c r="AX5" s="68">
        <v>120.9</v>
      </c>
      <c r="AY5" s="68">
        <v>121.1</v>
      </c>
      <c r="AZ5" s="68">
        <v>121.5</v>
      </c>
      <c r="BA5" s="68">
        <v>122</v>
      </c>
      <c r="BB5" s="68">
        <v>121.4</v>
      </c>
      <c r="BC5" s="68">
        <v>122.6</v>
      </c>
      <c r="BD5" s="68">
        <v>123.4</v>
      </c>
      <c r="BE5" s="68">
        <v>123.8</v>
      </c>
      <c r="BF5" s="68">
        <v>124.3</v>
      </c>
      <c r="BG5" s="68">
        <v>123.5</v>
      </c>
      <c r="BH5" s="68">
        <v>125.1</v>
      </c>
      <c r="BI5" s="166"/>
    </row>
    <row r="6" spans="2:62" ht="15" customHeight="1">
      <c r="B6" s="2" t="s">
        <v>21</v>
      </c>
      <c r="C6" s="463" t="s">
        <v>160</v>
      </c>
      <c r="D6" s="464" t="s">
        <v>3</v>
      </c>
      <c r="E6" s="68">
        <v>121.3</v>
      </c>
      <c r="F6" s="68">
        <v>119.6</v>
      </c>
      <c r="G6" s="68">
        <v>119.3</v>
      </c>
      <c r="H6" s="68">
        <v>119.6</v>
      </c>
      <c r="I6" s="68">
        <v>119.9</v>
      </c>
      <c r="J6" s="68">
        <v>122.6</v>
      </c>
      <c r="K6" s="68">
        <v>121.5</v>
      </c>
      <c r="L6" s="68">
        <v>121.5</v>
      </c>
      <c r="M6" s="68">
        <v>119</v>
      </c>
      <c r="N6" s="68">
        <v>121.2</v>
      </c>
      <c r="O6" s="68">
        <v>121.9</v>
      </c>
      <c r="P6" s="68">
        <v>121.3</v>
      </c>
      <c r="Q6" s="68">
        <v>120.8</v>
      </c>
      <c r="R6" s="68">
        <v>124</v>
      </c>
      <c r="S6" s="68">
        <v>122</v>
      </c>
      <c r="T6" s="68">
        <v>122.7</v>
      </c>
      <c r="U6" s="68">
        <v>123</v>
      </c>
      <c r="V6" s="68">
        <v>124.4</v>
      </c>
      <c r="W6" s="68">
        <v>124.1</v>
      </c>
      <c r="X6" s="68">
        <v>123.5</v>
      </c>
      <c r="Y6" s="68">
        <v>124</v>
      </c>
      <c r="Z6" s="68">
        <v>123.5</v>
      </c>
      <c r="AA6" s="68">
        <v>125</v>
      </c>
      <c r="AB6" s="68">
        <v>124</v>
      </c>
      <c r="AC6" s="68">
        <v>124.1</v>
      </c>
      <c r="AD6" s="68">
        <v>122.4</v>
      </c>
      <c r="AE6" s="68">
        <v>115.9</v>
      </c>
      <c r="AF6" s="68">
        <v>123.8</v>
      </c>
      <c r="AG6" s="68">
        <v>125.1</v>
      </c>
      <c r="AH6" s="68">
        <v>121.8</v>
      </c>
      <c r="AI6" s="68">
        <v>123.4</v>
      </c>
      <c r="AJ6" s="68">
        <v>122.4</v>
      </c>
      <c r="AK6" s="68">
        <v>125.3</v>
      </c>
      <c r="AL6" s="68">
        <v>123.6</v>
      </c>
      <c r="AM6" s="68">
        <v>123.7</v>
      </c>
      <c r="AN6" s="68">
        <v>124.5</v>
      </c>
      <c r="AO6" s="68">
        <v>126.6</v>
      </c>
      <c r="AP6" s="68">
        <v>128.5</v>
      </c>
      <c r="AQ6" s="68">
        <v>127.7</v>
      </c>
      <c r="AR6" s="68">
        <v>126.8</v>
      </c>
      <c r="AS6" s="68">
        <v>127.5</v>
      </c>
      <c r="AT6" s="68">
        <v>129.9</v>
      </c>
      <c r="AU6" s="68">
        <v>130</v>
      </c>
      <c r="AV6" s="68">
        <v>131.4</v>
      </c>
      <c r="AW6" s="68">
        <v>129.69999999999999</v>
      </c>
      <c r="AX6" s="68">
        <v>135.5</v>
      </c>
      <c r="AY6" s="68">
        <v>133.69999999999999</v>
      </c>
      <c r="AZ6" s="68">
        <v>134</v>
      </c>
      <c r="BA6" s="68">
        <v>132.6</v>
      </c>
      <c r="BB6" s="68">
        <v>133.9</v>
      </c>
      <c r="BC6" s="68">
        <v>136.30000000000001</v>
      </c>
      <c r="BD6" s="68">
        <v>136.30000000000001</v>
      </c>
      <c r="BE6" s="68">
        <v>140</v>
      </c>
      <c r="BF6" s="68">
        <v>140.5</v>
      </c>
      <c r="BG6" s="68">
        <v>138.30000000000001</v>
      </c>
      <c r="BH6" s="68">
        <v>142.30000000000001</v>
      </c>
      <c r="BI6" s="166"/>
    </row>
    <row r="7" spans="2:62" ht="15" customHeight="1">
      <c r="B7" s="2"/>
      <c r="C7" s="463" t="s">
        <v>160</v>
      </c>
      <c r="D7" s="464" t="s">
        <v>4</v>
      </c>
      <c r="E7" s="68">
        <v>59.8</v>
      </c>
      <c r="F7" s="68">
        <v>60.1</v>
      </c>
      <c r="G7" s="68">
        <v>58.9</v>
      </c>
      <c r="H7" s="68">
        <v>58.7</v>
      </c>
      <c r="I7" s="68">
        <v>59.4</v>
      </c>
      <c r="J7" s="68">
        <v>61.1</v>
      </c>
      <c r="K7" s="68">
        <v>60.8</v>
      </c>
      <c r="L7" s="68">
        <v>60.7</v>
      </c>
      <c r="M7" s="68">
        <v>59.5</v>
      </c>
      <c r="N7" s="68">
        <v>60.5</v>
      </c>
      <c r="O7" s="68">
        <v>60.8</v>
      </c>
      <c r="P7" s="68">
        <v>61.1</v>
      </c>
      <c r="Q7" s="68">
        <v>62.4</v>
      </c>
      <c r="R7" s="68">
        <v>62.8</v>
      </c>
      <c r="S7" s="68">
        <v>61.8</v>
      </c>
      <c r="T7" s="68">
        <v>61.5</v>
      </c>
      <c r="U7" s="68">
        <v>62.6</v>
      </c>
      <c r="V7" s="68">
        <v>62.9</v>
      </c>
      <c r="W7" s="68">
        <v>61.4</v>
      </c>
      <c r="X7" s="68">
        <v>62.1</v>
      </c>
      <c r="Y7" s="68">
        <v>60.6</v>
      </c>
      <c r="Z7" s="68">
        <v>61.9</v>
      </c>
      <c r="AA7" s="68">
        <v>63.1</v>
      </c>
      <c r="AB7" s="68">
        <v>62.3</v>
      </c>
      <c r="AC7" s="68">
        <v>62</v>
      </c>
      <c r="AD7" s="68">
        <v>62.4</v>
      </c>
      <c r="AE7" s="68">
        <v>59</v>
      </c>
      <c r="AF7" s="68">
        <v>62.6</v>
      </c>
      <c r="AG7" s="68">
        <v>62.7</v>
      </c>
      <c r="AH7" s="68">
        <v>61.7</v>
      </c>
      <c r="AI7" s="68">
        <v>61.9</v>
      </c>
      <c r="AJ7" s="68">
        <v>62.2</v>
      </c>
      <c r="AK7" s="68">
        <v>62.7</v>
      </c>
      <c r="AL7" s="68">
        <v>62.1</v>
      </c>
      <c r="AM7" s="68">
        <v>62.2</v>
      </c>
      <c r="AN7" s="68">
        <v>62.1</v>
      </c>
      <c r="AO7" s="68">
        <v>63.2</v>
      </c>
      <c r="AP7" s="68">
        <v>65.8</v>
      </c>
      <c r="AQ7" s="68">
        <v>65.8</v>
      </c>
      <c r="AR7" s="68">
        <v>64.2</v>
      </c>
      <c r="AS7" s="68">
        <v>65.900000000000006</v>
      </c>
      <c r="AT7" s="68">
        <v>66.2</v>
      </c>
      <c r="AU7" s="68">
        <v>66.599999999999994</v>
      </c>
      <c r="AV7" s="68">
        <v>67.400000000000006</v>
      </c>
      <c r="AW7" s="68">
        <v>66.5</v>
      </c>
      <c r="AX7" s="68">
        <v>67.8</v>
      </c>
      <c r="AY7" s="68">
        <v>67</v>
      </c>
      <c r="AZ7" s="68">
        <v>67.2</v>
      </c>
      <c r="BA7" s="68">
        <v>66.8</v>
      </c>
      <c r="BB7" s="68">
        <v>67.2</v>
      </c>
      <c r="BC7" s="68">
        <v>68.3</v>
      </c>
      <c r="BD7" s="68">
        <v>68.5</v>
      </c>
      <c r="BE7" s="68">
        <v>71.2</v>
      </c>
      <c r="BF7" s="68">
        <v>71.2</v>
      </c>
      <c r="BG7" s="68">
        <v>69.8</v>
      </c>
      <c r="BH7" s="68">
        <v>72.5</v>
      </c>
      <c r="BI7" s="166"/>
    </row>
    <row r="8" spans="2:62" ht="15" customHeight="1">
      <c r="B8" s="2" t="s">
        <v>22</v>
      </c>
      <c r="C8" s="463" t="s">
        <v>160</v>
      </c>
      <c r="D8" s="464" t="s">
        <v>3</v>
      </c>
      <c r="E8" s="68">
        <v>101.2</v>
      </c>
      <c r="F8" s="68">
        <v>102.6</v>
      </c>
      <c r="G8" s="68">
        <v>100.8</v>
      </c>
      <c r="H8" s="68">
        <v>101.3</v>
      </c>
      <c r="I8" s="68">
        <v>101.5</v>
      </c>
      <c r="J8" s="68">
        <v>104.4</v>
      </c>
      <c r="K8" s="68">
        <v>105</v>
      </c>
      <c r="L8" s="68">
        <v>104.6</v>
      </c>
      <c r="M8" s="68">
        <v>105.4</v>
      </c>
      <c r="N8" s="68">
        <v>104.8</v>
      </c>
      <c r="O8" s="68">
        <v>105.9</v>
      </c>
      <c r="P8" s="68">
        <v>107.3</v>
      </c>
      <c r="Q8" s="68">
        <v>109.2</v>
      </c>
      <c r="R8" s="68">
        <v>112.7</v>
      </c>
      <c r="S8" s="68">
        <v>108.8</v>
      </c>
      <c r="T8" s="68">
        <v>111.5</v>
      </c>
      <c r="U8" s="68">
        <v>112.3</v>
      </c>
      <c r="V8" s="68">
        <v>112.9</v>
      </c>
      <c r="W8" s="68">
        <v>112.9</v>
      </c>
      <c r="X8" s="68">
        <v>112.4</v>
      </c>
      <c r="Y8" s="68">
        <v>114.7</v>
      </c>
      <c r="Z8" s="68">
        <v>114.7</v>
      </c>
      <c r="AA8" s="68">
        <v>115.7</v>
      </c>
      <c r="AB8" s="68">
        <v>115</v>
      </c>
      <c r="AC8" s="68">
        <v>115</v>
      </c>
      <c r="AD8" s="68">
        <v>115.4</v>
      </c>
      <c r="AE8" s="68">
        <v>108.3</v>
      </c>
      <c r="AF8" s="68">
        <v>113.2</v>
      </c>
      <c r="AG8" s="68">
        <v>111.9</v>
      </c>
      <c r="AH8" s="68">
        <v>112.2</v>
      </c>
      <c r="AI8" s="68">
        <v>111.9</v>
      </c>
      <c r="AJ8" s="68">
        <v>112.5</v>
      </c>
      <c r="AK8" s="68">
        <v>116.2</v>
      </c>
      <c r="AL8" s="68">
        <v>115.9</v>
      </c>
      <c r="AM8" s="68">
        <v>114.1</v>
      </c>
      <c r="AN8" s="68">
        <v>115.8</v>
      </c>
      <c r="AO8" s="68">
        <v>117.6</v>
      </c>
      <c r="AP8" s="68">
        <v>120.6</v>
      </c>
      <c r="AQ8" s="68">
        <v>118.8</v>
      </c>
      <c r="AR8" s="68">
        <v>118.2</v>
      </c>
      <c r="AS8" s="68">
        <v>119.1</v>
      </c>
      <c r="AT8" s="68">
        <v>121.6</v>
      </c>
      <c r="AU8" s="68">
        <v>123.7</v>
      </c>
      <c r="AV8" s="68">
        <v>123.4</v>
      </c>
      <c r="AW8" s="68">
        <v>122</v>
      </c>
      <c r="AX8" s="68">
        <v>127.4</v>
      </c>
      <c r="AY8" s="68">
        <v>126.7</v>
      </c>
      <c r="AZ8" s="68">
        <v>126.4</v>
      </c>
      <c r="BA8" s="68">
        <v>125</v>
      </c>
      <c r="BB8" s="68">
        <v>126.4</v>
      </c>
      <c r="BC8" s="68">
        <v>127.2</v>
      </c>
      <c r="BD8" s="68">
        <v>129.80000000000001</v>
      </c>
      <c r="BE8" s="68">
        <v>132.5</v>
      </c>
      <c r="BF8" s="68">
        <v>133.6</v>
      </c>
      <c r="BG8" s="68">
        <v>130.80000000000001</v>
      </c>
      <c r="BH8" s="68">
        <v>135.9</v>
      </c>
      <c r="BI8" s="166"/>
    </row>
    <row r="9" spans="2:62" ht="15" customHeight="1">
      <c r="B9" s="2"/>
      <c r="C9" s="463" t="s">
        <v>160</v>
      </c>
      <c r="D9" s="464" t="s">
        <v>4</v>
      </c>
      <c r="E9" s="68">
        <v>49.3</v>
      </c>
      <c r="F9" s="68">
        <v>50.4</v>
      </c>
      <c r="G9" s="68">
        <v>49.3</v>
      </c>
      <c r="H9" s="68">
        <v>49.4</v>
      </c>
      <c r="I9" s="68">
        <v>49.6</v>
      </c>
      <c r="J9" s="68">
        <v>51.7</v>
      </c>
      <c r="K9" s="68">
        <v>51.1</v>
      </c>
      <c r="L9" s="68">
        <v>51.7</v>
      </c>
      <c r="M9" s="68">
        <v>52</v>
      </c>
      <c r="N9" s="68">
        <v>51.6</v>
      </c>
      <c r="O9" s="68">
        <v>52.2</v>
      </c>
      <c r="P9" s="68">
        <v>54.1</v>
      </c>
      <c r="Q9" s="68">
        <v>56.2</v>
      </c>
      <c r="R9" s="68">
        <v>57.3</v>
      </c>
      <c r="S9" s="68">
        <v>54.9</v>
      </c>
      <c r="T9" s="68">
        <v>55.9</v>
      </c>
      <c r="U9" s="68">
        <v>56</v>
      </c>
      <c r="V9" s="68">
        <v>56.9</v>
      </c>
      <c r="W9" s="68">
        <v>55.7</v>
      </c>
      <c r="X9" s="68">
        <v>56.1</v>
      </c>
      <c r="Y9" s="68">
        <v>55.8</v>
      </c>
      <c r="Z9" s="68">
        <v>57.3</v>
      </c>
      <c r="AA9" s="68">
        <v>58.7</v>
      </c>
      <c r="AB9" s="68">
        <v>58.1</v>
      </c>
      <c r="AC9" s="68">
        <v>57.5</v>
      </c>
      <c r="AD9" s="68">
        <v>59</v>
      </c>
      <c r="AE9" s="68">
        <v>55.2</v>
      </c>
      <c r="AF9" s="68">
        <v>57.9</v>
      </c>
      <c r="AG9" s="68">
        <v>56.7</v>
      </c>
      <c r="AH9" s="68">
        <v>57.2</v>
      </c>
      <c r="AI9" s="68">
        <v>56.9</v>
      </c>
      <c r="AJ9" s="68">
        <v>57.6</v>
      </c>
      <c r="AK9" s="68">
        <v>58.4</v>
      </c>
      <c r="AL9" s="68">
        <v>58.3</v>
      </c>
      <c r="AM9" s="68">
        <v>57.8</v>
      </c>
      <c r="AN9" s="68">
        <v>58</v>
      </c>
      <c r="AO9" s="68">
        <v>58.5</v>
      </c>
      <c r="AP9" s="68">
        <v>62.1</v>
      </c>
      <c r="AQ9" s="68">
        <v>61.7</v>
      </c>
      <c r="AR9" s="68">
        <v>60.1</v>
      </c>
      <c r="AS9" s="68">
        <v>62.2</v>
      </c>
      <c r="AT9" s="68">
        <v>62.3</v>
      </c>
      <c r="AU9" s="68">
        <v>63.1</v>
      </c>
      <c r="AV9" s="68">
        <v>63.2</v>
      </c>
      <c r="AW9" s="68">
        <v>62.7</v>
      </c>
      <c r="AX9" s="68">
        <v>63.9</v>
      </c>
      <c r="AY9" s="68">
        <v>63.5</v>
      </c>
      <c r="AZ9" s="68">
        <v>63.5</v>
      </c>
      <c r="BA9" s="68">
        <v>63.4</v>
      </c>
      <c r="BB9" s="68">
        <v>63.6</v>
      </c>
      <c r="BC9" s="68">
        <v>64.7</v>
      </c>
      <c r="BD9" s="68">
        <v>65.5</v>
      </c>
      <c r="BE9" s="68">
        <v>67.8</v>
      </c>
      <c r="BF9" s="68">
        <v>68.2</v>
      </c>
      <c r="BG9" s="68">
        <v>66.599999999999994</v>
      </c>
      <c r="BH9" s="68">
        <v>69.5</v>
      </c>
      <c r="BI9" s="166"/>
    </row>
    <row r="10" spans="2:62" ht="15" customHeight="1">
      <c r="B10" s="2" t="s">
        <v>271</v>
      </c>
      <c r="C10" s="463" t="s">
        <v>160</v>
      </c>
      <c r="D10" s="464" t="s">
        <v>3</v>
      </c>
      <c r="E10" s="68">
        <v>20</v>
      </c>
      <c r="F10" s="68">
        <v>17</v>
      </c>
      <c r="G10" s="68">
        <v>18.5</v>
      </c>
      <c r="H10" s="68">
        <v>18.3</v>
      </c>
      <c r="I10" s="68">
        <v>18.5</v>
      </c>
      <c r="J10" s="68">
        <v>18.2</v>
      </c>
      <c r="K10" s="68">
        <v>16.5</v>
      </c>
      <c r="L10" s="68">
        <v>16.899999999999999</v>
      </c>
      <c r="M10" s="68">
        <v>13.6</v>
      </c>
      <c r="N10" s="68">
        <v>16.3</v>
      </c>
      <c r="O10" s="68">
        <v>16</v>
      </c>
      <c r="P10" s="68">
        <v>14</v>
      </c>
      <c r="Q10" s="68">
        <v>11.6</v>
      </c>
      <c r="R10" s="68">
        <v>11.3</v>
      </c>
      <c r="S10" s="68">
        <v>13.2</v>
      </c>
      <c r="T10" s="68">
        <v>11.2</v>
      </c>
      <c r="U10" s="68">
        <v>10.7</v>
      </c>
      <c r="V10" s="68">
        <v>11.5</v>
      </c>
      <c r="W10" s="68">
        <v>11.2</v>
      </c>
      <c r="X10" s="68">
        <v>11.1</v>
      </c>
      <c r="Y10" s="68">
        <v>9.3000000000000007</v>
      </c>
      <c r="Z10" s="68">
        <v>8.8000000000000007</v>
      </c>
      <c r="AA10" s="68">
        <v>9.3000000000000007</v>
      </c>
      <c r="AB10" s="68">
        <v>9</v>
      </c>
      <c r="AC10" s="68">
        <v>9.1</v>
      </c>
      <c r="AD10" s="68">
        <v>7</v>
      </c>
      <c r="AE10" s="68">
        <v>7.7</v>
      </c>
      <c r="AF10" s="68">
        <v>10.6</v>
      </c>
      <c r="AG10" s="68">
        <v>13.1</v>
      </c>
      <c r="AH10" s="68">
        <v>9.6</v>
      </c>
      <c r="AI10" s="68">
        <v>11.5</v>
      </c>
      <c r="AJ10" s="68">
        <v>9.9</v>
      </c>
      <c r="AK10" s="68" t="s">
        <v>563</v>
      </c>
      <c r="AL10" s="68" t="s">
        <v>560</v>
      </c>
      <c r="AM10" s="68">
        <v>9.6</v>
      </c>
      <c r="AN10" s="68" t="s">
        <v>564</v>
      </c>
      <c r="AO10" s="68" t="s">
        <v>565</v>
      </c>
      <c r="AP10" s="68" t="s">
        <v>560</v>
      </c>
      <c r="AQ10" s="68" t="s">
        <v>565</v>
      </c>
      <c r="AR10" s="68">
        <v>8.6</v>
      </c>
      <c r="AS10" s="68" t="s">
        <v>410</v>
      </c>
      <c r="AT10" s="68" t="s">
        <v>410</v>
      </c>
      <c r="AU10" s="68" t="s">
        <v>411</v>
      </c>
      <c r="AV10" s="68" t="s">
        <v>407</v>
      </c>
      <c r="AW10" s="68" t="s">
        <v>419</v>
      </c>
      <c r="AX10" s="68" t="s">
        <v>407</v>
      </c>
      <c r="AY10" s="68" t="s">
        <v>408</v>
      </c>
      <c r="AZ10" s="68" t="s">
        <v>409</v>
      </c>
      <c r="BA10" s="68">
        <v>7.6</v>
      </c>
      <c r="BB10" s="68" t="s">
        <v>409</v>
      </c>
      <c r="BC10" s="68">
        <v>9.1</v>
      </c>
      <c r="BD10" s="68" t="s">
        <v>415</v>
      </c>
      <c r="BE10" s="68" t="s">
        <v>471</v>
      </c>
      <c r="BF10" s="68">
        <v>6.9</v>
      </c>
      <c r="BG10" s="68" t="s">
        <v>471</v>
      </c>
      <c r="BH10" s="68" t="s">
        <v>416</v>
      </c>
      <c r="BI10" s="166"/>
    </row>
    <row r="11" spans="2:62" ht="15" customHeight="1">
      <c r="B11" s="2"/>
      <c r="C11" s="463" t="s">
        <v>160</v>
      </c>
      <c r="D11" s="464" t="s">
        <v>4</v>
      </c>
      <c r="E11" s="68">
        <v>10.5</v>
      </c>
      <c r="F11" s="68">
        <v>9.6999999999999993</v>
      </c>
      <c r="G11" s="68">
        <v>9.6</v>
      </c>
      <c r="H11" s="68">
        <v>9.4</v>
      </c>
      <c r="I11" s="68">
        <v>9.8000000000000007</v>
      </c>
      <c r="J11" s="68">
        <v>9.4</v>
      </c>
      <c r="K11" s="68">
        <v>9.6999999999999993</v>
      </c>
      <c r="L11" s="68">
        <v>8.9</v>
      </c>
      <c r="M11" s="68" t="s">
        <v>226</v>
      </c>
      <c r="N11" s="68">
        <v>8.9</v>
      </c>
      <c r="O11" s="68">
        <v>8.6</v>
      </c>
      <c r="P11" s="68" t="s">
        <v>226</v>
      </c>
      <c r="Q11" s="68" t="s">
        <v>226</v>
      </c>
      <c r="R11" s="68" t="s">
        <v>226</v>
      </c>
      <c r="S11" s="68">
        <v>6.8</v>
      </c>
      <c r="T11" s="68" t="s">
        <v>226</v>
      </c>
      <c r="U11" s="68" t="s">
        <v>226</v>
      </c>
      <c r="V11" s="68" t="s">
        <v>226</v>
      </c>
      <c r="W11" s="68" t="s">
        <v>226</v>
      </c>
      <c r="X11" s="68">
        <v>6</v>
      </c>
      <c r="Y11" s="68" t="s">
        <v>226</v>
      </c>
      <c r="Z11" s="68" t="s">
        <v>226</v>
      </c>
      <c r="AA11" s="68" t="s">
        <v>226</v>
      </c>
      <c r="AB11" s="68" t="s">
        <v>226</v>
      </c>
      <c r="AC11" s="68">
        <v>4.5</v>
      </c>
      <c r="AD11" s="68" t="s">
        <v>226</v>
      </c>
      <c r="AE11" s="68" t="s">
        <v>226</v>
      </c>
      <c r="AF11" s="68" t="s">
        <v>226</v>
      </c>
      <c r="AG11" s="68" t="s">
        <v>226</v>
      </c>
      <c r="AH11" s="68" t="s">
        <v>226</v>
      </c>
      <c r="AI11" s="68" t="s">
        <v>324</v>
      </c>
      <c r="AJ11" s="68" t="s">
        <v>384</v>
      </c>
      <c r="AK11" s="68" t="s">
        <v>369</v>
      </c>
      <c r="AL11" s="68" t="s">
        <v>381</v>
      </c>
      <c r="AM11" s="68" t="s">
        <v>364</v>
      </c>
      <c r="AN11" s="68" t="s">
        <v>383</v>
      </c>
      <c r="AO11" s="68" t="s">
        <v>358</v>
      </c>
      <c r="AP11" s="68" t="s">
        <v>385</v>
      </c>
      <c r="AQ11" s="68" t="s">
        <v>383</v>
      </c>
      <c r="AR11" s="68" t="s">
        <v>383</v>
      </c>
      <c r="AS11" s="68" t="s">
        <v>385</v>
      </c>
      <c r="AT11" s="68" t="s">
        <v>326</v>
      </c>
      <c r="AU11" s="68" t="s">
        <v>382</v>
      </c>
      <c r="AV11" s="68" t="s">
        <v>301</v>
      </c>
      <c r="AW11" s="68" t="s">
        <v>381</v>
      </c>
      <c r="AX11" s="68" t="s">
        <v>381</v>
      </c>
      <c r="AY11" s="68" t="s">
        <v>382</v>
      </c>
      <c r="AZ11" s="68" t="s">
        <v>396</v>
      </c>
      <c r="BA11" s="68" t="s">
        <v>382</v>
      </c>
      <c r="BB11" s="68" t="s">
        <v>396</v>
      </c>
      <c r="BC11" s="68" t="s">
        <v>382</v>
      </c>
      <c r="BD11" s="68" t="s">
        <v>453</v>
      </c>
      <c r="BE11" s="68" t="s">
        <v>472</v>
      </c>
      <c r="BF11" s="68" t="s">
        <v>483</v>
      </c>
      <c r="BG11" s="68" t="s">
        <v>490</v>
      </c>
      <c r="BH11" s="68" t="s">
        <v>483</v>
      </c>
      <c r="BI11" s="166"/>
    </row>
    <row r="12" spans="2:62" ht="15" customHeight="1">
      <c r="B12" s="2" t="s">
        <v>272</v>
      </c>
      <c r="C12" s="463" t="s">
        <v>160</v>
      </c>
      <c r="D12" s="464" t="s">
        <v>3</v>
      </c>
      <c r="E12" s="68">
        <v>135.1</v>
      </c>
      <c r="F12" s="68">
        <v>135.4</v>
      </c>
      <c r="G12" s="68">
        <v>136.5</v>
      </c>
      <c r="H12" s="68">
        <v>135.30000000000001</v>
      </c>
      <c r="I12" s="68">
        <v>135.6</v>
      </c>
      <c r="J12" s="68">
        <v>131.5</v>
      </c>
      <c r="K12" s="68">
        <v>132</v>
      </c>
      <c r="L12" s="68">
        <v>131.6</v>
      </c>
      <c r="M12" s="68">
        <v>133.5</v>
      </c>
      <c r="N12" s="68">
        <v>132.19999999999999</v>
      </c>
      <c r="O12" s="68">
        <v>130.4</v>
      </c>
      <c r="P12" s="68">
        <v>130.6</v>
      </c>
      <c r="Q12" s="68">
        <v>130.80000000000001</v>
      </c>
      <c r="R12" s="68">
        <v>127.2</v>
      </c>
      <c r="S12" s="68">
        <v>129.80000000000001</v>
      </c>
      <c r="T12" s="68">
        <v>128.1</v>
      </c>
      <c r="U12" s="68">
        <v>127.6</v>
      </c>
      <c r="V12" s="68">
        <v>126</v>
      </c>
      <c r="W12" s="68">
        <v>126.3</v>
      </c>
      <c r="X12" s="68">
        <v>127</v>
      </c>
      <c r="Y12" s="68">
        <v>126.3</v>
      </c>
      <c r="Z12" s="68">
        <v>126.8</v>
      </c>
      <c r="AA12" s="68">
        <v>125.4</v>
      </c>
      <c r="AB12" s="68">
        <v>126.7</v>
      </c>
      <c r="AC12" s="68">
        <v>126.3</v>
      </c>
      <c r="AD12" s="68">
        <v>128.30000000000001</v>
      </c>
      <c r="AE12" s="68">
        <v>135</v>
      </c>
      <c r="AF12" s="68">
        <v>127.4</v>
      </c>
      <c r="AG12" s="68">
        <v>126.8</v>
      </c>
      <c r="AH12" s="68">
        <v>129.4</v>
      </c>
      <c r="AI12" s="68">
        <v>128.4</v>
      </c>
      <c r="AJ12" s="68">
        <v>129.6</v>
      </c>
      <c r="AK12" s="68">
        <v>126.9</v>
      </c>
      <c r="AL12" s="68">
        <v>129</v>
      </c>
      <c r="AM12" s="68">
        <v>128.5</v>
      </c>
      <c r="AN12" s="68">
        <v>128.1</v>
      </c>
      <c r="AO12" s="68">
        <v>126.6</v>
      </c>
      <c r="AP12" s="68">
        <v>125.1</v>
      </c>
      <c r="AQ12" s="68">
        <v>126.3</v>
      </c>
      <c r="AR12" s="68">
        <v>126.5</v>
      </c>
      <c r="AS12" s="68">
        <v>126.8</v>
      </c>
      <c r="AT12" s="68">
        <v>124.7</v>
      </c>
      <c r="AU12" s="68">
        <v>125.2</v>
      </c>
      <c r="AV12" s="68">
        <v>124.5</v>
      </c>
      <c r="AW12" s="68">
        <v>125.3</v>
      </c>
      <c r="AX12" s="68">
        <v>120.9</v>
      </c>
      <c r="AY12" s="68">
        <v>123.1</v>
      </c>
      <c r="AZ12" s="68">
        <v>123.3</v>
      </c>
      <c r="BA12" s="68">
        <v>125.4</v>
      </c>
      <c r="BB12" s="68">
        <v>123.2</v>
      </c>
      <c r="BC12" s="68">
        <v>124.2</v>
      </c>
      <c r="BD12" s="68">
        <v>125</v>
      </c>
      <c r="BE12" s="68">
        <v>122.2</v>
      </c>
      <c r="BF12" s="68">
        <v>122.7</v>
      </c>
      <c r="BG12" s="68">
        <v>123.5</v>
      </c>
      <c r="BH12" s="68">
        <v>120.5</v>
      </c>
      <c r="BI12" s="166"/>
    </row>
    <row r="13" spans="2:62" ht="15" customHeight="1">
      <c r="B13" s="2"/>
      <c r="C13" s="463" t="s">
        <v>160</v>
      </c>
      <c r="D13" s="464" t="s">
        <v>4</v>
      </c>
      <c r="E13" s="68">
        <v>59.6</v>
      </c>
      <c r="F13" s="68">
        <v>59</v>
      </c>
      <c r="G13" s="68">
        <v>60.1</v>
      </c>
      <c r="H13" s="68">
        <v>60</v>
      </c>
      <c r="I13" s="68">
        <v>59.7</v>
      </c>
      <c r="J13" s="68">
        <v>57.7</v>
      </c>
      <c r="K13" s="68">
        <v>57.6</v>
      </c>
      <c r="L13" s="68">
        <v>57.6</v>
      </c>
      <c r="M13" s="68">
        <v>58.4</v>
      </c>
      <c r="N13" s="68">
        <v>57.8</v>
      </c>
      <c r="O13" s="68">
        <v>57</v>
      </c>
      <c r="P13" s="68">
        <v>56.6</v>
      </c>
      <c r="Q13" s="68">
        <v>55.3</v>
      </c>
      <c r="R13" s="68">
        <v>54.7</v>
      </c>
      <c r="S13" s="68">
        <v>55.9</v>
      </c>
      <c r="T13" s="68">
        <v>55.7</v>
      </c>
      <c r="U13" s="68">
        <v>54.6</v>
      </c>
      <c r="V13" s="68">
        <v>54.3</v>
      </c>
      <c r="W13" s="68">
        <v>55.8</v>
      </c>
      <c r="X13" s="68">
        <v>55.1</v>
      </c>
      <c r="Y13" s="68">
        <v>56.7</v>
      </c>
      <c r="Z13" s="68">
        <v>55.3</v>
      </c>
      <c r="AA13" s="68">
        <v>54.2</v>
      </c>
      <c r="AB13" s="68">
        <v>55.1</v>
      </c>
      <c r="AC13" s="68">
        <v>55.3</v>
      </c>
      <c r="AD13" s="68">
        <v>55.1</v>
      </c>
      <c r="AE13" s="68">
        <v>58.6</v>
      </c>
      <c r="AF13" s="68">
        <v>55.2</v>
      </c>
      <c r="AG13" s="68">
        <v>55.5</v>
      </c>
      <c r="AH13" s="68">
        <v>56.1</v>
      </c>
      <c r="AI13" s="68">
        <v>56.2</v>
      </c>
      <c r="AJ13" s="68">
        <v>55.9</v>
      </c>
      <c r="AK13" s="68">
        <v>55.6</v>
      </c>
      <c r="AL13" s="68">
        <v>56.4</v>
      </c>
      <c r="AM13" s="68">
        <v>56</v>
      </c>
      <c r="AN13" s="68">
        <v>56.4</v>
      </c>
      <c r="AO13" s="68">
        <v>55.6</v>
      </c>
      <c r="AP13" s="68">
        <v>53.2</v>
      </c>
      <c r="AQ13" s="68">
        <v>53.5</v>
      </c>
      <c r="AR13" s="68">
        <v>54.7</v>
      </c>
      <c r="AS13" s="68">
        <v>53.6</v>
      </c>
      <c r="AT13" s="68">
        <v>53.6</v>
      </c>
      <c r="AU13" s="68">
        <v>53.5</v>
      </c>
      <c r="AV13" s="68">
        <v>53.2</v>
      </c>
      <c r="AW13" s="68">
        <v>53.5</v>
      </c>
      <c r="AX13" s="68">
        <v>53.1</v>
      </c>
      <c r="AY13" s="68">
        <v>54.1</v>
      </c>
      <c r="AZ13" s="68">
        <v>54.3</v>
      </c>
      <c r="BA13" s="68">
        <v>55.1</v>
      </c>
      <c r="BB13" s="68">
        <v>54.2</v>
      </c>
      <c r="BC13" s="68">
        <v>54.3</v>
      </c>
      <c r="BD13" s="68">
        <v>54.9</v>
      </c>
      <c r="BE13" s="68">
        <v>52.6</v>
      </c>
      <c r="BF13" s="68">
        <v>53.1</v>
      </c>
      <c r="BG13" s="68">
        <v>53.7</v>
      </c>
      <c r="BH13" s="68">
        <v>52.6</v>
      </c>
      <c r="BI13" s="166"/>
    </row>
    <row r="14" spans="2:62" ht="15" customHeight="1">
      <c r="B14" s="2" t="s">
        <v>273</v>
      </c>
      <c r="C14" s="463" t="s">
        <v>23</v>
      </c>
      <c r="D14" s="464" t="s">
        <v>3</v>
      </c>
      <c r="E14" s="68">
        <v>57.1</v>
      </c>
      <c r="F14" s="68">
        <v>56.5</v>
      </c>
      <c r="G14" s="68">
        <v>56</v>
      </c>
      <c r="H14" s="68">
        <v>56.2</v>
      </c>
      <c r="I14" s="68">
        <v>56.5</v>
      </c>
      <c r="J14" s="68">
        <v>57.7</v>
      </c>
      <c r="K14" s="68">
        <v>57.2</v>
      </c>
      <c r="L14" s="68">
        <v>57.2</v>
      </c>
      <c r="M14" s="68">
        <v>56.4</v>
      </c>
      <c r="N14" s="68">
        <v>57.1</v>
      </c>
      <c r="O14" s="68">
        <v>57.8</v>
      </c>
      <c r="P14" s="68">
        <v>57.3</v>
      </c>
      <c r="Q14" s="68">
        <v>57</v>
      </c>
      <c r="R14" s="68">
        <v>58.6</v>
      </c>
      <c r="S14" s="68">
        <v>57.7</v>
      </c>
      <c r="T14" s="68">
        <v>57.8</v>
      </c>
      <c r="U14" s="68">
        <v>57.9</v>
      </c>
      <c r="V14" s="68">
        <v>58.8</v>
      </c>
      <c r="W14" s="68">
        <v>58.6</v>
      </c>
      <c r="X14" s="68">
        <v>58.3</v>
      </c>
      <c r="Y14" s="68">
        <v>58.7</v>
      </c>
      <c r="Z14" s="68">
        <v>58.3</v>
      </c>
      <c r="AA14" s="68">
        <v>59</v>
      </c>
      <c r="AB14" s="68">
        <v>58.5</v>
      </c>
      <c r="AC14" s="68">
        <v>58.6</v>
      </c>
      <c r="AD14" s="68">
        <v>57.6</v>
      </c>
      <c r="AE14" s="68">
        <v>54.5</v>
      </c>
      <c r="AF14" s="68">
        <v>58.1</v>
      </c>
      <c r="AG14" s="68">
        <v>58.5</v>
      </c>
      <c r="AH14" s="68">
        <v>57.1</v>
      </c>
      <c r="AI14" s="68">
        <v>57.6</v>
      </c>
      <c r="AJ14" s="68">
        <v>57</v>
      </c>
      <c r="AK14" s="68">
        <v>58.3</v>
      </c>
      <c r="AL14" s="68">
        <v>57.3</v>
      </c>
      <c r="AM14" s="68">
        <v>57.6</v>
      </c>
      <c r="AN14" s="68">
        <v>57.7</v>
      </c>
      <c r="AO14" s="68">
        <v>58.5</v>
      </c>
      <c r="AP14" s="68">
        <v>59.2</v>
      </c>
      <c r="AQ14" s="68">
        <v>58.7</v>
      </c>
      <c r="AR14" s="68">
        <v>58.5</v>
      </c>
      <c r="AS14" s="68">
        <v>58.5</v>
      </c>
      <c r="AT14" s="68">
        <v>59.5</v>
      </c>
      <c r="AU14" s="68">
        <v>59.4</v>
      </c>
      <c r="AV14" s="68">
        <v>59.8</v>
      </c>
      <c r="AW14" s="68">
        <v>59.3</v>
      </c>
      <c r="AX14" s="68">
        <v>61.5</v>
      </c>
      <c r="AY14" s="68">
        <v>60.5</v>
      </c>
      <c r="AZ14" s="68">
        <v>60.5</v>
      </c>
      <c r="BA14" s="68">
        <v>59.7</v>
      </c>
      <c r="BB14" s="68">
        <v>60.5</v>
      </c>
      <c r="BC14" s="68">
        <v>60.6</v>
      </c>
      <c r="BD14" s="68">
        <v>60.4</v>
      </c>
      <c r="BE14" s="68">
        <v>61.8</v>
      </c>
      <c r="BF14" s="68">
        <v>61.7</v>
      </c>
      <c r="BG14" s="68">
        <v>61.1</v>
      </c>
      <c r="BH14" s="68">
        <v>62.6</v>
      </c>
      <c r="BI14" s="166"/>
    </row>
    <row r="15" spans="2:62" ht="15" customHeight="1">
      <c r="B15" s="2"/>
      <c r="C15" s="463" t="s">
        <v>23</v>
      </c>
      <c r="D15" s="464" t="s">
        <v>4</v>
      </c>
      <c r="E15" s="68">
        <v>61.1</v>
      </c>
      <c r="F15" s="68">
        <v>61.5</v>
      </c>
      <c r="G15" s="68">
        <v>60.3</v>
      </c>
      <c r="H15" s="68">
        <v>60</v>
      </c>
      <c r="I15" s="68">
        <v>60.7</v>
      </c>
      <c r="J15" s="68">
        <v>62.4</v>
      </c>
      <c r="K15" s="68">
        <v>62.4</v>
      </c>
      <c r="L15" s="68">
        <v>62.1</v>
      </c>
      <c r="M15" s="68">
        <v>61.2</v>
      </c>
      <c r="N15" s="68">
        <v>62</v>
      </c>
      <c r="O15" s="68">
        <v>62.7</v>
      </c>
      <c r="P15" s="68">
        <v>62.7</v>
      </c>
      <c r="Q15" s="68">
        <v>63.9</v>
      </c>
      <c r="R15" s="68">
        <v>64.3</v>
      </c>
      <c r="S15" s="68">
        <v>63.4</v>
      </c>
      <c r="T15" s="68">
        <v>62.9</v>
      </c>
      <c r="U15" s="68">
        <v>63.9</v>
      </c>
      <c r="V15" s="68">
        <v>64.099999999999994</v>
      </c>
      <c r="W15" s="68">
        <v>62.4</v>
      </c>
      <c r="X15" s="68">
        <v>63.3</v>
      </c>
      <c r="Y15" s="68">
        <v>61.7</v>
      </c>
      <c r="Z15" s="68">
        <v>63</v>
      </c>
      <c r="AA15" s="68">
        <v>64.3</v>
      </c>
      <c r="AB15" s="68">
        <v>63.7</v>
      </c>
      <c r="AC15" s="68">
        <v>63.2</v>
      </c>
      <c r="AD15" s="68">
        <v>63.7</v>
      </c>
      <c r="AE15" s="68">
        <v>60.2</v>
      </c>
      <c r="AF15" s="68">
        <v>63.7</v>
      </c>
      <c r="AG15" s="68">
        <v>63.1</v>
      </c>
      <c r="AH15" s="68">
        <v>62.7</v>
      </c>
      <c r="AI15" s="68">
        <v>62.2</v>
      </c>
      <c r="AJ15" s="68">
        <v>62.5</v>
      </c>
      <c r="AK15" s="68">
        <v>62.8</v>
      </c>
      <c r="AL15" s="68">
        <v>62</v>
      </c>
      <c r="AM15" s="68">
        <v>62.3</v>
      </c>
      <c r="AN15" s="68">
        <v>61.9</v>
      </c>
      <c r="AO15" s="68">
        <v>62.8</v>
      </c>
      <c r="AP15" s="68">
        <v>65.099999999999994</v>
      </c>
      <c r="AQ15" s="68">
        <v>64.900000000000006</v>
      </c>
      <c r="AR15" s="68">
        <v>63.7</v>
      </c>
      <c r="AS15" s="68">
        <v>64.900000000000006</v>
      </c>
      <c r="AT15" s="68">
        <v>64.900000000000006</v>
      </c>
      <c r="AU15" s="68">
        <v>65.099999999999994</v>
      </c>
      <c r="AV15" s="68">
        <v>65.599999999999994</v>
      </c>
      <c r="AW15" s="68">
        <v>65.099999999999994</v>
      </c>
      <c r="AX15" s="68">
        <v>65.7</v>
      </c>
      <c r="AY15" s="68">
        <v>64.8</v>
      </c>
      <c r="AZ15" s="68">
        <v>64.7</v>
      </c>
      <c r="BA15" s="68">
        <v>64</v>
      </c>
      <c r="BB15" s="68">
        <v>64.8</v>
      </c>
      <c r="BC15" s="68">
        <v>64.8</v>
      </c>
      <c r="BD15" s="68">
        <v>64.7</v>
      </c>
      <c r="BE15" s="68">
        <v>67</v>
      </c>
      <c r="BF15" s="68">
        <v>66.7</v>
      </c>
      <c r="BG15" s="68">
        <v>65.8</v>
      </c>
      <c r="BH15" s="68">
        <v>67.400000000000006</v>
      </c>
      <c r="BI15" s="166"/>
    </row>
    <row r="16" spans="2:62" ht="15" customHeight="1">
      <c r="B16" s="2"/>
      <c r="C16" s="463" t="s">
        <v>23</v>
      </c>
      <c r="D16" s="464" t="s">
        <v>25</v>
      </c>
      <c r="E16" s="68">
        <v>53.6</v>
      </c>
      <c r="F16" s="68">
        <v>52.2</v>
      </c>
      <c r="G16" s="68">
        <v>52.4</v>
      </c>
      <c r="H16" s="68">
        <v>53</v>
      </c>
      <c r="I16" s="68">
        <v>52.8</v>
      </c>
      <c r="J16" s="68">
        <v>53.7</v>
      </c>
      <c r="K16" s="68">
        <v>52.8</v>
      </c>
      <c r="L16" s="68">
        <v>53</v>
      </c>
      <c r="M16" s="68">
        <v>52.3</v>
      </c>
      <c r="N16" s="68">
        <v>52.9</v>
      </c>
      <c r="O16" s="68">
        <v>53.6</v>
      </c>
      <c r="P16" s="68">
        <v>52.7</v>
      </c>
      <c r="Q16" s="68">
        <v>51</v>
      </c>
      <c r="R16" s="68">
        <v>53.7</v>
      </c>
      <c r="S16" s="68">
        <v>52.8</v>
      </c>
      <c r="T16" s="68">
        <v>53.5</v>
      </c>
      <c r="U16" s="68">
        <v>52.8</v>
      </c>
      <c r="V16" s="68">
        <v>54.2</v>
      </c>
      <c r="W16" s="68">
        <v>55.2</v>
      </c>
      <c r="X16" s="68">
        <v>53.9</v>
      </c>
      <c r="Y16" s="68">
        <v>56.1</v>
      </c>
      <c r="Z16" s="68">
        <v>54.2</v>
      </c>
      <c r="AA16" s="68">
        <v>54.4</v>
      </c>
      <c r="AB16" s="68">
        <v>54.1</v>
      </c>
      <c r="AC16" s="68">
        <v>54.7</v>
      </c>
      <c r="AD16" s="68">
        <v>52.3</v>
      </c>
      <c r="AE16" s="68">
        <v>49.6</v>
      </c>
      <c r="AF16" s="68">
        <v>53.3</v>
      </c>
      <c r="AG16" s="68">
        <v>54.5</v>
      </c>
      <c r="AH16" s="68">
        <v>52.4</v>
      </c>
      <c r="AI16" s="68">
        <v>53.6</v>
      </c>
      <c r="AJ16" s="68">
        <v>52.3</v>
      </c>
      <c r="AK16" s="68">
        <v>54.4</v>
      </c>
      <c r="AL16" s="68">
        <v>53.3</v>
      </c>
      <c r="AM16" s="68">
        <v>53.4</v>
      </c>
      <c r="AN16" s="68">
        <v>54</v>
      </c>
      <c r="AO16" s="68">
        <v>54.7</v>
      </c>
      <c r="AP16" s="68">
        <v>54</v>
      </c>
      <c r="AQ16" s="68">
        <v>53.3</v>
      </c>
      <c r="AR16" s="68">
        <v>54</v>
      </c>
      <c r="AS16" s="68">
        <v>52.9</v>
      </c>
      <c r="AT16" s="68">
        <v>54.7</v>
      </c>
      <c r="AU16" s="68">
        <v>54.3</v>
      </c>
      <c r="AV16" s="68">
        <v>54.7</v>
      </c>
      <c r="AW16" s="68">
        <v>54.2</v>
      </c>
      <c r="AX16" s="68">
        <v>57.8</v>
      </c>
      <c r="AY16" s="68">
        <v>56.8</v>
      </c>
      <c r="AZ16" s="68">
        <v>56.8</v>
      </c>
      <c r="BA16" s="68">
        <v>55.8</v>
      </c>
      <c r="BB16" s="68">
        <v>56.8</v>
      </c>
      <c r="BC16" s="68">
        <v>57</v>
      </c>
      <c r="BD16" s="68">
        <v>56.6</v>
      </c>
      <c r="BE16" s="68">
        <v>57.1</v>
      </c>
      <c r="BF16" s="68">
        <v>57.3</v>
      </c>
      <c r="BG16" s="68">
        <v>57</v>
      </c>
      <c r="BH16" s="68">
        <v>58.3</v>
      </c>
      <c r="BI16" s="166"/>
    </row>
    <row r="17" spans="2:61" ht="15" customHeight="1">
      <c r="B17" s="2" t="s">
        <v>274</v>
      </c>
      <c r="C17" s="463" t="s">
        <v>23</v>
      </c>
      <c r="D17" s="464" t="s">
        <v>3</v>
      </c>
      <c r="E17" s="68">
        <v>16.5</v>
      </c>
      <c r="F17" s="68">
        <v>14.2</v>
      </c>
      <c r="G17" s="68">
        <v>15.5</v>
      </c>
      <c r="H17" s="68">
        <v>15.3</v>
      </c>
      <c r="I17" s="68">
        <v>15.4</v>
      </c>
      <c r="J17" s="68">
        <v>14.9</v>
      </c>
      <c r="K17" s="68">
        <v>13.6</v>
      </c>
      <c r="L17" s="68">
        <v>13.9</v>
      </c>
      <c r="M17" s="68">
        <v>11.5</v>
      </c>
      <c r="N17" s="68">
        <v>13.5</v>
      </c>
      <c r="O17" s="68">
        <v>13.1</v>
      </c>
      <c r="P17" s="68">
        <v>11.5</v>
      </c>
      <c r="Q17" s="68">
        <v>9.6</v>
      </c>
      <c r="R17" s="68">
        <v>9.1</v>
      </c>
      <c r="S17" s="68">
        <v>10.8</v>
      </c>
      <c r="T17" s="68">
        <v>9.1</v>
      </c>
      <c r="U17" s="68">
        <v>8.6999999999999993</v>
      </c>
      <c r="V17" s="68">
        <v>9.1999999999999993</v>
      </c>
      <c r="W17" s="68">
        <v>9</v>
      </c>
      <c r="X17" s="68">
        <v>9</v>
      </c>
      <c r="Y17" s="68">
        <v>7.5</v>
      </c>
      <c r="Z17" s="68">
        <v>7.1</v>
      </c>
      <c r="AA17" s="68">
        <v>7.4</v>
      </c>
      <c r="AB17" s="68">
        <v>7.2</v>
      </c>
      <c r="AC17" s="68">
        <v>7.3</v>
      </c>
      <c r="AD17" s="68">
        <v>5.7</v>
      </c>
      <c r="AE17" s="68">
        <v>6.6</v>
      </c>
      <c r="AF17" s="68">
        <v>8.6</v>
      </c>
      <c r="AG17" s="68">
        <v>10.5</v>
      </c>
      <c r="AH17" s="68">
        <v>7.9</v>
      </c>
      <c r="AI17" s="68">
        <v>9.3000000000000007</v>
      </c>
      <c r="AJ17" s="68">
        <v>8.1</v>
      </c>
      <c r="AK17" s="68" t="s">
        <v>550</v>
      </c>
      <c r="AL17" s="68" t="s">
        <v>411</v>
      </c>
      <c r="AM17" s="68">
        <v>7.7</v>
      </c>
      <c r="AN17" s="68" t="s">
        <v>408</v>
      </c>
      <c r="AO17" s="68" t="s">
        <v>551</v>
      </c>
      <c r="AP17" s="68" t="s">
        <v>418</v>
      </c>
      <c r="AQ17" s="68" t="s">
        <v>552</v>
      </c>
      <c r="AR17" s="68">
        <v>6.8</v>
      </c>
      <c r="AS17" s="68" t="s">
        <v>415</v>
      </c>
      <c r="AT17" s="68" t="s">
        <v>416</v>
      </c>
      <c r="AU17" s="68" t="s">
        <v>417</v>
      </c>
      <c r="AV17" s="68" t="s">
        <v>418</v>
      </c>
      <c r="AW17" s="68" t="s">
        <v>421</v>
      </c>
      <c r="AX17" s="68" t="s">
        <v>412</v>
      </c>
      <c r="AY17" s="68" t="s">
        <v>413</v>
      </c>
      <c r="AZ17" s="68" t="s">
        <v>414</v>
      </c>
      <c r="BA17" s="68">
        <v>5.7</v>
      </c>
      <c r="BB17" s="68" t="s">
        <v>420</v>
      </c>
      <c r="BC17" s="68">
        <v>6.7</v>
      </c>
      <c r="BD17" s="68" t="s">
        <v>454</v>
      </c>
      <c r="BE17" s="68" t="s">
        <v>473</v>
      </c>
      <c r="BF17" s="68">
        <v>4.9000000000000004</v>
      </c>
      <c r="BG17" s="68" t="s">
        <v>489</v>
      </c>
      <c r="BH17" s="68" t="s">
        <v>540</v>
      </c>
      <c r="BI17" s="166"/>
    </row>
    <row r="18" spans="2:61" ht="15" customHeight="1">
      <c r="B18" s="2"/>
      <c r="C18" s="463" t="s">
        <v>23</v>
      </c>
      <c r="D18" s="464" t="s">
        <v>4</v>
      </c>
      <c r="E18" s="68">
        <v>17.5</v>
      </c>
      <c r="F18" s="68">
        <v>16.100000000000001</v>
      </c>
      <c r="G18" s="68">
        <v>16.3</v>
      </c>
      <c r="H18" s="68">
        <v>16</v>
      </c>
      <c r="I18" s="68">
        <v>16.5</v>
      </c>
      <c r="J18" s="68">
        <v>15.4</v>
      </c>
      <c r="K18" s="68">
        <v>15.9</v>
      </c>
      <c r="L18" s="68">
        <v>14.7</v>
      </c>
      <c r="M18" s="68">
        <v>12.6</v>
      </c>
      <c r="N18" s="68">
        <v>14.7</v>
      </c>
      <c r="O18" s="68">
        <v>14.2</v>
      </c>
      <c r="P18" s="68" t="s">
        <v>226</v>
      </c>
      <c r="Q18" s="68" t="s">
        <v>226</v>
      </c>
      <c r="R18" s="68" t="s">
        <v>226</v>
      </c>
      <c r="S18" s="68">
        <v>11.1</v>
      </c>
      <c r="T18" s="68" t="s">
        <v>226</v>
      </c>
      <c r="U18" s="68" t="s">
        <v>226</v>
      </c>
      <c r="V18" s="68" t="s">
        <v>226</v>
      </c>
      <c r="W18" s="68" t="s">
        <v>226</v>
      </c>
      <c r="X18" s="68">
        <v>9.6</v>
      </c>
      <c r="Y18" s="68" t="s">
        <v>226</v>
      </c>
      <c r="Z18" s="68" t="s">
        <v>226</v>
      </c>
      <c r="AA18" s="68" t="s">
        <v>226</v>
      </c>
      <c r="AB18" s="68" t="s">
        <v>226</v>
      </c>
      <c r="AC18" s="68">
        <v>7.3</v>
      </c>
      <c r="AD18" s="68" t="s">
        <v>226</v>
      </c>
      <c r="AE18" s="68" t="s">
        <v>226</v>
      </c>
      <c r="AF18" s="68" t="s">
        <v>226</v>
      </c>
      <c r="AG18" s="68" t="s">
        <v>226</v>
      </c>
      <c r="AH18" s="68" t="s">
        <v>226</v>
      </c>
      <c r="AI18" s="68" t="s">
        <v>407</v>
      </c>
      <c r="AJ18" s="68" t="s">
        <v>553</v>
      </c>
      <c r="AK18" s="68" t="s">
        <v>552</v>
      </c>
      <c r="AL18" s="68" t="s">
        <v>418</v>
      </c>
      <c r="AM18" s="68" t="s">
        <v>551</v>
      </c>
      <c r="AN18" s="68" t="s">
        <v>554</v>
      </c>
      <c r="AO18" s="68" t="s">
        <v>553</v>
      </c>
      <c r="AP18" s="68" t="s">
        <v>414</v>
      </c>
      <c r="AQ18" s="68" t="s">
        <v>555</v>
      </c>
      <c r="AR18" s="68" t="s">
        <v>415</v>
      </c>
      <c r="AS18" s="68" t="s">
        <v>420</v>
      </c>
      <c r="AT18" s="68" t="s">
        <v>421</v>
      </c>
      <c r="AU18" s="68" t="s">
        <v>413</v>
      </c>
      <c r="AV18" s="68" t="s">
        <v>555</v>
      </c>
      <c r="AW18" s="68" t="s">
        <v>414</v>
      </c>
      <c r="AX18" s="68" t="s">
        <v>414</v>
      </c>
      <c r="AY18" s="68" t="s">
        <v>413</v>
      </c>
      <c r="AZ18" s="68" t="s">
        <v>489</v>
      </c>
      <c r="BA18" s="68" t="s">
        <v>413</v>
      </c>
      <c r="BB18" s="68" t="s">
        <v>489</v>
      </c>
      <c r="BC18" s="68" t="s">
        <v>413</v>
      </c>
      <c r="BD18" s="68" t="s">
        <v>369</v>
      </c>
      <c r="BE18" s="68" t="s">
        <v>358</v>
      </c>
      <c r="BF18" s="68" t="s">
        <v>301</v>
      </c>
      <c r="BG18" s="68" t="s">
        <v>384</v>
      </c>
      <c r="BH18" s="68" t="s">
        <v>301</v>
      </c>
      <c r="BI18" s="166"/>
    </row>
    <row r="19" spans="2:61" ht="15" customHeight="1">
      <c r="B19" s="2"/>
      <c r="C19" s="463" t="s">
        <v>23</v>
      </c>
      <c r="D19" s="464" t="s">
        <v>25</v>
      </c>
      <c r="E19" s="68">
        <v>15.5</v>
      </c>
      <c r="F19" s="68" t="s">
        <v>226</v>
      </c>
      <c r="G19" s="68">
        <v>14.8</v>
      </c>
      <c r="H19" s="68">
        <v>14.7</v>
      </c>
      <c r="I19" s="68">
        <v>14.3</v>
      </c>
      <c r="J19" s="68">
        <v>14.4</v>
      </c>
      <c r="K19" s="68" t="s">
        <v>226</v>
      </c>
      <c r="L19" s="68">
        <v>13.1</v>
      </c>
      <c r="M19" s="68" t="s">
        <v>226</v>
      </c>
      <c r="N19" s="68">
        <v>12.3</v>
      </c>
      <c r="O19" s="68" t="s">
        <v>226</v>
      </c>
      <c r="P19" s="68" t="s">
        <v>226</v>
      </c>
      <c r="Q19" s="68" t="s">
        <v>226</v>
      </c>
      <c r="R19" s="68" t="s">
        <v>226</v>
      </c>
      <c r="S19" s="68">
        <v>10.6</v>
      </c>
      <c r="T19" s="68" t="s">
        <v>226</v>
      </c>
      <c r="U19" s="68" t="s">
        <v>226</v>
      </c>
      <c r="V19" s="68" t="s">
        <v>226</v>
      </c>
      <c r="W19" s="68" t="s">
        <v>226</v>
      </c>
      <c r="X19" s="68">
        <v>8.4</v>
      </c>
      <c r="Y19" s="68" t="s">
        <v>226</v>
      </c>
      <c r="Z19" s="68" t="s">
        <v>226</v>
      </c>
      <c r="AA19" s="68" t="s">
        <v>226</v>
      </c>
      <c r="AB19" s="68" t="s">
        <v>226</v>
      </c>
      <c r="AC19" s="68">
        <v>7.4</v>
      </c>
      <c r="AD19" s="68" t="s">
        <v>226</v>
      </c>
      <c r="AE19" s="68" t="s">
        <v>226</v>
      </c>
      <c r="AF19" s="68" t="s">
        <v>226</v>
      </c>
      <c r="AG19" s="68" t="s">
        <v>226</v>
      </c>
      <c r="AH19" s="68">
        <v>8.5</v>
      </c>
      <c r="AI19" s="68" t="s">
        <v>556</v>
      </c>
      <c r="AJ19" s="68" t="s">
        <v>557</v>
      </c>
      <c r="AK19" s="68" t="s">
        <v>409</v>
      </c>
      <c r="AL19" s="68" t="s">
        <v>416</v>
      </c>
      <c r="AM19" s="68" t="s">
        <v>562</v>
      </c>
      <c r="AN19" s="68" t="s">
        <v>550</v>
      </c>
      <c r="AO19" s="68" t="s">
        <v>558</v>
      </c>
      <c r="AP19" s="68" t="s">
        <v>559</v>
      </c>
      <c r="AQ19" s="68" t="s">
        <v>560</v>
      </c>
      <c r="AR19" s="68" t="s">
        <v>551</v>
      </c>
      <c r="AS19" s="68" t="s">
        <v>409</v>
      </c>
      <c r="AT19" s="68" t="s">
        <v>558</v>
      </c>
      <c r="AU19" s="68" t="s">
        <v>540</v>
      </c>
      <c r="AV19" s="68" t="s">
        <v>421</v>
      </c>
      <c r="AW19" s="68" t="s">
        <v>555</v>
      </c>
      <c r="AX19" s="68" t="s">
        <v>555</v>
      </c>
      <c r="AY19" s="68" t="s">
        <v>413</v>
      </c>
      <c r="AZ19" s="68" t="s">
        <v>412</v>
      </c>
      <c r="BA19" s="68" t="s">
        <v>411</v>
      </c>
      <c r="BB19" s="68" t="s">
        <v>412</v>
      </c>
      <c r="BC19" s="68" t="s">
        <v>561</v>
      </c>
      <c r="BD19" s="68" t="s">
        <v>473</v>
      </c>
      <c r="BE19" s="68" t="s">
        <v>412</v>
      </c>
      <c r="BF19" s="68" t="s">
        <v>420</v>
      </c>
      <c r="BG19" s="68" t="s">
        <v>555</v>
      </c>
      <c r="BH19" s="68" t="s">
        <v>454</v>
      </c>
      <c r="BI19" s="166"/>
    </row>
    <row r="20" spans="2:61" ht="15" customHeight="1">
      <c r="B20" s="2" t="s">
        <v>549</v>
      </c>
      <c r="C20" s="463" t="s">
        <v>23</v>
      </c>
      <c r="D20" s="464" t="s">
        <v>3</v>
      </c>
      <c r="E20" s="68">
        <v>43.2</v>
      </c>
      <c r="F20" s="68">
        <v>43.8</v>
      </c>
      <c r="G20" s="68">
        <v>44.2</v>
      </c>
      <c r="H20" s="68">
        <v>44</v>
      </c>
      <c r="I20" s="68">
        <v>43.8</v>
      </c>
      <c r="J20" s="68">
        <v>42.5</v>
      </c>
      <c r="K20" s="68">
        <v>43.1</v>
      </c>
      <c r="L20" s="68">
        <v>43.2</v>
      </c>
      <c r="M20" s="68">
        <v>44.1</v>
      </c>
      <c r="N20" s="68">
        <v>43.2</v>
      </c>
      <c r="O20" s="68">
        <v>42.7</v>
      </c>
      <c r="P20" s="68">
        <v>43.1</v>
      </c>
      <c r="Q20" s="68">
        <v>43.5</v>
      </c>
      <c r="R20" s="68">
        <v>41.8</v>
      </c>
      <c r="S20" s="68">
        <v>42.8</v>
      </c>
      <c r="T20" s="68">
        <v>42.5</v>
      </c>
      <c r="U20" s="68">
        <v>42.3</v>
      </c>
      <c r="V20" s="68">
        <v>41.5</v>
      </c>
      <c r="W20" s="68">
        <v>41.8</v>
      </c>
      <c r="X20" s="68">
        <v>42</v>
      </c>
      <c r="Y20" s="68">
        <v>41.8</v>
      </c>
      <c r="Z20" s="68">
        <v>42.2</v>
      </c>
      <c r="AA20" s="68">
        <v>41.4</v>
      </c>
      <c r="AB20" s="68">
        <v>41.9</v>
      </c>
      <c r="AC20" s="68">
        <v>41.8</v>
      </c>
      <c r="AD20" s="68">
        <v>42.8</v>
      </c>
      <c r="AE20" s="68">
        <v>45.9</v>
      </c>
      <c r="AF20" s="68">
        <v>42.3</v>
      </c>
      <c r="AG20" s="68">
        <v>41.9</v>
      </c>
      <c r="AH20" s="68">
        <v>43.2</v>
      </c>
      <c r="AI20" s="68">
        <v>42.9</v>
      </c>
      <c r="AJ20" s="68">
        <v>43.5</v>
      </c>
      <c r="AK20" s="68">
        <v>42.2</v>
      </c>
      <c r="AL20" s="68">
        <v>43.2</v>
      </c>
      <c r="AM20" s="68">
        <v>42.9</v>
      </c>
      <c r="AN20" s="68">
        <v>42.8</v>
      </c>
      <c r="AO20" s="68">
        <v>42.1</v>
      </c>
      <c r="AP20" s="68">
        <v>41.3</v>
      </c>
      <c r="AQ20" s="68">
        <v>41.8</v>
      </c>
      <c r="AR20" s="68">
        <v>42</v>
      </c>
      <c r="AS20" s="68">
        <v>42.1</v>
      </c>
      <c r="AT20" s="68">
        <v>41.1</v>
      </c>
      <c r="AU20" s="68">
        <v>41.2</v>
      </c>
      <c r="AV20" s="68">
        <v>40.799999999999997</v>
      </c>
      <c r="AW20" s="68">
        <v>41.3</v>
      </c>
      <c r="AX20" s="68">
        <v>39.1</v>
      </c>
      <c r="AY20" s="68">
        <v>40.1</v>
      </c>
      <c r="AZ20" s="68">
        <v>40.1</v>
      </c>
      <c r="BA20" s="68">
        <v>41</v>
      </c>
      <c r="BB20" s="68">
        <v>40.1</v>
      </c>
      <c r="BC20" s="68">
        <v>40</v>
      </c>
      <c r="BD20" s="68">
        <v>40.200000000000003</v>
      </c>
      <c r="BE20" s="68">
        <v>38.9</v>
      </c>
      <c r="BF20" s="68">
        <v>38.9</v>
      </c>
      <c r="BG20" s="68">
        <v>39.5</v>
      </c>
      <c r="BH20" s="68">
        <v>38</v>
      </c>
      <c r="BI20" s="166"/>
    </row>
    <row r="21" spans="2:61" ht="15" customHeight="1">
      <c r="B21" s="2"/>
      <c r="C21" s="463" t="s">
        <v>23</v>
      </c>
      <c r="D21" s="464" t="s">
        <v>4</v>
      </c>
      <c r="E21" s="68">
        <v>39</v>
      </c>
      <c r="F21" s="68">
        <v>38.6</v>
      </c>
      <c r="G21" s="68">
        <v>39.700000000000003</v>
      </c>
      <c r="H21" s="68">
        <v>40.1</v>
      </c>
      <c r="I21" s="68">
        <v>39.299999999999997</v>
      </c>
      <c r="J21" s="68">
        <v>37.700000000000003</v>
      </c>
      <c r="K21" s="68">
        <v>37.799999999999997</v>
      </c>
      <c r="L21" s="68">
        <v>38.299999999999997</v>
      </c>
      <c r="M21" s="68">
        <v>39.200000000000003</v>
      </c>
      <c r="N21" s="68">
        <v>38.299999999999997</v>
      </c>
      <c r="O21" s="68">
        <v>37.700000000000003</v>
      </c>
      <c r="P21" s="68">
        <v>37.6</v>
      </c>
      <c r="Q21" s="68">
        <v>36.4</v>
      </c>
      <c r="R21" s="68">
        <v>35.799999999999997</v>
      </c>
      <c r="S21" s="68">
        <v>36.9</v>
      </c>
      <c r="T21" s="68">
        <v>37.200000000000003</v>
      </c>
      <c r="U21" s="68">
        <v>36.200000000000003</v>
      </c>
      <c r="V21" s="68">
        <v>36</v>
      </c>
      <c r="W21" s="68">
        <v>37.799999999999997</v>
      </c>
      <c r="X21" s="68">
        <v>36.799999999999997</v>
      </c>
      <c r="Y21" s="68">
        <v>38.5</v>
      </c>
      <c r="Z21" s="68">
        <v>37.200000000000003</v>
      </c>
      <c r="AA21" s="68">
        <v>35.9</v>
      </c>
      <c r="AB21" s="68">
        <v>36.6</v>
      </c>
      <c r="AC21" s="68">
        <v>37</v>
      </c>
      <c r="AD21" s="68">
        <v>36.5</v>
      </c>
      <c r="AE21" s="68">
        <v>40</v>
      </c>
      <c r="AF21" s="68">
        <v>36.6</v>
      </c>
      <c r="AG21" s="68">
        <v>37.1</v>
      </c>
      <c r="AH21" s="68">
        <v>37.5</v>
      </c>
      <c r="AI21" s="68">
        <v>38</v>
      </c>
      <c r="AJ21" s="68">
        <v>37.799999999999997</v>
      </c>
      <c r="AK21" s="68">
        <v>37.5</v>
      </c>
      <c r="AL21" s="68">
        <v>38.299999999999997</v>
      </c>
      <c r="AM21" s="68">
        <v>37.9</v>
      </c>
      <c r="AN21" s="68">
        <v>38.4</v>
      </c>
      <c r="AO21" s="68">
        <v>37.5</v>
      </c>
      <c r="AP21" s="68">
        <v>35.1</v>
      </c>
      <c r="AQ21" s="68">
        <v>35.4</v>
      </c>
      <c r="AR21" s="68">
        <v>36.6</v>
      </c>
      <c r="AS21" s="68">
        <v>35.4</v>
      </c>
      <c r="AT21" s="68">
        <v>35.299999999999997</v>
      </c>
      <c r="AU21" s="68">
        <v>35.200000000000003</v>
      </c>
      <c r="AV21" s="68">
        <v>34.700000000000003</v>
      </c>
      <c r="AW21" s="68">
        <v>35.200000000000003</v>
      </c>
      <c r="AX21" s="68">
        <v>34.6</v>
      </c>
      <c r="AY21" s="68">
        <v>35.5</v>
      </c>
      <c r="AZ21" s="68">
        <v>35.6</v>
      </c>
      <c r="BA21" s="68">
        <v>36.299999999999997</v>
      </c>
      <c r="BB21" s="68">
        <v>35.5</v>
      </c>
      <c r="BC21" s="68">
        <v>35.299999999999997</v>
      </c>
      <c r="BD21" s="68">
        <v>35.6</v>
      </c>
      <c r="BE21" s="68">
        <v>33.4</v>
      </c>
      <c r="BF21" s="68">
        <v>33.700000000000003</v>
      </c>
      <c r="BG21" s="68">
        <v>34.5</v>
      </c>
      <c r="BH21" s="68">
        <v>32.9</v>
      </c>
      <c r="BI21" s="166"/>
    </row>
    <row r="22" spans="2:61" ht="15" customHeight="1" thickBot="1">
      <c r="B22" s="16"/>
      <c r="C22" s="462" t="s">
        <v>23</v>
      </c>
      <c r="D22" s="436" t="s">
        <v>25</v>
      </c>
      <c r="E22" s="196">
        <v>46.8</v>
      </c>
      <c r="F22" s="196">
        <v>48.2</v>
      </c>
      <c r="G22" s="196">
        <v>48</v>
      </c>
      <c r="H22" s="196">
        <v>47.4</v>
      </c>
      <c r="I22" s="196">
        <v>47.6</v>
      </c>
      <c r="J22" s="196">
        <v>46.6</v>
      </c>
      <c r="K22" s="196">
        <v>47.5</v>
      </c>
      <c r="L22" s="196">
        <v>47.4</v>
      </c>
      <c r="M22" s="196">
        <v>48.2</v>
      </c>
      <c r="N22" s="196">
        <v>47.4</v>
      </c>
      <c r="O22" s="196">
        <v>47</v>
      </c>
      <c r="P22" s="196">
        <v>47.9</v>
      </c>
      <c r="Q22" s="196">
        <v>49.5</v>
      </c>
      <c r="R22" s="196">
        <v>46.9</v>
      </c>
      <c r="S22" s="196">
        <v>47.8</v>
      </c>
      <c r="T22" s="196">
        <v>46.9</v>
      </c>
      <c r="U22" s="196">
        <v>47.5</v>
      </c>
      <c r="V22" s="196">
        <v>46.3</v>
      </c>
      <c r="W22" s="196">
        <v>45.3</v>
      </c>
      <c r="X22" s="196">
        <v>46.5</v>
      </c>
      <c r="Y22" s="196">
        <v>44.7</v>
      </c>
      <c r="Z22" s="196">
        <v>46.5</v>
      </c>
      <c r="AA22" s="196">
        <v>46.2</v>
      </c>
      <c r="AB22" s="196">
        <v>46.5</v>
      </c>
      <c r="AC22" s="196">
        <v>46</v>
      </c>
      <c r="AD22" s="196">
        <v>48.2</v>
      </c>
      <c r="AE22" s="196">
        <v>50.9</v>
      </c>
      <c r="AF22" s="196">
        <v>47.2</v>
      </c>
      <c r="AG22" s="196">
        <v>46.1</v>
      </c>
      <c r="AH22" s="196">
        <v>48.1</v>
      </c>
      <c r="AI22" s="196">
        <v>47</v>
      </c>
      <c r="AJ22" s="196">
        <v>48.4</v>
      </c>
      <c r="AK22" s="196">
        <v>46.3</v>
      </c>
      <c r="AL22" s="196">
        <v>47.4</v>
      </c>
      <c r="AM22" s="196">
        <v>47.3</v>
      </c>
      <c r="AN22" s="196">
        <v>46.7</v>
      </c>
      <c r="AO22" s="196">
        <v>46</v>
      </c>
      <c r="AP22" s="196">
        <v>46.7</v>
      </c>
      <c r="AQ22" s="196">
        <v>47.4</v>
      </c>
      <c r="AR22" s="196">
        <v>46.7</v>
      </c>
      <c r="AS22" s="196">
        <v>47.8</v>
      </c>
      <c r="AT22" s="196">
        <v>46.1</v>
      </c>
      <c r="AU22" s="196">
        <v>46.4</v>
      </c>
      <c r="AV22" s="196">
        <v>46.1</v>
      </c>
      <c r="AW22" s="196">
        <v>46.6</v>
      </c>
      <c r="AX22" s="196">
        <v>43.1</v>
      </c>
      <c r="AY22" s="196">
        <v>44.1</v>
      </c>
      <c r="AZ22" s="196">
        <v>44.1</v>
      </c>
      <c r="BA22" s="196">
        <v>45.1</v>
      </c>
      <c r="BB22" s="196">
        <v>44.1</v>
      </c>
      <c r="BC22" s="196">
        <v>44</v>
      </c>
      <c r="BD22" s="196">
        <v>44.2</v>
      </c>
      <c r="BE22" s="196">
        <v>43.7</v>
      </c>
      <c r="BF22" s="196">
        <v>43.5</v>
      </c>
      <c r="BG22" s="196">
        <v>43.9</v>
      </c>
      <c r="BH22" s="196">
        <v>42.6</v>
      </c>
      <c r="BI22" s="166"/>
    </row>
    <row r="23" spans="2:61" s="36" customFormat="1" ht="12.75" customHeight="1" thickTop="1">
      <c r="B23" s="36" t="s">
        <v>218</v>
      </c>
    </row>
    <row r="24" spans="2:61" ht="20.25" customHeight="1">
      <c r="B24" s="531" t="s">
        <v>386</v>
      </c>
      <c r="C24" s="531"/>
      <c r="D24" s="531"/>
      <c r="E24" s="531"/>
      <c r="F24" s="531"/>
      <c r="G24" s="531"/>
      <c r="H24" s="531"/>
      <c r="I24" s="531"/>
      <c r="J24" s="531"/>
      <c r="K24" s="531"/>
      <c r="L24" s="531"/>
      <c r="M24" s="531"/>
      <c r="N24" s="531"/>
      <c r="O24" s="531"/>
      <c r="P24" s="531"/>
      <c r="Q24" s="531"/>
      <c r="R24" s="531"/>
      <c r="S24" s="531"/>
      <c r="T24" s="531"/>
      <c r="U24" s="531"/>
      <c r="V24" s="531"/>
      <c r="W24" s="531"/>
      <c r="X24" s="531"/>
      <c r="Y24" s="531"/>
      <c r="Z24" s="531"/>
      <c r="AA24" s="531"/>
      <c r="AB24" s="531"/>
      <c r="AC24" s="531"/>
      <c r="AD24" s="531"/>
      <c r="AE24" s="531"/>
      <c r="AF24" s="531"/>
      <c r="AG24" s="531"/>
      <c r="AH24" s="531"/>
      <c r="AI24" s="531"/>
      <c r="AJ24" s="531"/>
      <c r="AK24" s="531"/>
      <c r="AL24" s="531"/>
      <c r="AM24" s="531"/>
      <c r="AN24" s="531"/>
      <c r="AO24" s="531"/>
      <c r="AP24" s="531"/>
      <c r="AQ24" s="531"/>
      <c r="AR24" s="531"/>
      <c r="AS24" s="531"/>
      <c r="AT24" s="531"/>
      <c r="AU24" s="531"/>
      <c r="AV24" s="531"/>
      <c r="AW24" s="531"/>
      <c r="AX24" s="531"/>
      <c r="AY24" s="531"/>
      <c r="AZ24" s="531"/>
      <c r="BA24" s="531"/>
      <c r="BB24" s="531"/>
      <c r="BC24" s="531"/>
      <c r="BD24" s="323"/>
      <c r="BE24" s="323"/>
      <c r="BF24" s="323"/>
      <c r="BG24" s="323"/>
      <c r="BH24" s="323"/>
      <c r="BI24" s="323"/>
    </row>
    <row r="25" spans="2:61" ht="15.75" customHeight="1">
      <c r="B25" s="36" t="s">
        <v>584</v>
      </c>
    </row>
    <row r="26" spans="2:61">
      <c r="B26" s="529"/>
      <c r="C26" s="529"/>
      <c r="D26" s="529"/>
      <c r="E26" s="529"/>
      <c r="F26" s="529"/>
      <c r="G26" s="529"/>
      <c r="H26" s="529"/>
      <c r="I26" s="529"/>
      <c r="J26" s="529"/>
      <c r="K26" s="529"/>
      <c r="L26" s="529"/>
      <c r="M26" s="529"/>
      <c r="N26" s="529"/>
      <c r="O26" s="529"/>
      <c r="P26" s="529"/>
      <c r="Q26" s="529"/>
      <c r="R26" s="529"/>
      <c r="S26" s="529"/>
      <c r="T26" s="529"/>
      <c r="U26" s="529"/>
      <c r="V26" s="529"/>
      <c r="W26" s="529"/>
      <c r="X26" s="529"/>
      <c r="Y26" s="529"/>
      <c r="Z26" s="529"/>
      <c r="AA26" s="529"/>
      <c r="AB26" s="529"/>
      <c r="AC26" s="529"/>
      <c r="AD26" s="529"/>
      <c r="AE26" s="529"/>
      <c r="AF26" s="529"/>
      <c r="AG26" s="529"/>
      <c r="AH26" s="529"/>
      <c r="AI26" s="529"/>
      <c r="AJ26" s="529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</row>
  </sheetData>
  <mergeCells count="6">
    <mergeCell ref="B1:BH1"/>
    <mergeCell ref="B26:AJ26"/>
    <mergeCell ref="C2:C3"/>
    <mergeCell ref="D2:D3"/>
    <mergeCell ref="B24:BC24"/>
    <mergeCell ref="E2:BH2"/>
  </mergeCells>
  <phoneticPr fontId="13" type="noConversion"/>
  <hyperlinks>
    <hyperlink ref="BJ1" location="ÍNDICE!A1" display="ÍNDICE" xr:uid="{572C13D0-BE33-4AB3-8B1B-A01C163AB030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10:C13 C4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F0D1A-01BD-4CE5-AB2C-6898171CF4BB}">
  <dimension ref="B1:EU21"/>
  <sheetViews>
    <sheetView showGridLines="0" zoomScaleNormal="100" workbookViewId="0">
      <selection activeCell="B1" sqref="B1:CY1"/>
    </sheetView>
  </sheetViews>
  <sheetFormatPr defaultColWidth="9" defaultRowHeight="14.5" outlineLevelCol="1"/>
  <cols>
    <col min="1" max="1" width="6.6328125" customWidth="1"/>
    <col min="2" max="2" width="40" customWidth="1"/>
    <col min="3" max="3" width="7.08984375" customWidth="1"/>
    <col min="4" max="4" width="5.6328125" hidden="1" customWidth="1" outlineLevel="1"/>
    <col min="5" max="5" width="5.54296875" hidden="1" customWidth="1" outlineLevel="1"/>
    <col min="6" max="6" width="5.6328125" hidden="1" customWidth="1" outlineLevel="1"/>
    <col min="7" max="8" width="5.54296875" hidden="1" customWidth="1" outlineLevel="1"/>
    <col min="9" max="9" width="5" hidden="1" customWidth="1" outlineLevel="1"/>
    <col min="10" max="10" width="4.6328125" hidden="1" customWidth="1" outlineLevel="1"/>
    <col min="11" max="11" width="5.6328125" hidden="1" customWidth="1" outlineLevel="1"/>
    <col min="12" max="13" width="5" hidden="1" customWidth="1" outlineLevel="1"/>
    <col min="14" max="15" width="5.6328125" hidden="1" customWidth="1" outlineLevel="1"/>
    <col min="16" max="16" width="6" customWidth="1" collapsed="1"/>
    <col min="17" max="28" width="6" hidden="1" customWidth="1" outlineLevel="1"/>
    <col min="29" max="29" width="6" customWidth="1" collapsed="1"/>
    <col min="30" max="41" width="6" hidden="1" customWidth="1" outlineLevel="1"/>
    <col min="42" max="42" width="6" customWidth="1" collapsed="1"/>
    <col min="43" max="54" width="6" hidden="1" customWidth="1" outlineLevel="1"/>
    <col min="55" max="55" width="6" customWidth="1" collapsed="1"/>
    <col min="56" max="67" width="6" hidden="1" customWidth="1" outlineLevel="1"/>
    <col min="68" max="68" width="6" customWidth="1" collapsed="1"/>
    <col min="69" max="80" width="6" hidden="1" customWidth="1" outlineLevel="1"/>
    <col min="81" max="81" width="6" customWidth="1" collapsed="1"/>
    <col min="82" max="90" width="6" hidden="1" customWidth="1" outlineLevel="1"/>
    <col min="91" max="91" width="7.54296875" hidden="1" customWidth="1" outlineLevel="1"/>
    <col min="92" max="93" width="8" hidden="1" customWidth="1" outlineLevel="1"/>
    <col min="94" max="94" width="6.6328125" bestFit="1" customWidth="1" collapsed="1"/>
    <col min="95" max="95" width="5" hidden="1" customWidth="1" outlineLevel="1"/>
    <col min="96" max="96" width="5.54296875" hidden="1" customWidth="1" outlineLevel="1"/>
    <col min="97" max="97" width="5.6328125" hidden="1" customWidth="1" outlineLevel="1"/>
    <col min="98" max="99" width="5.54296875" hidden="1" customWidth="1" outlineLevel="1"/>
    <col min="100" max="100" width="5" hidden="1" customWidth="1" outlineLevel="1"/>
    <col min="101" max="101" width="4.6328125" hidden="1" customWidth="1" outlineLevel="1"/>
    <col min="102" max="102" width="5.6328125" hidden="1" customWidth="1" outlineLevel="1"/>
    <col min="103" max="103" width="5" hidden="1" customWidth="1" outlineLevel="1"/>
    <col min="104" max="104" width="6.6328125" hidden="1" customWidth="1" outlineLevel="1"/>
    <col min="105" max="106" width="7" hidden="1" customWidth="1" outlineLevel="1"/>
    <col min="107" max="107" width="5.54296875" customWidth="1" collapsed="1"/>
    <col min="108" max="116" width="5.54296875" hidden="1" customWidth="1" outlineLevel="1"/>
    <col min="117" max="119" width="8" hidden="1" customWidth="1" outlineLevel="1"/>
    <col min="120" max="120" width="8" customWidth="1" collapsed="1"/>
    <col min="121" max="123" width="7" hidden="1" customWidth="1" outlineLevel="1"/>
    <col min="124" max="129" width="7.6328125" hidden="1" customWidth="1" outlineLevel="1"/>
    <col min="130" max="132" width="8" hidden="1" customWidth="1" outlineLevel="1"/>
    <col min="133" max="133" width="8" customWidth="1" collapsed="1"/>
    <col min="134" max="145" width="8" hidden="1" customWidth="1" outlineLevel="1"/>
    <col min="146" max="146" width="8" customWidth="1" collapsed="1"/>
    <col min="147" max="150" width="8" customWidth="1"/>
  </cols>
  <sheetData>
    <row r="1" spans="2:151" ht="20.25" customHeight="1" thickBot="1">
      <c r="B1" s="535" t="s">
        <v>587</v>
      </c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M1" s="535"/>
      <c r="BN1" s="535"/>
      <c r="BO1" s="535"/>
      <c r="BP1" s="535"/>
      <c r="BQ1" s="535"/>
      <c r="BR1" s="535"/>
      <c r="BS1" s="535"/>
      <c r="BT1" s="535"/>
      <c r="BU1" s="535"/>
      <c r="BV1" s="535"/>
      <c r="BW1" s="535"/>
      <c r="BX1" s="535"/>
      <c r="BY1" s="535"/>
      <c r="BZ1" s="535"/>
      <c r="CA1" s="535"/>
      <c r="CB1" s="535"/>
      <c r="CC1" s="535"/>
      <c r="CD1" s="535"/>
      <c r="CE1" s="535"/>
      <c r="CF1" s="535"/>
      <c r="CG1" s="535"/>
      <c r="CH1" s="535"/>
      <c r="CI1" s="535"/>
      <c r="CJ1" s="535"/>
      <c r="CK1" s="535"/>
      <c r="CL1" s="535"/>
      <c r="CM1" s="535"/>
      <c r="CN1" s="535"/>
      <c r="CO1" s="535"/>
      <c r="CP1" s="535"/>
      <c r="CQ1" s="535"/>
      <c r="CR1" s="535"/>
      <c r="CS1" s="535"/>
      <c r="CT1" s="535"/>
      <c r="CU1" s="535"/>
      <c r="CV1" s="535"/>
      <c r="CW1" s="535"/>
      <c r="CX1" s="535"/>
      <c r="CY1" s="535"/>
      <c r="CZ1" s="116"/>
      <c r="DA1" s="116"/>
      <c r="DB1" s="116"/>
      <c r="EU1" s="349" t="s">
        <v>225</v>
      </c>
    </row>
    <row r="2" spans="2:151" ht="21" customHeight="1" thickTop="1">
      <c r="B2" s="533" t="s">
        <v>303</v>
      </c>
      <c r="C2" s="524" t="s">
        <v>159</v>
      </c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7"/>
      <c r="AC2" s="537"/>
      <c r="AD2" s="537"/>
      <c r="AE2" s="537"/>
      <c r="AF2" s="537"/>
      <c r="AG2" s="537"/>
      <c r="AH2" s="537"/>
      <c r="AI2" s="537"/>
      <c r="AJ2" s="537"/>
      <c r="AK2" s="537"/>
      <c r="AL2" s="537"/>
      <c r="AM2" s="537"/>
      <c r="AN2" s="537"/>
      <c r="AO2" s="537"/>
      <c r="AP2" s="537"/>
      <c r="AQ2" s="537"/>
      <c r="AR2" s="537"/>
      <c r="AS2" s="537"/>
      <c r="AT2" s="537"/>
      <c r="AU2" s="537"/>
      <c r="AV2" s="537"/>
      <c r="AW2" s="537"/>
      <c r="AX2" s="537"/>
      <c r="AY2" s="537"/>
      <c r="AZ2" s="537"/>
      <c r="BA2" s="537"/>
      <c r="BB2" s="537"/>
      <c r="BC2" s="537"/>
      <c r="BD2" s="537"/>
      <c r="BE2" s="537"/>
      <c r="BF2" s="537"/>
      <c r="BG2" s="537"/>
      <c r="BH2" s="537"/>
      <c r="BI2" s="537"/>
      <c r="BJ2" s="537"/>
      <c r="BK2" s="537"/>
      <c r="BL2" s="537"/>
      <c r="BM2" s="537"/>
      <c r="BN2" s="537"/>
      <c r="BO2" s="537"/>
      <c r="BP2" s="537"/>
      <c r="BQ2" s="537"/>
      <c r="BR2" s="537"/>
      <c r="BS2" s="537"/>
      <c r="BT2" s="537"/>
      <c r="BU2" s="537"/>
      <c r="BV2" s="537"/>
      <c r="BW2" s="537"/>
      <c r="BX2" s="537"/>
      <c r="BY2" s="537"/>
      <c r="BZ2" s="537"/>
      <c r="CA2" s="537"/>
      <c r="CB2" s="537"/>
      <c r="CC2" s="537"/>
      <c r="CD2" s="537"/>
      <c r="CE2" s="537"/>
      <c r="CF2" s="537"/>
      <c r="CG2" s="537"/>
      <c r="CH2" s="537"/>
      <c r="CI2" s="537"/>
      <c r="CJ2" s="537"/>
      <c r="CK2" s="537"/>
      <c r="CL2" s="537"/>
      <c r="CM2" s="537"/>
      <c r="CN2" s="537"/>
      <c r="CO2" s="537"/>
      <c r="CP2" s="537"/>
      <c r="CQ2" s="537"/>
      <c r="CR2" s="537"/>
      <c r="CS2" s="537"/>
      <c r="CT2" s="537"/>
      <c r="CU2" s="537"/>
      <c r="CV2" s="537"/>
      <c r="CW2" s="537"/>
      <c r="CX2" s="537"/>
      <c r="CY2" s="537"/>
      <c r="CZ2" s="537"/>
      <c r="DA2" s="537"/>
      <c r="DB2" s="537"/>
      <c r="DC2" s="537"/>
      <c r="DD2" s="537"/>
      <c r="DE2" s="537"/>
      <c r="DF2" s="537"/>
      <c r="DG2" s="537"/>
      <c r="DH2" s="537"/>
      <c r="DI2" s="537"/>
      <c r="DJ2" s="537"/>
      <c r="DK2" s="537"/>
      <c r="DL2" s="537"/>
      <c r="DM2" s="537"/>
      <c r="DN2" s="537"/>
      <c r="DO2" s="537"/>
      <c r="DP2" s="537"/>
      <c r="DQ2" s="537"/>
      <c r="DR2" s="537"/>
      <c r="DS2" s="537"/>
      <c r="DT2" s="537"/>
      <c r="DU2" s="537"/>
      <c r="DV2" s="537"/>
      <c r="DW2" s="537"/>
      <c r="DX2" s="537"/>
      <c r="DY2" s="537"/>
      <c r="DZ2" s="537"/>
      <c r="EA2" s="537"/>
      <c r="EB2" s="537"/>
      <c r="EC2" s="537"/>
      <c r="ED2" s="537"/>
      <c r="EE2" s="537"/>
      <c r="EF2" s="537"/>
      <c r="EG2" s="537"/>
      <c r="EH2" s="537"/>
      <c r="EI2" s="537"/>
      <c r="EJ2" s="537"/>
      <c r="EK2" s="537"/>
      <c r="EL2" s="537"/>
      <c r="EM2" s="537"/>
      <c r="EN2" s="537"/>
      <c r="EO2" s="537"/>
      <c r="EP2" s="537"/>
      <c r="EQ2" s="537"/>
      <c r="ER2" s="537"/>
      <c r="ES2" s="537"/>
      <c r="ET2" s="24"/>
    </row>
    <row r="3" spans="2:151" ht="21" customHeight="1">
      <c r="B3" s="534"/>
      <c r="C3" s="525"/>
      <c r="D3" s="341">
        <v>42005</v>
      </c>
      <c r="E3" s="341">
        <v>42036</v>
      </c>
      <c r="F3" s="341">
        <v>42064</v>
      </c>
      <c r="G3" s="341">
        <v>42095</v>
      </c>
      <c r="H3" s="341">
        <v>42125</v>
      </c>
      <c r="I3" s="341">
        <v>42156</v>
      </c>
      <c r="J3" s="341">
        <v>42186</v>
      </c>
      <c r="K3" s="341">
        <v>42217</v>
      </c>
      <c r="L3" s="341">
        <v>42248</v>
      </c>
      <c r="M3" s="341">
        <v>42278</v>
      </c>
      <c r="N3" s="341">
        <v>42309</v>
      </c>
      <c r="O3" s="341">
        <v>42339</v>
      </c>
      <c r="P3" s="71">
        <v>2015</v>
      </c>
      <c r="Q3" s="341">
        <v>42370</v>
      </c>
      <c r="R3" s="341">
        <v>42401</v>
      </c>
      <c r="S3" s="341">
        <v>42430</v>
      </c>
      <c r="T3" s="341">
        <v>42461</v>
      </c>
      <c r="U3" s="341">
        <v>42491</v>
      </c>
      <c r="V3" s="341">
        <v>42522</v>
      </c>
      <c r="W3" s="341">
        <v>42552</v>
      </c>
      <c r="X3" s="341">
        <v>42583</v>
      </c>
      <c r="Y3" s="341">
        <v>42614</v>
      </c>
      <c r="Z3" s="341">
        <v>42644</v>
      </c>
      <c r="AA3" s="341">
        <v>42675</v>
      </c>
      <c r="AB3" s="341">
        <v>42705</v>
      </c>
      <c r="AC3" s="71">
        <v>2016</v>
      </c>
      <c r="AD3" s="341">
        <v>42736</v>
      </c>
      <c r="AE3" s="341">
        <v>42767</v>
      </c>
      <c r="AF3" s="341">
        <v>42795</v>
      </c>
      <c r="AG3" s="341">
        <v>42826</v>
      </c>
      <c r="AH3" s="341">
        <v>42856</v>
      </c>
      <c r="AI3" s="341">
        <v>42887</v>
      </c>
      <c r="AJ3" s="341">
        <v>42917</v>
      </c>
      <c r="AK3" s="341">
        <v>42948</v>
      </c>
      <c r="AL3" s="341">
        <v>42979</v>
      </c>
      <c r="AM3" s="341">
        <v>43009</v>
      </c>
      <c r="AN3" s="341">
        <v>43040</v>
      </c>
      <c r="AO3" s="341">
        <v>43070</v>
      </c>
      <c r="AP3" s="71">
        <v>2017</v>
      </c>
      <c r="AQ3" s="341">
        <v>43101</v>
      </c>
      <c r="AR3" s="341">
        <v>43132</v>
      </c>
      <c r="AS3" s="341">
        <v>43160</v>
      </c>
      <c r="AT3" s="341">
        <v>43191</v>
      </c>
      <c r="AU3" s="341">
        <v>43221</v>
      </c>
      <c r="AV3" s="341">
        <v>43252</v>
      </c>
      <c r="AW3" s="341">
        <v>43282</v>
      </c>
      <c r="AX3" s="341">
        <v>43313</v>
      </c>
      <c r="AY3" s="341">
        <v>43344</v>
      </c>
      <c r="AZ3" s="341">
        <v>43374</v>
      </c>
      <c r="BA3" s="341">
        <v>43405</v>
      </c>
      <c r="BB3" s="341">
        <v>43435</v>
      </c>
      <c r="BC3" s="71">
        <v>2018</v>
      </c>
      <c r="BD3" s="341">
        <v>43466</v>
      </c>
      <c r="BE3" s="341">
        <v>43497</v>
      </c>
      <c r="BF3" s="341">
        <v>43525</v>
      </c>
      <c r="BG3" s="341">
        <v>43556</v>
      </c>
      <c r="BH3" s="341">
        <v>43586</v>
      </c>
      <c r="BI3" s="341">
        <v>43617</v>
      </c>
      <c r="BJ3" s="341">
        <v>43647</v>
      </c>
      <c r="BK3" s="341">
        <v>43678</v>
      </c>
      <c r="BL3" s="341">
        <v>43709</v>
      </c>
      <c r="BM3" s="341">
        <v>43739</v>
      </c>
      <c r="BN3" s="341">
        <v>43770</v>
      </c>
      <c r="BO3" s="341">
        <v>43800</v>
      </c>
      <c r="BP3" s="71">
        <v>2019</v>
      </c>
      <c r="BQ3" s="341">
        <v>43831</v>
      </c>
      <c r="BR3" s="341">
        <v>43862</v>
      </c>
      <c r="BS3" s="341">
        <v>43891</v>
      </c>
      <c r="BT3" s="341">
        <v>43922</v>
      </c>
      <c r="BU3" s="341">
        <v>43952</v>
      </c>
      <c r="BV3" s="341">
        <v>43983</v>
      </c>
      <c r="BW3" s="341">
        <v>44013</v>
      </c>
      <c r="BX3" s="341">
        <v>44044</v>
      </c>
      <c r="BY3" s="341">
        <v>44075</v>
      </c>
      <c r="BZ3" s="341">
        <v>44105</v>
      </c>
      <c r="CA3" s="341">
        <v>44136</v>
      </c>
      <c r="CB3" s="341">
        <v>44166</v>
      </c>
      <c r="CC3" s="71">
        <v>2020</v>
      </c>
      <c r="CD3" s="341">
        <v>44197</v>
      </c>
      <c r="CE3" s="341">
        <v>44228</v>
      </c>
      <c r="CF3" s="341">
        <v>44256</v>
      </c>
      <c r="CG3" s="341">
        <v>44287</v>
      </c>
      <c r="CH3" s="341">
        <v>44317</v>
      </c>
      <c r="CI3" s="341">
        <v>44348</v>
      </c>
      <c r="CJ3" s="341">
        <v>44378</v>
      </c>
      <c r="CK3" s="341">
        <v>44409</v>
      </c>
      <c r="CL3" s="341">
        <v>44440</v>
      </c>
      <c r="CM3" s="340" t="s">
        <v>311</v>
      </c>
      <c r="CN3" s="341">
        <v>44501</v>
      </c>
      <c r="CO3" s="341">
        <v>44531</v>
      </c>
      <c r="CP3" s="71">
        <v>2021</v>
      </c>
      <c r="CQ3" s="340" t="s">
        <v>321</v>
      </c>
      <c r="CR3" s="340" t="s">
        <v>322</v>
      </c>
      <c r="CS3" s="377" t="s">
        <v>323</v>
      </c>
      <c r="CT3" s="340" t="s">
        <v>327</v>
      </c>
      <c r="CU3" s="340" t="s">
        <v>328</v>
      </c>
      <c r="CV3" s="377" t="s">
        <v>329</v>
      </c>
      <c r="CW3" s="340" t="s">
        <v>336</v>
      </c>
      <c r="CX3" s="340" t="s">
        <v>337</v>
      </c>
      <c r="CY3" s="377" t="s">
        <v>338</v>
      </c>
      <c r="CZ3" s="340" t="s">
        <v>348</v>
      </c>
      <c r="DA3" s="340" t="s">
        <v>347</v>
      </c>
      <c r="DB3" s="340" t="s">
        <v>349</v>
      </c>
      <c r="DC3" s="71">
        <v>2022</v>
      </c>
      <c r="DD3" s="340" t="s">
        <v>350</v>
      </c>
      <c r="DE3" s="340" t="s">
        <v>351</v>
      </c>
      <c r="DF3" s="377" t="s">
        <v>352</v>
      </c>
      <c r="DG3" s="377" t="s">
        <v>355</v>
      </c>
      <c r="DH3" s="377" t="s">
        <v>356</v>
      </c>
      <c r="DI3" s="377" t="s">
        <v>357</v>
      </c>
      <c r="DJ3" s="340" t="s">
        <v>363</v>
      </c>
      <c r="DK3" s="340" t="s">
        <v>361</v>
      </c>
      <c r="DL3" s="377" t="s">
        <v>362</v>
      </c>
      <c r="DM3" s="340" t="s">
        <v>366</v>
      </c>
      <c r="DN3" s="340" t="s">
        <v>367</v>
      </c>
      <c r="DO3" s="340" t="s">
        <v>368</v>
      </c>
      <c r="DP3" s="71">
        <v>2023</v>
      </c>
      <c r="DQ3" s="340" t="s">
        <v>387</v>
      </c>
      <c r="DR3" s="340" t="s">
        <v>388</v>
      </c>
      <c r="DS3" s="377" t="s">
        <v>389</v>
      </c>
      <c r="DT3" s="377" t="s">
        <v>397</v>
      </c>
      <c r="DU3" s="377" t="s">
        <v>398</v>
      </c>
      <c r="DV3" s="377" t="s">
        <v>399</v>
      </c>
      <c r="DW3" s="340" t="s">
        <v>404</v>
      </c>
      <c r="DX3" s="340" t="s">
        <v>405</v>
      </c>
      <c r="DY3" s="377" t="s">
        <v>406</v>
      </c>
      <c r="DZ3" s="340" t="s">
        <v>426</v>
      </c>
      <c r="EA3" s="340" t="s">
        <v>427</v>
      </c>
      <c r="EB3" s="377" t="s">
        <v>428</v>
      </c>
      <c r="EC3" s="71">
        <v>2024</v>
      </c>
      <c r="ED3" s="377" t="s">
        <v>458</v>
      </c>
      <c r="EE3" s="377" t="s">
        <v>457</v>
      </c>
      <c r="EF3" s="377" t="s">
        <v>456</v>
      </c>
      <c r="EG3" s="377" t="s">
        <v>474</v>
      </c>
      <c r="EH3" s="377" t="s">
        <v>475</v>
      </c>
      <c r="EI3" s="377" t="s">
        <v>476</v>
      </c>
      <c r="EJ3" s="377" t="s">
        <v>484</v>
      </c>
      <c r="EK3" s="377" t="s">
        <v>485</v>
      </c>
      <c r="EL3" s="377" t="s">
        <v>486</v>
      </c>
      <c r="EM3" s="377" t="s">
        <v>541</v>
      </c>
      <c r="EN3" s="377" t="s">
        <v>542</v>
      </c>
      <c r="EO3" s="377" t="s">
        <v>543</v>
      </c>
      <c r="EP3" s="377" t="s">
        <v>503</v>
      </c>
      <c r="EQ3" s="377" t="s">
        <v>544</v>
      </c>
      <c r="ER3" s="377" t="s">
        <v>545</v>
      </c>
      <c r="ES3" s="377" t="s">
        <v>546</v>
      </c>
      <c r="ET3" s="432"/>
    </row>
    <row r="4" spans="2:151">
      <c r="B4" s="154"/>
      <c r="C4" s="154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EC4" s="72"/>
    </row>
    <row r="5" spans="2:151" s="139" customFormat="1">
      <c r="B5" s="169" t="s">
        <v>305</v>
      </c>
      <c r="C5" s="454" t="s">
        <v>16</v>
      </c>
      <c r="D5" s="171">
        <v>1185</v>
      </c>
      <c r="E5" s="171">
        <v>1139</v>
      </c>
      <c r="F5" s="171">
        <v>1086</v>
      </c>
      <c r="G5" s="171">
        <v>1095</v>
      </c>
      <c r="H5" s="171">
        <v>1088</v>
      </c>
      <c r="I5" s="171">
        <v>1238</v>
      </c>
      <c r="J5" s="171">
        <v>1234</v>
      </c>
      <c r="K5" s="171">
        <v>1240</v>
      </c>
      <c r="L5" s="171">
        <v>1080</v>
      </c>
      <c r="M5" s="171">
        <v>1066</v>
      </c>
      <c r="N5" s="171">
        <v>1106</v>
      </c>
      <c r="O5" s="171">
        <v>1165</v>
      </c>
      <c r="P5" s="170">
        <v>1143</v>
      </c>
      <c r="Q5" s="171">
        <v>1164</v>
      </c>
      <c r="R5" s="171">
        <v>1115</v>
      </c>
      <c r="S5" s="171">
        <v>1052</v>
      </c>
      <c r="T5" s="171">
        <v>1054</v>
      </c>
      <c r="U5" s="171">
        <v>1058</v>
      </c>
      <c r="V5" s="171">
        <v>1221</v>
      </c>
      <c r="W5" s="171">
        <v>1231</v>
      </c>
      <c r="X5" s="171">
        <v>1230</v>
      </c>
      <c r="Y5" s="171">
        <v>1066</v>
      </c>
      <c r="Z5" s="171">
        <v>1054</v>
      </c>
      <c r="AA5" s="171">
        <v>1092</v>
      </c>
      <c r="AB5" s="171">
        <v>1157</v>
      </c>
      <c r="AC5" s="170">
        <v>1124</v>
      </c>
      <c r="AD5" s="171">
        <v>1153</v>
      </c>
      <c r="AE5" s="171">
        <v>1107</v>
      </c>
      <c r="AF5" s="171">
        <v>1046</v>
      </c>
      <c r="AG5" s="171">
        <v>1048</v>
      </c>
      <c r="AH5" s="171">
        <v>1053</v>
      </c>
      <c r="AI5" s="171">
        <v>1209</v>
      </c>
      <c r="AJ5" s="171">
        <v>1226</v>
      </c>
      <c r="AK5" s="171">
        <v>1235</v>
      </c>
      <c r="AL5" s="171">
        <v>1069</v>
      </c>
      <c r="AM5" s="171">
        <v>1046</v>
      </c>
      <c r="AN5" s="171">
        <v>1140</v>
      </c>
      <c r="AO5" s="170">
        <v>1205</v>
      </c>
      <c r="AP5" s="170">
        <v>1133</v>
      </c>
      <c r="AQ5" s="170">
        <v>1212</v>
      </c>
      <c r="AR5" s="170">
        <v>1104</v>
      </c>
      <c r="AS5" s="170">
        <v>1051</v>
      </c>
      <c r="AT5" s="170">
        <v>1053</v>
      </c>
      <c r="AU5" s="170">
        <v>1058</v>
      </c>
      <c r="AV5" s="170">
        <v>1215</v>
      </c>
      <c r="AW5" s="170">
        <v>1231</v>
      </c>
      <c r="AX5" s="170">
        <v>1248</v>
      </c>
      <c r="AY5" s="170">
        <v>1087</v>
      </c>
      <c r="AZ5" s="170">
        <v>1072</v>
      </c>
      <c r="BA5" s="170">
        <v>1245</v>
      </c>
      <c r="BB5" s="170">
        <v>1314</v>
      </c>
      <c r="BC5" s="170">
        <v>1168</v>
      </c>
      <c r="BD5" s="170">
        <v>1322</v>
      </c>
      <c r="BE5" s="170">
        <v>1138</v>
      </c>
      <c r="BF5" s="170">
        <v>1080</v>
      </c>
      <c r="BG5" s="170">
        <v>1083</v>
      </c>
      <c r="BH5" s="170">
        <v>1092</v>
      </c>
      <c r="BI5" s="170">
        <v>1258</v>
      </c>
      <c r="BJ5" s="170">
        <v>1278</v>
      </c>
      <c r="BK5" s="170">
        <v>1297</v>
      </c>
      <c r="BL5" s="170">
        <v>1136</v>
      </c>
      <c r="BM5" s="170">
        <v>1121</v>
      </c>
      <c r="BN5" s="170">
        <v>1297</v>
      </c>
      <c r="BO5" s="170">
        <v>1372</v>
      </c>
      <c r="BP5" s="170">
        <v>1213</v>
      </c>
      <c r="BQ5" s="170">
        <v>1384</v>
      </c>
      <c r="BR5" s="170">
        <v>1198</v>
      </c>
      <c r="BS5" s="170">
        <v>1130</v>
      </c>
      <c r="BT5" s="170">
        <v>1119</v>
      </c>
      <c r="BU5" s="170">
        <v>1114</v>
      </c>
      <c r="BV5" s="170">
        <v>1288</v>
      </c>
      <c r="BW5" s="170">
        <v>1321</v>
      </c>
      <c r="BX5" s="170">
        <v>1350</v>
      </c>
      <c r="BY5" s="170">
        <v>1188</v>
      </c>
      <c r="BZ5" s="170">
        <v>1172</v>
      </c>
      <c r="CA5" s="170">
        <v>1364</v>
      </c>
      <c r="CB5" s="170">
        <v>1432</v>
      </c>
      <c r="CC5" s="170">
        <v>1259</v>
      </c>
      <c r="CD5" s="170">
        <v>1438</v>
      </c>
      <c r="CE5" s="170">
        <v>1235</v>
      </c>
      <c r="CF5" s="170">
        <v>1176</v>
      </c>
      <c r="CG5" s="170">
        <v>1181</v>
      </c>
      <c r="CH5" s="170">
        <v>1189</v>
      </c>
      <c r="CI5" s="170">
        <v>1371</v>
      </c>
      <c r="CJ5" s="170">
        <v>1388</v>
      </c>
      <c r="CK5" s="170">
        <v>1400</v>
      </c>
      <c r="CL5" s="170">
        <v>1224</v>
      </c>
      <c r="CM5" s="170">
        <v>1206</v>
      </c>
      <c r="CN5" s="170">
        <v>1398</v>
      </c>
      <c r="CO5" s="170">
        <v>1455</v>
      </c>
      <c r="CP5" s="170">
        <v>1309</v>
      </c>
      <c r="CQ5" s="170">
        <v>1451</v>
      </c>
      <c r="CR5" s="170">
        <v>1246</v>
      </c>
      <c r="CS5" s="170">
        <v>1196</v>
      </c>
      <c r="CT5" s="170">
        <v>1210</v>
      </c>
      <c r="CU5" s="170">
        <v>1220</v>
      </c>
      <c r="CV5" s="170">
        <v>1402</v>
      </c>
      <c r="CW5" s="465">
        <v>1429</v>
      </c>
      <c r="CX5" s="465">
        <v>1447</v>
      </c>
      <c r="CY5" s="170">
        <v>1276</v>
      </c>
      <c r="CZ5" s="170">
        <v>1253</v>
      </c>
      <c r="DA5" s="170">
        <v>1452</v>
      </c>
      <c r="DB5" s="170">
        <v>1520</v>
      </c>
      <c r="DC5" s="170">
        <v>1350.4</v>
      </c>
      <c r="DD5" s="170">
        <v>1537</v>
      </c>
      <c r="DE5" s="170">
        <v>1336</v>
      </c>
      <c r="DF5" s="170">
        <v>1290</v>
      </c>
      <c r="DG5" s="170">
        <v>1298</v>
      </c>
      <c r="DH5" s="170">
        <v>1310</v>
      </c>
      <c r="DI5" s="170">
        <v>1497</v>
      </c>
      <c r="DJ5" s="170">
        <v>1519</v>
      </c>
      <c r="DK5" s="170">
        <v>1536</v>
      </c>
      <c r="DL5" s="170">
        <v>1358</v>
      </c>
      <c r="DM5" s="170">
        <v>1337</v>
      </c>
      <c r="DN5" s="170">
        <v>1545</v>
      </c>
      <c r="DO5" s="170">
        <v>1609</v>
      </c>
      <c r="DP5" s="170">
        <v>1440</v>
      </c>
      <c r="DQ5" s="170">
        <v>1628</v>
      </c>
      <c r="DR5" s="170">
        <v>1420</v>
      </c>
      <c r="DS5" s="170">
        <v>1374</v>
      </c>
      <c r="DT5" s="170">
        <v>1381</v>
      </c>
      <c r="DU5" s="170">
        <v>1392</v>
      </c>
      <c r="DV5" s="170">
        <v>1589</v>
      </c>
      <c r="DW5" s="170">
        <v>1611</v>
      </c>
      <c r="DX5" s="170">
        <v>1614</v>
      </c>
      <c r="DY5" s="170">
        <v>1454</v>
      </c>
      <c r="DZ5" s="170">
        <v>1432</v>
      </c>
      <c r="EA5" s="170">
        <v>1657</v>
      </c>
      <c r="EB5" s="170">
        <v>1698</v>
      </c>
      <c r="EC5" s="467">
        <v>1530</v>
      </c>
      <c r="ED5" s="467">
        <v>1714</v>
      </c>
      <c r="EE5" s="467">
        <v>1498</v>
      </c>
      <c r="EF5" s="467">
        <v>1493</v>
      </c>
      <c r="EG5" s="467">
        <v>1507</v>
      </c>
      <c r="EH5" s="467">
        <v>1520</v>
      </c>
      <c r="EI5" s="467">
        <v>1678</v>
      </c>
      <c r="EJ5" s="467">
        <v>1689</v>
      </c>
      <c r="EK5" s="467">
        <v>1684</v>
      </c>
      <c r="EL5" s="467">
        <v>1484</v>
      </c>
      <c r="EM5" s="467">
        <v>1465</v>
      </c>
      <c r="EN5" s="467">
        <v>1702</v>
      </c>
      <c r="EO5" s="467">
        <v>1781</v>
      </c>
      <c r="EP5" s="467">
        <v>1610</v>
      </c>
      <c r="EQ5" s="467">
        <v>1794</v>
      </c>
      <c r="ER5" s="467">
        <v>1555</v>
      </c>
      <c r="ES5" s="467">
        <v>1543</v>
      </c>
      <c r="ET5" s="370"/>
    </row>
    <row r="6" spans="2:151" s="139" customFormat="1">
      <c r="B6" s="172" t="s">
        <v>306</v>
      </c>
      <c r="C6" s="454" t="s">
        <v>16</v>
      </c>
      <c r="D6" s="170">
        <v>975</v>
      </c>
      <c r="E6" s="170">
        <v>977</v>
      </c>
      <c r="F6" s="170">
        <v>979</v>
      </c>
      <c r="G6" s="170">
        <v>976</v>
      </c>
      <c r="H6" s="170">
        <v>965</v>
      </c>
      <c r="I6" s="170">
        <v>961</v>
      </c>
      <c r="J6" s="170">
        <v>957</v>
      </c>
      <c r="K6" s="170">
        <v>961</v>
      </c>
      <c r="L6" s="170">
        <v>958</v>
      </c>
      <c r="M6" s="170">
        <v>958</v>
      </c>
      <c r="N6" s="170">
        <v>955</v>
      </c>
      <c r="O6" s="170">
        <v>957</v>
      </c>
      <c r="P6" s="170">
        <v>964</v>
      </c>
      <c r="Q6" s="171">
        <v>955</v>
      </c>
      <c r="R6" s="171">
        <v>954</v>
      </c>
      <c r="S6" s="171">
        <v>949</v>
      </c>
      <c r="T6" s="171">
        <v>948</v>
      </c>
      <c r="U6" s="171">
        <v>948</v>
      </c>
      <c r="V6" s="171">
        <v>949</v>
      </c>
      <c r="W6" s="171">
        <v>948</v>
      </c>
      <c r="X6" s="171">
        <v>947</v>
      </c>
      <c r="Y6" s="171">
        <v>944</v>
      </c>
      <c r="Z6" s="171">
        <v>944</v>
      </c>
      <c r="AA6" s="171">
        <v>945</v>
      </c>
      <c r="AB6" s="171">
        <v>949</v>
      </c>
      <c r="AC6" s="170">
        <v>948</v>
      </c>
      <c r="AD6" s="171">
        <v>951</v>
      </c>
      <c r="AE6" s="171">
        <v>954</v>
      </c>
      <c r="AF6" s="171">
        <v>956</v>
      </c>
      <c r="AG6" s="171">
        <v>955</v>
      </c>
      <c r="AH6" s="171">
        <v>952</v>
      </c>
      <c r="AI6" s="171">
        <v>951</v>
      </c>
      <c r="AJ6" s="171">
        <v>954</v>
      </c>
      <c r="AK6" s="171">
        <v>950</v>
      </c>
      <c r="AL6" s="171">
        <v>944</v>
      </c>
      <c r="AM6" s="171">
        <v>937</v>
      </c>
      <c r="AN6" s="171">
        <v>935</v>
      </c>
      <c r="AO6" s="171">
        <v>938</v>
      </c>
      <c r="AP6" s="170">
        <v>947</v>
      </c>
      <c r="AQ6" s="170">
        <v>949</v>
      </c>
      <c r="AR6" s="170">
        <v>962</v>
      </c>
      <c r="AS6" s="170">
        <v>973</v>
      </c>
      <c r="AT6" s="170">
        <v>972</v>
      </c>
      <c r="AU6" s="170">
        <v>972</v>
      </c>
      <c r="AV6" s="170">
        <v>973</v>
      </c>
      <c r="AW6" s="170">
        <v>975</v>
      </c>
      <c r="AX6" s="170">
        <v>975</v>
      </c>
      <c r="AY6" s="170">
        <v>973</v>
      </c>
      <c r="AZ6" s="170">
        <v>973</v>
      </c>
      <c r="BA6" s="170">
        <v>975</v>
      </c>
      <c r="BB6" s="170">
        <v>979</v>
      </c>
      <c r="BC6" s="170">
        <v>975</v>
      </c>
      <c r="BD6" s="170">
        <v>986</v>
      </c>
      <c r="BE6" s="170">
        <v>993</v>
      </c>
      <c r="BF6" s="170">
        <v>998</v>
      </c>
      <c r="BG6" s="170">
        <v>999</v>
      </c>
      <c r="BH6" s="170">
        <v>1001</v>
      </c>
      <c r="BI6" s="170">
        <v>1004</v>
      </c>
      <c r="BJ6" s="170">
        <v>1007</v>
      </c>
      <c r="BK6" s="170">
        <v>1010</v>
      </c>
      <c r="BL6" s="170">
        <v>1010</v>
      </c>
      <c r="BM6" s="170">
        <v>1012</v>
      </c>
      <c r="BN6" s="170">
        <v>1012</v>
      </c>
      <c r="BO6" s="170">
        <v>1017</v>
      </c>
      <c r="BP6" s="170">
        <v>1007</v>
      </c>
      <c r="BQ6" s="170">
        <v>1027</v>
      </c>
      <c r="BR6" s="170">
        <v>1038</v>
      </c>
      <c r="BS6" s="170">
        <v>1040</v>
      </c>
      <c r="BT6" s="170">
        <v>1034</v>
      </c>
      <c r="BU6" s="170">
        <v>1031</v>
      </c>
      <c r="BV6" s="170">
        <v>1033</v>
      </c>
      <c r="BW6" s="170">
        <v>1039</v>
      </c>
      <c r="BX6" s="170">
        <v>1044</v>
      </c>
      <c r="BY6" s="170">
        <v>1050</v>
      </c>
      <c r="BZ6" s="170">
        <v>1056</v>
      </c>
      <c r="CA6" s="170">
        <v>1059</v>
      </c>
      <c r="CB6" s="170">
        <v>1060</v>
      </c>
      <c r="CC6" s="170">
        <v>1046</v>
      </c>
      <c r="CD6" s="170">
        <v>1065</v>
      </c>
      <c r="CE6" s="170">
        <v>1076</v>
      </c>
      <c r="CF6" s="170">
        <v>1087</v>
      </c>
      <c r="CG6" s="170">
        <v>1095</v>
      </c>
      <c r="CH6" s="170">
        <v>1095</v>
      </c>
      <c r="CI6" s="170">
        <v>1091</v>
      </c>
      <c r="CJ6" s="170">
        <v>1086</v>
      </c>
      <c r="CK6" s="170">
        <v>1082</v>
      </c>
      <c r="CL6" s="170">
        <v>1081</v>
      </c>
      <c r="CM6" s="170">
        <v>1082</v>
      </c>
      <c r="CN6" s="170">
        <v>1081</v>
      </c>
      <c r="CO6" s="170">
        <v>1080</v>
      </c>
      <c r="CP6" s="170">
        <v>1085</v>
      </c>
      <c r="CQ6" s="170">
        <v>1077</v>
      </c>
      <c r="CR6" s="170">
        <v>1088</v>
      </c>
      <c r="CS6" s="170">
        <v>1098</v>
      </c>
      <c r="CT6" s="170">
        <v>1110</v>
      </c>
      <c r="CU6" s="170">
        <v>1111</v>
      </c>
      <c r="CV6" s="170">
        <v>1110</v>
      </c>
      <c r="CW6" s="465">
        <v>1112</v>
      </c>
      <c r="CX6" s="465">
        <v>1114</v>
      </c>
      <c r="CY6" s="170">
        <v>1119</v>
      </c>
      <c r="CZ6" s="170">
        <v>1122</v>
      </c>
      <c r="DA6" s="170">
        <v>1122</v>
      </c>
      <c r="DB6" s="170">
        <v>1127</v>
      </c>
      <c r="DC6" s="170">
        <v>1113.7</v>
      </c>
      <c r="DD6" s="170">
        <v>1142</v>
      </c>
      <c r="DE6" s="170">
        <v>1161</v>
      </c>
      <c r="DF6" s="170">
        <v>1179</v>
      </c>
      <c r="DG6" s="170">
        <v>1182</v>
      </c>
      <c r="DH6" s="170">
        <v>1185</v>
      </c>
      <c r="DI6" s="170">
        <v>1182</v>
      </c>
      <c r="DJ6" s="170">
        <v>1184</v>
      </c>
      <c r="DK6" s="170">
        <v>1183</v>
      </c>
      <c r="DL6" s="170">
        <v>1185</v>
      </c>
      <c r="DM6" s="170">
        <v>1187</v>
      </c>
      <c r="DN6" s="170">
        <v>1186</v>
      </c>
      <c r="DO6" s="170">
        <v>1188</v>
      </c>
      <c r="DP6" s="170">
        <v>1184</v>
      </c>
      <c r="DQ6" s="170">
        <v>1206</v>
      </c>
      <c r="DR6" s="170">
        <v>1232</v>
      </c>
      <c r="DS6" s="170">
        <v>1253</v>
      </c>
      <c r="DT6" s="170">
        <v>1258</v>
      </c>
      <c r="DU6" s="170">
        <v>1258</v>
      </c>
      <c r="DV6" s="170">
        <v>1256</v>
      </c>
      <c r="DW6" s="170">
        <v>1254</v>
      </c>
      <c r="DX6" s="170">
        <v>1253</v>
      </c>
      <c r="DY6" s="170">
        <v>1249</v>
      </c>
      <c r="DZ6" s="170">
        <v>1248</v>
      </c>
      <c r="EA6" s="170">
        <v>1243</v>
      </c>
      <c r="EB6" s="170">
        <v>1249</v>
      </c>
      <c r="EC6" s="467">
        <v>1252</v>
      </c>
      <c r="ED6" s="467">
        <v>1264</v>
      </c>
      <c r="EE6" s="467">
        <v>1290</v>
      </c>
      <c r="EF6" s="467">
        <v>1308</v>
      </c>
      <c r="EG6" s="467">
        <v>1315</v>
      </c>
      <c r="EH6" s="467">
        <v>1316</v>
      </c>
      <c r="EI6" s="467">
        <v>1315</v>
      </c>
      <c r="EJ6" s="467">
        <v>1310</v>
      </c>
      <c r="EK6" s="467">
        <v>1305</v>
      </c>
      <c r="EL6" s="467">
        <v>1303</v>
      </c>
      <c r="EM6" s="467">
        <v>1305</v>
      </c>
      <c r="EN6" s="467">
        <v>1305</v>
      </c>
      <c r="EO6" s="467">
        <v>1306</v>
      </c>
      <c r="EP6" s="467">
        <v>1308</v>
      </c>
      <c r="EQ6" s="467">
        <v>1318</v>
      </c>
      <c r="ER6" s="467">
        <v>1339</v>
      </c>
      <c r="ES6" s="467">
        <v>1360</v>
      </c>
      <c r="ET6" s="370"/>
    </row>
    <row r="7" spans="2:151" s="139" customFormat="1">
      <c r="B7" s="172" t="s">
        <v>307</v>
      </c>
      <c r="C7" s="454" t="s">
        <v>16</v>
      </c>
      <c r="D7" s="170">
        <v>929</v>
      </c>
      <c r="E7" s="170">
        <v>931</v>
      </c>
      <c r="F7" s="170">
        <v>934</v>
      </c>
      <c r="G7" s="170">
        <v>931</v>
      </c>
      <c r="H7" s="170">
        <v>921</v>
      </c>
      <c r="I7" s="170">
        <v>917</v>
      </c>
      <c r="J7" s="170">
        <v>914</v>
      </c>
      <c r="K7" s="170">
        <v>917</v>
      </c>
      <c r="L7" s="170">
        <v>914</v>
      </c>
      <c r="M7" s="170">
        <v>915</v>
      </c>
      <c r="N7" s="170">
        <v>912</v>
      </c>
      <c r="O7" s="170">
        <v>913</v>
      </c>
      <c r="P7" s="170">
        <v>919</v>
      </c>
      <c r="Q7" s="171">
        <v>914</v>
      </c>
      <c r="R7" s="171">
        <v>916</v>
      </c>
      <c r="S7" s="171">
        <v>914</v>
      </c>
      <c r="T7" s="171">
        <v>913</v>
      </c>
      <c r="U7" s="171">
        <v>913</v>
      </c>
      <c r="V7" s="171">
        <v>914</v>
      </c>
      <c r="W7" s="171">
        <v>913</v>
      </c>
      <c r="X7" s="171">
        <v>911</v>
      </c>
      <c r="Y7" s="171">
        <v>908</v>
      </c>
      <c r="Z7" s="171">
        <v>907</v>
      </c>
      <c r="AA7" s="171">
        <v>908</v>
      </c>
      <c r="AB7" s="171">
        <v>911</v>
      </c>
      <c r="AC7" s="170">
        <v>912</v>
      </c>
      <c r="AD7" s="171">
        <v>913</v>
      </c>
      <c r="AE7" s="171">
        <v>917</v>
      </c>
      <c r="AF7" s="171">
        <v>921</v>
      </c>
      <c r="AG7" s="171">
        <v>919</v>
      </c>
      <c r="AH7" s="171">
        <v>916</v>
      </c>
      <c r="AI7" s="171">
        <v>915</v>
      </c>
      <c r="AJ7" s="171">
        <v>917</v>
      </c>
      <c r="AK7" s="171">
        <v>913</v>
      </c>
      <c r="AL7" s="171">
        <v>906</v>
      </c>
      <c r="AM7" s="171">
        <v>899</v>
      </c>
      <c r="AN7" s="171">
        <v>898</v>
      </c>
      <c r="AO7" s="171">
        <v>900</v>
      </c>
      <c r="AP7" s="170">
        <v>910</v>
      </c>
      <c r="AQ7" s="170">
        <v>911</v>
      </c>
      <c r="AR7" s="170">
        <v>924</v>
      </c>
      <c r="AS7" s="170">
        <v>935</v>
      </c>
      <c r="AT7" s="170">
        <v>934</v>
      </c>
      <c r="AU7" s="170">
        <v>933</v>
      </c>
      <c r="AV7" s="170">
        <v>933</v>
      </c>
      <c r="AW7" s="170">
        <v>933</v>
      </c>
      <c r="AX7" s="170">
        <v>934</v>
      </c>
      <c r="AY7" s="170">
        <v>934</v>
      </c>
      <c r="AZ7" s="170">
        <v>934</v>
      </c>
      <c r="BA7" s="170">
        <v>935</v>
      </c>
      <c r="BB7" s="170">
        <v>936</v>
      </c>
      <c r="BC7" s="170">
        <v>934</v>
      </c>
      <c r="BD7" s="170">
        <v>942</v>
      </c>
      <c r="BE7" s="170">
        <v>949</v>
      </c>
      <c r="BF7" s="170">
        <v>956</v>
      </c>
      <c r="BG7" s="170">
        <v>956</v>
      </c>
      <c r="BH7" s="170">
        <v>958</v>
      </c>
      <c r="BI7" s="170">
        <v>959</v>
      </c>
      <c r="BJ7" s="170">
        <v>962</v>
      </c>
      <c r="BK7" s="170">
        <v>964</v>
      </c>
      <c r="BL7" s="170">
        <v>967</v>
      </c>
      <c r="BM7" s="170">
        <v>969</v>
      </c>
      <c r="BN7" s="170">
        <v>969</v>
      </c>
      <c r="BO7" s="170">
        <v>972</v>
      </c>
      <c r="BP7" s="170">
        <v>964</v>
      </c>
      <c r="BQ7" s="170">
        <v>981</v>
      </c>
      <c r="BR7" s="170">
        <v>993</v>
      </c>
      <c r="BS7" s="170">
        <v>999</v>
      </c>
      <c r="BT7" s="170">
        <v>996</v>
      </c>
      <c r="BU7" s="170">
        <v>994</v>
      </c>
      <c r="BV7" s="170">
        <v>997</v>
      </c>
      <c r="BW7" s="170">
        <v>1002</v>
      </c>
      <c r="BX7" s="170">
        <v>1004</v>
      </c>
      <c r="BY7" s="170">
        <v>1009</v>
      </c>
      <c r="BZ7" s="170">
        <v>1014</v>
      </c>
      <c r="CA7" s="170">
        <v>1016</v>
      </c>
      <c r="CB7" s="170">
        <v>1017</v>
      </c>
      <c r="CC7" s="170">
        <v>1005</v>
      </c>
      <c r="CD7" s="170">
        <v>1022</v>
      </c>
      <c r="CE7" s="170">
        <v>1033</v>
      </c>
      <c r="CF7" s="170">
        <v>1045</v>
      </c>
      <c r="CG7" s="170">
        <v>1052</v>
      </c>
      <c r="CH7" s="170">
        <v>1052</v>
      </c>
      <c r="CI7" s="170">
        <v>1048</v>
      </c>
      <c r="CJ7" s="170">
        <v>1042</v>
      </c>
      <c r="CK7" s="170">
        <v>1037</v>
      </c>
      <c r="CL7" s="170">
        <v>1036</v>
      </c>
      <c r="CM7" s="170">
        <v>1037</v>
      </c>
      <c r="CN7" s="170">
        <v>1036</v>
      </c>
      <c r="CO7" s="170">
        <v>1034</v>
      </c>
      <c r="CP7" s="170">
        <v>1041</v>
      </c>
      <c r="CQ7" s="170">
        <v>1031</v>
      </c>
      <c r="CR7" s="170">
        <v>1042</v>
      </c>
      <c r="CS7" s="170">
        <v>1053</v>
      </c>
      <c r="CT7" s="170">
        <v>1065</v>
      </c>
      <c r="CU7" s="170">
        <v>1065</v>
      </c>
      <c r="CV7" s="170">
        <v>1064</v>
      </c>
      <c r="CW7" s="465">
        <v>1065</v>
      </c>
      <c r="CX7" s="465">
        <v>1068</v>
      </c>
      <c r="CY7" s="170">
        <v>1072</v>
      </c>
      <c r="CZ7" s="170">
        <v>1074</v>
      </c>
      <c r="DA7" s="170">
        <v>1074</v>
      </c>
      <c r="DB7" s="170">
        <v>1078</v>
      </c>
      <c r="DC7" s="170">
        <v>1067</v>
      </c>
      <c r="DD7" s="170">
        <v>1094</v>
      </c>
      <c r="DE7" s="170">
        <v>1114</v>
      </c>
      <c r="DF7" s="170">
        <v>1133</v>
      </c>
      <c r="DG7" s="170">
        <v>1136</v>
      </c>
      <c r="DH7" s="170">
        <v>1138</v>
      </c>
      <c r="DI7" s="170">
        <v>1136</v>
      </c>
      <c r="DJ7" s="170">
        <v>1137</v>
      </c>
      <c r="DK7" s="170">
        <v>1137</v>
      </c>
      <c r="DL7" s="170">
        <v>1139</v>
      </c>
      <c r="DM7" s="170">
        <v>1141</v>
      </c>
      <c r="DN7" s="170">
        <v>1141</v>
      </c>
      <c r="DO7" s="170">
        <v>1142</v>
      </c>
      <c r="DP7" s="170">
        <v>1138</v>
      </c>
      <c r="DQ7" s="170">
        <v>1160</v>
      </c>
      <c r="DR7" s="170">
        <v>1186</v>
      </c>
      <c r="DS7" s="170">
        <v>1208</v>
      </c>
      <c r="DT7" s="170">
        <v>1212</v>
      </c>
      <c r="DU7" s="170">
        <v>1212</v>
      </c>
      <c r="DV7" s="170">
        <v>1210</v>
      </c>
      <c r="DW7" s="170">
        <v>1208</v>
      </c>
      <c r="DX7" s="170">
        <v>1206</v>
      </c>
      <c r="DY7" s="170">
        <v>1203</v>
      </c>
      <c r="DZ7" s="170">
        <v>1202</v>
      </c>
      <c r="EA7" s="170">
        <v>1197</v>
      </c>
      <c r="EB7" s="170">
        <v>1202</v>
      </c>
      <c r="EC7" s="467">
        <v>1206</v>
      </c>
      <c r="ED7" s="467">
        <v>1217</v>
      </c>
      <c r="EE7" s="467">
        <v>1242</v>
      </c>
      <c r="EF7" s="467">
        <v>1260</v>
      </c>
      <c r="EG7" s="467">
        <v>1266</v>
      </c>
      <c r="EH7" s="467">
        <v>1266</v>
      </c>
      <c r="EI7" s="467">
        <v>1265</v>
      </c>
      <c r="EJ7" s="467">
        <v>1260</v>
      </c>
      <c r="EK7" s="467">
        <v>1254</v>
      </c>
      <c r="EL7" s="467">
        <v>1252</v>
      </c>
      <c r="EM7" s="467">
        <v>1254</v>
      </c>
      <c r="EN7" s="467">
        <v>1254</v>
      </c>
      <c r="EO7" s="467">
        <v>1254</v>
      </c>
      <c r="EP7" s="467">
        <v>1258</v>
      </c>
      <c r="EQ7" s="467">
        <v>1265</v>
      </c>
      <c r="ER7" s="467">
        <v>1285</v>
      </c>
      <c r="ES7" s="467">
        <v>1305</v>
      </c>
      <c r="ET7" s="370"/>
    </row>
    <row r="8" spans="2:151" ht="4.5" customHeight="1" thickBot="1">
      <c r="B8" s="23"/>
      <c r="C8" s="23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73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3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3"/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173"/>
      <c r="CA8" s="173"/>
      <c r="CB8" s="173"/>
      <c r="CC8" s="173"/>
      <c r="CD8" s="173"/>
      <c r="CE8" s="173"/>
      <c r="CF8" s="173"/>
      <c r="CG8" s="173"/>
      <c r="CH8" s="173"/>
      <c r="CI8" s="173"/>
      <c r="CJ8" s="173"/>
      <c r="CK8" s="173"/>
      <c r="CL8" s="173"/>
      <c r="CM8" s="173"/>
      <c r="CN8" s="173"/>
      <c r="CO8" s="173"/>
      <c r="CP8" s="173"/>
      <c r="CQ8" s="173"/>
      <c r="CR8" s="173"/>
      <c r="CS8" s="173"/>
      <c r="CT8" s="173"/>
      <c r="CU8" s="173"/>
      <c r="CV8" s="173"/>
      <c r="CW8" s="173"/>
      <c r="CX8" s="173"/>
      <c r="CY8" s="173"/>
      <c r="CZ8" s="173"/>
      <c r="DA8" s="173"/>
      <c r="DB8" s="173"/>
      <c r="DC8" s="173"/>
      <c r="DD8" s="173"/>
      <c r="DE8" s="173"/>
      <c r="DF8" s="173"/>
      <c r="DG8" s="173"/>
      <c r="DH8" s="173"/>
      <c r="DI8" s="173"/>
      <c r="DJ8" s="173"/>
      <c r="DK8" s="173"/>
      <c r="DL8" s="173"/>
      <c r="DM8" s="173"/>
      <c r="DN8" s="173"/>
      <c r="DO8" s="173"/>
      <c r="DP8" s="173"/>
      <c r="DQ8" s="173"/>
      <c r="DR8" s="173"/>
      <c r="DS8" s="173"/>
      <c r="DT8" s="173"/>
      <c r="DU8" s="173"/>
      <c r="DV8" s="173"/>
      <c r="DW8" s="173"/>
      <c r="DX8" s="173"/>
      <c r="DY8" s="173"/>
      <c r="DZ8" s="173"/>
      <c r="EA8" s="173"/>
      <c r="EB8" s="173"/>
      <c r="EC8" s="173"/>
      <c r="ED8" s="173"/>
      <c r="EE8" s="173"/>
      <c r="EF8" s="173"/>
      <c r="EG8" s="173"/>
      <c r="EH8" s="173"/>
      <c r="EI8" s="173"/>
      <c r="EJ8" s="173"/>
      <c r="EK8" s="173"/>
      <c r="EL8" s="173"/>
      <c r="EM8" s="173"/>
      <c r="EN8" s="173"/>
      <c r="EO8" s="173"/>
      <c r="EP8" s="173"/>
      <c r="EQ8" s="173"/>
      <c r="ER8" s="173"/>
      <c r="ES8" s="173"/>
      <c r="ET8" s="72"/>
    </row>
    <row r="9" spans="2:151" s="36" customFormat="1" ht="10.15" customHeight="1" thickTop="1">
      <c r="B9" s="36" t="s">
        <v>304</v>
      </c>
    </row>
    <row r="10" spans="2:151" ht="19.149999999999999" customHeight="1">
      <c r="B10" s="536" t="s">
        <v>308</v>
      </c>
      <c r="C10" s="536"/>
      <c r="D10" s="536"/>
      <c r="E10" s="536"/>
      <c r="F10" s="536"/>
      <c r="G10" s="536"/>
      <c r="H10" s="536"/>
      <c r="I10" s="536"/>
      <c r="J10" s="536"/>
      <c r="K10" s="536"/>
      <c r="L10" s="536"/>
      <c r="M10" s="536"/>
      <c r="N10" s="536"/>
      <c r="O10" s="536"/>
      <c r="P10" s="536"/>
      <c r="Q10" s="536"/>
      <c r="R10" s="536"/>
      <c r="S10" s="536"/>
      <c r="T10" s="536"/>
      <c r="U10" s="536"/>
      <c r="V10" s="536"/>
      <c r="W10" s="536"/>
      <c r="X10" s="536"/>
      <c r="Y10" s="536"/>
      <c r="Z10" s="536"/>
      <c r="AA10" s="536"/>
      <c r="AB10" s="536"/>
      <c r="AC10" s="536"/>
      <c r="AD10" s="536"/>
      <c r="AE10" s="536"/>
      <c r="AF10" s="536"/>
      <c r="AG10" s="536"/>
      <c r="AH10" s="536"/>
      <c r="AI10" s="536"/>
      <c r="AJ10" s="536"/>
      <c r="AK10" s="536"/>
      <c r="AL10" s="536"/>
      <c r="AM10" s="536"/>
      <c r="AN10" s="536"/>
      <c r="AO10" s="536"/>
      <c r="AP10" s="536"/>
      <c r="AQ10" s="536"/>
      <c r="AR10" s="536"/>
      <c r="AS10" s="536"/>
      <c r="AT10" s="536"/>
      <c r="AU10" s="536"/>
      <c r="AV10" s="536"/>
      <c r="AW10" s="536"/>
      <c r="AX10" s="536"/>
      <c r="AY10" s="536"/>
      <c r="AZ10" s="536"/>
      <c r="BA10" s="536"/>
      <c r="BB10" s="536"/>
      <c r="BC10" s="536"/>
      <c r="BD10" s="536"/>
      <c r="BE10" s="536"/>
      <c r="BF10" s="536"/>
      <c r="BG10" s="536"/>
      <c r="BH10" s="536"/>
      <c r="BI10" s="536"/>
      <c r="BJ10" s="536"/>
      <c r="BK10" s="536"/>
      <c r="BL10" s="536"/>
      <c r="BM10" s="536"/>
      <c r="BN10" s="536"/>
      <c r="BO10" s="536"/>
      <c r="BP10" s="536"/>
      <c r="BQ10" s="536"/>
      <c r="BR10" s="536"/>
      <c r="BS10" s="536"/>
      <c r="BT10" s="536"/>
      <c r="BU10" s="536"/>
      <c r="BV10" s="536"/>
      <c r="BW10" s="536"/>
      <c r="BX10" s="536"/>
      <c r="BY10" s="536"/>
      <c r="BZ10" s="536"/>
      <c r="CA10" s="536"/>
      <c r="CB10" s="536"/>
      <c r="CC10" s="536"/>
      <c r="CD10" s="536"/>
      <c r="CE10" s="536"/>
      <c r="CF10" s="536"/>
      <c r="CG10" s="536"/>
      <c r="CH10" s="536"/>
      <c r="CI10" s="536"/>
      <c r="CJ10" s="536"/>
      <c r="CK10" s="536"/>
      <c r="CL10" s="536"/>
      <c r="CM10" s="536"/>
      <c r="CN10" s="536"/>
      <c r="CO10" s="536"/>
      <c r="CP10" s="536"/>
      <c r="CQ10" s="536"/>
      <c r="CR10" s="536"/>
      <c r="CS10" s="536"/>
      <c r="CT10" s="536"/>
      <c r="CU10" s="536"/>
      <c r="CV10" s="536"/>
      <c r="CW10" s="536"/>
      <c r="CX10" s="536"/>
      <c r="CY10" s="536"/>
      <c r="CZ10" s="536"/>
      <c r="DA10" s="536"/>
      <c r="DB10" s="536"/>
      <c r="DC10" s="536"/>
      <c r="DD10" s="536"/>
      <c r="DE10" s="536"/>
      <c r="DF10" s="536"/>
      <c r="DG10" s="536"/>
      <c r="DH10" s="536"/>
      <c r="DI10" s="536"/>
      <c r="DJ10" s="536"/>
      <c r="DK10" s="536"/>
      <c r="DL10" s="536"/>
      <c r="DM10" s="536"/>
      <c r="DN10" s="536"/>
      <c r="DO10" s="536"/>
      <c r="DP10" s="536"/>
      <c r="DQ10" s="536"/>
      <c r="DR10" s="536"/>
      <c r="DS10" s="536"/>
      <c r="DT10" s="319"/>
      <c r="DU10" s="319"/>
      <c r="DV10" s="319"/>
      <c r="DW10" s="319"/>
      <c r="DX10" s="319"/>
      <c r="DY10" s="319"/>
    </row>
    <row r="11" spans="2:151" ht="15" customHeight="1">
      <c r="B11" s="36" t="s">
        <v>589</v>
      </c>
      <c r="C11" s="36"/>
      <c r="BQ11" s="119"/>
      <c r="BR11" s="119"/>
      <c r="BS11" s="119"/>
      <c r="BT11" s="119"/>
      <c r="BU11" s="120"/>
      <c r="BV11" s="119"/>
      <c r="BW11" s="119"/>
      <c r="BX11" s="119"/>
      <c r="BY11" s="119"/>
      <c r="BZ11" s="119"/>
      <c r="CA11" s="120"/>
      <c r="CB11" s="120"/>
    </row>
    <row r="12" spans="2:151"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</row>
    <row r="16" spans="2:151">
      <c r="EJ16" s="400"/>
    </row>
    <row r="17" spans="140:140">
      <c r="EJ17" s="400"/>
    </row>
    <row r="18" spans="140:140">
      <c r="EJ18" s="400"/>
    </row>
    <row r="19" spans="140:140">
      <c r="EJ19" s="399"/>
    </row>
    <row r="20" spans="140:140">
      <c r="EJ20" s="399"/>
    </row>
    <row r="21" spans="140:140">
      <c r="EJ21" s="399"/>
    </row>
  </sheetData>
  <mergeCells count="5">
    <mergeCell ref="B2:B3"/>
    <mergeCell ref="B1:CY1"/>
    <mergeCell ref="B10:DS10"/>
    <mergeCell ref="D2:ES2"/>
    <mergeCell ref="C2:C3"/>
  </mergeCells>
  <phoneticPr fontId="13" type="noConversion"/>
  <hyperlinks>
    <hyperlink ref="EU1" location="ÍNDICE!A1" display="ÍNDICE" xr:uid="{2C04A50F-0324-42A8-A35F-2E018DED803B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ignoredErrors>
    <ignoredError sqref="EP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6"/>
  <dimension ref="B1:ET30"/>
  <sheetViews>
    <sheetView showGridLines="0" zoomScaleNormal="100" workbookViewId="0">
      <selection activeCell="B1" sqref="B1"/>
    </sheetView>
  </sheetViews>
  <sheetFormatPr defaultRowHeight="14.5" outlineLevelCol="1"/>
  <cols>
    <col min="1" max="1" width="6.6328125" customWidth="1"/>
    <col min="2" max="2" width="60.08984375" customWidth="1"/>
    <col min="3" max="14" width="6" hidden="1" customWidth="1" outlineLevel="1"/>
    <col min="15" max="15" width="6.54296875" bestFit="1" customWidth="1" collapsed="1"/>
    <col min="16" max="26" width="6" hidden="1" customWidth="1" outlineLevel="1"/>
    <col min="27" max="27" width="6.54296875" hidden="1" customWidth="1" outlineLevel="1"/>
    <col min="28" max="28" width="6.54296875" bestFit="1" customWidth="1" collapsed="1"/>
    <col min="29" max="40" width="6" hidden="1" customWidth="1" outlineLevel="1"/>
    <col min="41" max="41" width="6.54296875" bestFit="1" customWidth="1" collapsed="1"/>
    <col min="42" max="53" width="6" hidden="1" customWidth="1" outlineLevel="1"/>
    <col min="54" max="54" width="6.54296875" bestFit="1" customWidth="1" collapsed="1"/>
    <col min="55" max="66" width="6" hidden="1" customWidth="1" outlineLevel="1"/>
    <col min="67" max="67" width="6.54296875" bestFit="1" customWidth="1" collapsed="1"/>
    <col min="68" max="79" width="6" hidden="1" customWidth="1" outlineLevel="1"/>
    <col min="80" max="80" width="6.54296875" bestFit="1" customWidth="1" collapsed="1"/>
    <col min="81" max="92" width="6" hidden="1" customWidth="1" outlineLevel="1"/>
    <col min="93" max="93" width="6.54296875" bestFit="1" customWidth="1" collapsed="1"/>
    <col min="94" max="95" width="6" hidden="1" customWidth="1" outlineLevel="1"/>
    <col min="96" max="102" width="6" hidden="1" customWidth="1" outlineLevel="1" collapsed="1"/>
    <col min="103" max="105" width="6" hidden="1" customWidth="1" outlineLevel="1"/>
    <col min="106" max="106" width="6.54296875" bestFit="1" customWidth="1" collapsed="1"/>
    <col min="107" max="118" width="6" hidden="1" customWidth="1" outlineLevel="1"/>
    <col min="119" max="119" width="6.54296875" bestFit="1" customWidth="1" collapsed="1"/>
    <col min="120" max="131" width="6.54296875" hidden="1" customWidth="1" outlineLevel="1"/>
    <col min="132" max="132" width="6.54296875" bestFit="1" customWidth="1" collapsed="1"/>
    <col min="133" max="134" width="6.54296875" hidden="1" customWidth="1" outlineLevel="1" collapsed="1"/>
    <col min="135" max="137" width="6.54296875" hidden="1" customWidth="1" outlineLevel="1"/>
    <col min="138" max="141" width="6.54296875" hidden="1" customWidth="1" outlineLevel="1" collapsed="1"/>
    <col min="142" max="144" width="6.54296875" hidden="1" customWidth="1" outlineLevel="1"/>
    <col min="145" max="145" width="6.54296875" bestFit="1" customWidth="1" collapsed="1"/>
    <col min="146" max="148" width="6.54296875" bestFit="1" customWidth="1"/>
    <col min="149" max="149" width="6.54296875" customWidth="1"/>
    <col min="150" max="150" width="6.26953125" bestFit="1" customWidth="1"/>
  </cols>
  <sheetData>
    <row r="1" spans="2:150" ht="20.25" customHeight="1" thickBot="1">
      <c r="B1" s="273" t="s">
        <v>515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273"/>
      <c r="AA1" s="273"/>
      <c r="AB1" s="273"/>
      <c r="AC1" s="273"/>
      <c r="AD1" s="273"/>
      <c r="AE1" s="273"/>
      <c r="AF1" s="273"/>
      <c r="AG1" s="273"/>
      <c r="AH1" s="273"/>
      <c r="AI1" s="273"/>
      <c r="AJ1" s="273"/>
      <c r="AK1" s="273"/>
      <c r="AL1" s="273"/>
      <c r="AM1" s="273"/>
      <c r="AN1" s="273"/>
      <c r="AO1" s="273"/>
      <c r="AP1" s="273"/>
      <c r="AQ1" s="273"/>
      <c r="AR1" s="273"/>
      <c r="AS1" s="273"/>
      <c r="AT1" s="273"/>
      <c r="AU1" s="273"/>
      <c r="AV1" s="273"/>
      <c r="AW1" s="273"/>
      <c r="AX1" s="273"/>
      <c r="AY1" s="273"/>
      <c r="AZ1" s="273"/>
      <c r="BA1" s="273"/>
      <c r="BB1" s="273"/>
      <c r="BC1" s="273"/>
      <c r="BD1" s="273"/>
      <c r="BE1" s="273"/>
      <c r="BF1" s="273"/>
      <c r="BG1" s="273"/>
      <c r="BH1" s="273"/>
      <c r="BI1" s="273"/>
      <c r="BJ1" s="273"/>
      <c r="BK1" s="273"/>
      <c r="BL1" s="273"/>
      <c r="BM1" s="273"/>
      <c r="BN1" s="273"/>
      <c r="BO1" s="273"/>
      <c r="BP1" s="273"/>
      <c r="BQ1" s="273"/>
      <c r="BR1" s="273"/>
      <c r="BS1" s="273"/>
      <c r="BT1" s="273"/>
      <c r="BU1" s="273"/>
      <c r="BV1" s="273"/>
      <c r="BW1" s="273"/>
      <c r="BX1" s="273"/>
      <c r="BY1" s="273"/>
      <c r="BZ1" s="273"/>
      <c r="CA1" s="273"/>
      <c r="CB1" s="273"/>
      <c r="CC1" s="273"/>
      <c r="CD1" s="273"/>
      <c r="CE1" s="273"/>
      <c r="CF1" s="273"/>
      <c r="CG1" s="273"/>
      <c r="CH1" s="273"/>
      <c r="CI1" s="273"/>
      <c r="CJ1" s="273"/>
      <c r="CK1" s="273"/>
      <c r="CL1" s="273"/>
      <c r="CM1" s="273"/>
      <c r="CN1" s="273"/>
      <c r="CO1" s="273"/>
      <c r="CP1" s="273"/>
      <c r="CQ1" s="273"/>
      <c r="CR1" s="273"/>
      <c r="CS1" s="273"/>
      <c r="CT1" s="273"/>
      <c r="CU1" s="273"/>
      <c r="CV1" s="273"/>
      <c r="CW1" s="273"/>
      <c r="CX1" s="273"/>
      <c r="CY1" s="273"/>
      <c r="CZ1" s="273"/>
      <c r="DA1" s="273"/>
      <c r="DB1" s="273"/>
      <c r="DC1" s="273"/>
      <c r="DD1" s="273"/>
      <c r="DE1" s="273"/>
      <c r="DF1" s="273"/>
      <c r="DG1" s="273"/>
      <c r="DH1" s="273"/>
      <c r="DI1" s="273"/>
      <c r="DJ1" s="273"/>
      <c r="DK1" s="273"/>
      <c r="DL1" s="273"/>
      <c r="DM1" s="273"/>
      <c r="DN1" s="273"/>
      <c r="DO1" s="273"/>
      <c r="DP1" s="273"/>
      <c r="DQ1" s="273"/>
      <c r="DR1" s="273"/>
      <c r="DS1" s="273"/>
      <c r="DT1" s="273"/>
      <c r="DU1" s="273"/>
      <c r="DV1" s="273"/>
      <c r="DW1" s="273"/>
      <c r="DX1" s="273"/>
      <c r="DY1" s="273"/>
      <c r="DZ1" s="273"/>
      <c r="EA1" s="273"/>
      <c r="EB1" s="273"/>
      <c r="EC1" s="348"/>
      <c r="ED1" s="348"/>
      <c r="EE1" s="348"/>
      <c r="EF1" s="348"/>
      <c r="EG1" s="348"/>
      <c r="EH1" s="348"/>
      <c r="EI1" s="348"/>
      <c r="EJ1" s="348"/>
      <c r="EK1" s="348"/>
      <c r="EL1" s="348"/>
      <c r="EM1" s="348"/>
      <c r="EN1" s="348"/>
      <c r="EO1" s="348"/>
      <c r="EP1" s="348"/>
      <c r="EQ1" s="348"/>
      <c r="ER1" s="348"/>
      <c r="ES1" s="116"/>
      <c r="ET1" s="349" t="s">
        <v>225</v>
      </c>
    </row>
    <row r="2" spans="2:150" ht="21" customHeight="1" thickTop="1">
      <c r="B2" s="538" t="s">
        <v>537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539"/>
      <c r="P2" s="539"/>
      <c r="Q2" s="539"/>
      <c r="R2" s="539"/>
      <c r="S2" s="539"/>
      <c r="T2" s="539"/>
      <c r="U2" s="539"/>
      <c r="V2" s="539"/>
      <c r="W2" s="539"/>
      <c r="X2" s="539"/>
      <c r="Y2" s="539"/>
      <c r="Z2" s="539"/>
      <c r="AA2" s="539"/>
      <c r="AB2" s="539"/>
      <c r="AC2" s="539"/>
      <c r="AD2" s="539"/>
      <c r="AE2" s="539"/>
      <c r="AF2" s="539"/>
      <c r="AG2" s="539"/>
      <c r="AH2" s="539"/>
      <c r="AI2" s="539"/>
      <c r="AJ2" s="539"/>
      <c r="AK2" s="539"/>
      <c r="AL2" s="539"/>
      <c r="AM2" s="539"/>
      <c r="AN2" s="539"/>
      <c r="AO2" s="539"/>
      <c r="AP2" s="539"/>
      <c r="AQ2" s="539"/>
      <c r="AR2" s="539"/>
      <c r="AS2" s="539"/>
      <c r="AT2" s="539"/>
      <c r="AU2" s="539"/>
      <c r="AV2" s="539"/>
      <c r="AW2" s="539"/>
      <c r="AX2" s="539"/>
      <c r="AY2" s="539"/>
      <c r="AZ2" s="539"/>
      <c r="BA2" s="539"/>
      <c r="BB2" s="539"/>
      <c r="BC2" s="539"/>
      <c r="BD2" s="539"/>
      <c r="BE2" s="539"/>
      <c r="BF2" s="539"/>
      <c r="BG2" s="539"/>
      <c r="BH2" s="539"/>
      <c r="BI2" s="539"/>
      <c r="BJ2" s="539"/>
      <c r="BK2" s="539"/>
      <c r="BL2" s="539"/>
      <c r="BM2" s="539"/>
      <c r="BN2" s="539"/>
      <c r="BO2" s="539"/>
      <c r="BP2" s="539"/>
      <c r="BQ2" s="539"/>
      <c r="BR2" s="539"/>
      <c r="BS2" s="539"/>
      <c r="BT2" s="539"/>
      <c r="BU2" s="539"/>
      <c r="BV2" s="539"/>
      <c r="BW2" s="539"/>
      <c r="BX2" s="539"/>
      <c r="BY2" s="539"/>
      <c r="BZ2" s="539"/>
      <c r="CA2" s="539"/>
      <c r="CB2" s="539"/>
      <c r="CC2" s="539"/>
      <c r="CD2" s="539"/>
      <c r="CE2" s="539"/>
      <c r="CF2" s="539"/>
      <c r="CG2" s="539"/>
      <c r="CH2" s="539"/>
      <c r="CI2" s="539"/>
      <c r="CJ2" s="539"/>
      <c r="CK2" s="539"/>
      <c r="CL2" s="539"/>
      <c r="CM2" s="539"/>
      <c r="CN2" s="539"/>
      <c r="CO2" s="539"/>
      <c r="CP2" s="539"/>
      <c r="CQ2" s="539"/>
      <c r="CR2" s="539"/>
      <c r="CS2" s="539"/>
      <c r="CT2" s="539"/>
      <c r="CU2" s="539"/>
      <c r="CV2" s="539"/>
      <c r="CW2" s="539"/>
      <c r="CX2" s="539"/>
      <c r="CY2" s="539"/>
      <c r="CZ2" s="539"/>
      <c r="DA2" s="539"/>
      <c r="DB2" s="539"/>
      <c r="DC2" s="539"/>
      <c r="DD2" s="539"/>
      <c r="DE2" s="539"/>
      <c r="DF2" s="539"/>
      <c r="DG2" s="539"/>
      <c r="DH2" s="539"/>
      <c r="DI2" s="539"/>
      <c r="DJ2" s="539"/>
      <c r="DK2" s="539"/>
      <c r="DL2" s="539"/>
      <c r="DM2" s="539"/>
      <c r="DN2" s="539"/>
      <c r="DO2" s="539"/>
      <c r="DP2" s="539"/>
      <c r="DQ2" s="539"/>
      <c r="DR2" s="539"/>
      <c r="DS2" s="539"/>
      <c r="DT2" s="539"/>
      <c r="DU2" s="539"/>
      <c r="DV2" s="539"/>
      <c r="DW2" s="539"/>
      <c r="DX2" s="539"/>
      <c r="DY2" s="539"/>
      <c r="DZ2" s="539"/>
      <c r="EA2" s="539"/>
      <c r="EB2" s="539"/>
      <c r="EC2" s="539"/>
      <c r="ED2" s="539"/>
      <c r="EE2" s="539"/>
      <c r="EF2" s="539"/>
      <c r="EG2" s="539"/>
      <c r="EH2" s="539"/>
      <c r="EI2" s="539"/>
      <c r="EJ2" s="539"/>
      <c r="EK2" s="539"/>
      <c r="EL2" s="539"/>
      <c r="EM2" s="539"/>
      <c r="EN2" s="539"/>
      <c r="EO2" s="51"/>
      <c r="EP2" s="51"/>
      <c r="EQ2" s="51"/>
      <c r="ER2" s="51"/>
      <c r="ES2" s="51"/>
    </row>
    <row r="3" spans="2:150" s="438" customFormat="1" ht="21" customHeight="1">
      <c r="B3" s="534"/>
      <c r="C3" s="341">
        <v>42005</v>
      </c>
      <c r="D3" s="341">
        <v>42036</v>
      </c>
      <c r="E3" s="341">
        <v>42064</v>
      </c>
      <c r="F3" s="341">
        <v>42095</v>
      </c>
      <c r="G3" s="341">
        <v>42125</v>
      </c>
      <c r="H3" s="341">
        <v>42156</v>
      </c>
      <c r="I3" s="341">
        <v>42186</v>
      </c>
      <c r="J3" s="341">
        <v>42217</v>
      </c>
      <c r="K3" s="341">
        <v>42248</v>
      </c>
      <c r="L3" s="341">
        <v>42278</v>
      </c>
      <c r="M3" s="341">
        <v>42309</v>
      </c>
      <c r="N3" s="341">
        <v>42339</v>
      </c>
      <c r="O3" s="71">
        <v>2015</v>
      </c>
      <c r="P3" s="341">
        <v>42370</v>
      </c>
      <c r="Q3" s="341">
        <v>42401</v>
      </c>
      <c r="R3" s="341">
        <v>42430</v>
      </c>
      <c r="S3" s="341">
        <v>42461</v>
      </c>
      <c r="T3" s="341">
        <v>42491</v>
      </c>
      <c r="U3" s="341">
        <v>42522</v>
      </c>
      <c r="V3" s="341">
        <v>42552</v>
      </c>
      <c r="W3" s="341">
        <v>42583</v>
      </c>
      <c r="X3" s="341">
        <v>42614</v>
      </c>
      <c r="Y3" s="341">
        <v>42644</v>
      </c>
      <c r="Z3" s="341">
        <v>42675</v>
      </c>
      <c r="AA3" s="341">
        <v>42705</v>
      </c>
      <c r="AB3" s="71">
        <v>2016</v>
      </c>
      <c r="AC3" s="341">
        <v>42736</v>
      </c>
      <c r="AD3" s="341">
        <v>42767</v>
      </c>
      <c r="AE3" s="341">
        <v>42795</v>
      </c>
      <c r="AF3" s="341">
        <v>42826</v>
      </c>
      <c r="AG3" s="341">
        <v>42856</v>
      </c>
      <c r="AH3" s="341">
        <v>42887</v>
      </c>
      <c r="AI3" s="341">
        <v>42917</v>
      </c>
      <c r="AJ3" s="341">
        <v>42948</v>
      </c>
      <c r="AK3" s="341">
        <v>42979</v>
      </c>
      <c r="AL3" s="341">
        <v>43009</v>
      </c>
      <c r="AM3" s="341">
        <v>43040</v>
      </c>
      <c r="AN3" s="341">
        <v>43070</v>
      </c>
      <c r="AO3" s="71">
        <v>2017</v>
      </c>
      <c r="AP3" s="341">
        <v>43101</v>
      </c>
      <c r="AQ3" s="341">
        <v>43132</v>
      </c>
      <c r="AR3" s="341">
        <v>43160</v>
      </c>
      <c r="AS3" s="341">
        <v>43191</v>
      </c>
      <c r="AT3" s="341">
        <v>43221</v>
      </c>
      <c r="AU3" s="341">
        <v>43252</v>
      </c>
      <c r="AV3" s="341">
        <v>43282</v>
      </c>
      <c r="AW3" s="341">
        <v>43313</v>
      </c>
      <c r="AX3" s="341">
        <v>43344</v>
      </c>
      <c r="AY3" s="341">
        <v>43374</v>
      </c>
      <c r="AZ3" s="341">
        <v>43405</v>
      </c>
      <c r="BA3" s="341">
        <v>43435</v>
      </c>
      <c r="BB3" s="71">
        <v>2018</v>
      </c>
      <c r="BC3" s="341">
        <v>43466</v>
      </c>
      <c r="BD3" s="341">
        <v>43497</v>
      </c>
      <c r="BE3" s="341">
        <v>43525</v>
      </c>
      <c r="BF3" s="341">
        <v>43556</v>
      </c>
      <c r="BG3" s="341">
        <v>43586</v>
      </c>
      <c r="BH3" s="341">
        <v>43617</v>
      </c>
      <c r="BI3" s="341">
        <v>43647</v>
      </c>
      <c r="BJ3" s="341">
        <v>43678</v>
      </c>
      <c r="BK3" s="341">
        <v>43709</v>
      </c>
      <c r="BL3" s="341">
        <v>43739</v>
      </c>
      <c r="BM3" s="341">
        <v>43770</v>
      </c>
      <c r="BN3" s="341">
        <v>43800</v>
      </c>
      <c r="BO3" s="71">
        <v>2019</v>
      </c>
      <c r="BP3" s="341">
        <v>43831</v>
      </c>
      <c r="BQ3" s="341">
        <v>43862</v>
      </c>
      <c r="BR3" s="341">
        <v>43891</v>
      </c>
      <c r="BS3" s="341">
        <v>43922</v>
      </c>
      <c r="BT3" s="341">
        <v>43952</v>
      </c>
      <c r="BU3" s="341">
        <v>43983</v>
      </c>
      <c r="BV3" s="341">
        <v>44013</v>
      </c>
      <c r="BW3" s="341">
        <v>44044</v>
      </c>
      <c r="BX3" s="341">
        <v>44075</v>
      </c>
      <c r="BY3" s="341">
        <v>44105</v>
      </c>
      <c r="BZ3" s="341">
        <v>44136</v>
      </c>
      <c r="CA3" s="341">
        <v>44166</v>
      </c>
      <c r="CB3" s="123">
        <v>2020</v>
      </c>
      <c r="CC3" s="341">
        <v>44197</v>
      </c>
      <c r="CD3" s="341">
        <v>44228</v>
      </c>
      <c r="CE3" s="341">
        <v>44256</v>
      </c>
      <c r="CF3" s="341">
        <v>44287</v>
      </c>
      <c r="CG3" s="341">
        <v>44317</v>
      </c>
      <c r="CH3" s="341">
        <v>44348</v>
      </c>
      <c r="CI3" s="341">
        <v>44378</v>
      </c>
      <c r="CJ3" s="341">
        <v>44409</v>
      </c>
      <c r="CK3" s="341">
        <v>44440</v>
      </c>
      <c r="CL3" s="341">
        <v>44470</v>
      </c>
      <c r="CM3" s="341">
        <v>44501</v>
      </c>
      <c r="CN3" s="341">
        <v>44531</v>
      </c>
      <c r="CO3" s="123">
        <v>2021</v>
      </c>
      <c r="CP3" s="341">
        <v>44562</v>
      </c>
      <c r="CQ3" s="341">
        <v>44593</v>
      </c>
      <c r="CR3" s="341">
        <v>44621</v>
      </c>
      <c r="CS3" s="341">
        <v>44652</v>
      </c>
      <c r="CT3" s="341">
        <v>44682</v>
      </c>
      <c r="CU3" s="341">
        <v>44713</v>
      </c>
      <c r="CV3" s="341">
        <v>44743</v>
      </c>
      <c r="CW3" s="341">
        <v>44774</v>
      </c>
      <c r="CX3" s="341">
        <v>44805</v>
      </c>
      <c r="CY3" s="341">
        <v>44835</v>
      </c>
      <c r="CZ3" s="341">
        <v>44866</v>
      </c>
      <c r="DA3" s="341">
        <v>44896</v>
      </c>
      <c r="DB3" s="123">
        <v>2022</v>
      </c>
      <c r="DC3" s="341">
        <v>44927</v>
      </c>
      <c r="DD3" s="341">
        <v>44958</v>
      </c>
      <c r="DE3" s="341">
        <v>44986</v>
      </c>
      <c r="DF3" s="341">
        <v>45017</v>
      </c>
      <c r="DG3" s="341">
        <v>45047</v>
      </c>
      <c r="DH3" s="341">
        <v>45078</v>
      </c>
      <c r="DI3" s="341">
        <v>45108</v>
      </c>
      <c r="DJ3" s="341">
        <v>45139</v>
      </c>
      <c r="DK3" s="341">
        <v>45170</v>
      </c>
      <c r="DL3" s="341">
        <v>45200</v>
      </c>
      <c r="DM3" s="341">
        <v>45231</v>
      </c>
      <c r="DN3" s="341">
        <v>45261</v>
      </c>
      <c r="DO3" s="123">
        <v>2023</v>
      </c>
      <c r="DP3" s="341">
        <v>45292</v>
      </c>
      <c r="DQ3" s="341">
        <v>45323</v>
      </c>
      <c r="DR3" s="341">
        <v>45352</v>
      </c>
      <c r="DS3" s="341">
        <v>45383</v>
      </c>
      <c r="DT3" s="341">
        <v>45413</v>
      </c>
      <c r="DU3" s="341">
        <v>45444</v>
      </c>
      <c r="DV3" s="341">
        <v>45474</v>
      </c>
      <c r="DW3" s="341">
        <v>45505</v>
      </c>
      <c r="DX3" s="341">
        <v>45536</v>
      </c>
      <c r="DY3" s="341">
        <v>45566</v>
      </c>
      <c r="DZ3" s="341">
        <v>45597</v>
      </c>
      <c r="EA3" s="341">
        <v>45627</v>
      </c>
      <c r="EB3" s="123">
        <v>2024</v>
      </c>
      <c r="EC3" s="378">
        <v>45658</v>
      </c>
      <c r="ED3" s="378">
        <v>45689</v>
      </c>
      <c r="EE3" s="378">
        <v>45717</v>
      </c>
      <c r="EF3" s="378">
        <v>45748</v>
      </c>
      <c r="EG3" s="378">
        <v>45778</v>
      </c>
      <c r="EH3" s="378">
        <v>45809</v>
      </c>
      <c r="EI3" s="378">
        <v>45839</v>
      </c>
      <c r="EJ3" s="378">
        <v>45870</v>
      </c>
      <c r="EK3" s="378">
        <v>45901</v>
      </c>
      <c r="EL3" s="378">
        <v>45931</v>
      </c>
      <c r="EM3" s="378">
        <v>45962</v>
      </c>
      <c r="EN3" s="378">
        <v>45992</v>
      </c>
      <c r="EO3" s="123">
        <v>2025</v>
      </c>
      <c r="EP3" s="378">
        <v>46023</v>
      </c>
      <c r="EQ3" s="378">
        <v>46054</v>
      </c>
      <c r="ER3" s="378">
        <v>46082</v>
      </c>
      <c r="ES3" s="353"/>
    </row>
    <row r="4" spans="2:150">
      <c r="B4" s="195" t="s">
        <v>524</v>
      </c>
      <c r="C4" s="248">
        <v>60.664000000000001</v>
      </c>
      <c r="D4" s="248">
        <v>60.624000000000002</v>
      </c>
      <c r="E4" s="248">
        <v>60.871000000000002</v>
      </c>
      <c r="F4" s="248">
        <v>61.161999999999999</v>
      </c>
      <c r="G4" s="248">
        <v>61.03</v>
      </c>
      <c r="H4" s="248">
        <v>61.067999999999998</v>
      </c>
      <c r="I4" s="248">
        <v>60.899000000000001</v>
      </c>
      <c r="J4" s="248">
        <v>61.317</v>
      </c>
      <c r="K4" s="248">
        <v>61.667999999999999</v>
      </c>
      <c r="L4" s="248">
        <v>61.061999999999998</v>
      </c>
      <c r="M4" s="248">
        <v>61.052</v>
      </c>
      <c r="N4" s="248">
        <v>60.89</v>
      </c>
      <c r="O4" s="72">
        <v>61.026000000000003</v>
      </c>
      <c r="P4" s="168">
        <v>60.823</v>
      </c>
      <c r="Q4" s="168">
        <v>60.868000000000002</v>
      </c>
      <c r="R4" s="168">
        <v>61.115000000000002</v>
      </c>
      <c r="S4" s="168">
        <v>61.192999999999998</v>
      </c>
      <c r="T4" s="168">
        <v>61.134</v>
      </c>
      <c r="U4" s="168">
        <v>61.011000000000003</v>
      </c>
      <c r="V4" s="168">
        <v>60.551000000000002</v>
      </c>
      <c r="W4" s="168">
        <v>60.997</v>
      </c>
      <c r="X4" s="168">
        <v>61.055</v>
      </c>
      <c r="Y4" s="168">
        <v>60.244</v>
      </c>
      <c r="Z4" s="168">
        <v>60.514000000000003</v>
      </c>
      <c r="AA4" s="168">
        <v>60.47</v>
      </c>
      <c r="AB4" s="72">
        <v>60.831000000000003</v>
      </c>
      <c r="AC4" s="168">
        <v>60.735999999999997</v>
      </c>
      <c r="AD4" s="168">
        <v>60.636000000000003</v>
      </c>
      <c r="AE4" s="168">
        <v>61.127000000000002</v>
      </c>
      <c r="AF4" s="168">
        <v>62.012999999999998</v>
      </c>
      <c r="AG4" s="168">
        <v>61.371000000000002</v>
      </c>
      <c r="AH4" s="168">
        <v>62.177999999999997</v>
      </c>
      <c r="AI4" s="168">
        <v>62.029000000000003</v>
      </c>
      <c r="AJ4" s="168">
        <v>62.371000000000002</v>
      </c>
      <c r="AK4" s="168">
        <v>62.234000000000002</v>
      </c>
      <c r="AL4" s="168">
        <v>61.738</v>
      </c>
      <c r="AM4" s="168">
        <v>61.923000000000002</v>
      </c>
      <c r="AN4" s="168">
        <v>61.892000000000003</v>
      </c>
      <c r="AO4" s="72">
        <v>61.686999999999998</v>
      </c>
      <c r="AP4" s="72">
        <v>62.969000000000001</v>
      </c>
      <c r="AQ4" s="72">
        <v>63.817999999999998</v>
      </c>
      <c r="AR4" s="72">
        <v>63.664000000000001</v>
      </c>
      <c r="AS4" s="72">
        <v>64.765000000000001</v>
      </c>
      <c r="AT4" s="72">
        <v>66.286000000000001</v>
      </c>
      <c r="AU4" s="72">
        <v>65.918999999999997</v>
      </c>
      <c r="AV4" s="72">
        <v>67.075999999999993</v>
      </c>
      <c r="AW4" s="72">
        <v>67.588999999999999</v>
      </c>
      <c r="AX4" s="72">
        <v>66.754999999999995</v>
      </c>
      <c r="AY4" s="72">
        <v>64.885000000000005</v>
      </c>
      <c r="AZ4" s="72">
        <v>62.823999999999998</v>
      </c>
      <c r="BA4" s="72">
        <v>62.988999999999997</v>
      </c>
      <c r="BB4" s="72">
        <v>64.962000000000003</v>
      </c>
      <c r="BC4" s="72">
        <v>63.116</v>
      </c>
      <c r="BD4" s="72">
        <v>63.328000000000003</v>
      </c>
      <c r="BE4" s="72">
        <v>64.087000000000003</v>
      </c>
      <c r="BF4" s="72">
        <v>64.106999999999999</v>
      </c>
      <c r="BG4" s="72">
        <v>66.442999999999998</v>
      </c>
      <c r="BH4" s="72">
        <v>65.352999999999994</v>
      </c>
      <c r="BI4" s="72">
        <v>64.596000000000004</v>
      </c>
      <c r="BJ4" s="72">
        <v>65.725999999999999</v>
      </c>
      <c r="BK4" s="72">
        <v>65.667000000000002</v>
      </c>
      <c r="BL4" s="72">
        <v>64.501999999999995</v>
      </c>
      <c r="BM4" s="72">
        <v>63.515000000000001</v>
      </c>
      <c r="BN4" s="72">
        <v>63.503</v>
      </c>
      <c r="BO4" s="72">
        <v>64.495000000000005</v>
      </c>
      <c r="BP4" s="72">
        <v>64.838999999999999</v>
      </c>
      <c r="BQ4" s="72">
        <v>64.135000000000005</v>
      </c>
      <c r="BR4" s="72">
        <v>66.046000000000006</v>
      </c>
      <c r="BS4" s="72">
        <v>66.468999999999994</v>
      </c>
      <c r="BT4" s="72">
        <v>69.183999999999997</v>
      </c>
      <c r="BU4" s="72">
        <v>67.721999999999994</v>
      </c>
      <c r="BV4" s="72">
        <v>67.055999999999997</v>
      </c>
      <c r="BW4" s="72">
        <v>66.852000000000004</v>
      </c>
      <c r="BX4" s="72">
        <v>65.611999999999995</v>
      </c>
      <c r="BY4" s="72">
        <v>64.358999999999995</v>
      </c>
      <c r="BZ4" s="72">
        <v>63.779000000000003</v>
      </c>
      <c r="CA4" s="72">
        <v>64.626999999999995</v>
      </c>
      <c r="CB4" s="72">
        <v>65.89</v>
      </c>
      <c r="CC4" s="72">
        <v>64.78</v>
      </c>
      <c r="CD4" s="72">
        <v>64.903999999999996</v>
      </c>
      <c r="CE4" s="72">
        <v>65.049000000000007</v>
      </c>
      <c r="CF4" s="72">
        <v>65.16</v>
      </c>
      <c r="CG4" s="72">
        <v>65.584999999999994</v>
      </c>
      <c r="CH4" s="72">
        <v>65.679000000000002</v>
      </c>
      <c r="CI4" s="72">
        <v>65.986999999999995</v>
      </c>
      <c r="CJ4" s="72">
        <v>66.185000000000002</v>
      </c>
      <c r="CK4" s="72">
        <v>65.87</v>
      </c>
      <c r="CL4" s="72">
        <v>65.968000000000004</v>
      </c>
      <c r="CM4" s="72">
        <v>65.394000000000005</v>
      </c>
      <c r="CN4" s="72">
        <v>65.837000000000003</v>
      </c>
      <c r="CO4" s="72">
        <v>65.533000000000001</v>
      </c>
      <c r="CP4" s="72">
        <v>66.460999999999999</v>
      </c>
      <c r="CQ4" s="72">
        <v>68.072999999999993</v>
      </c>
      <c r="CR4" s="72">
        <v>69.302999999999997</v>
      </c>
      <c r="CS4" s="72">
        <v>70.506</v>
      </c>
      <c r="CT4" s="72">
        <v>77.010999999999996</v>
      </c>
      <c r="CU4" s="72">
        <v>80.022999999999996</v>
      </c>
      <c r="CV4" s="72">
        <v>79.491</v>
      </c>
      <c r="CW4" s="72">
        <v>84.281999999999996</v>
      </c>
      <c r="CX4" s="72">
        <v>82.201999999999998</v>
      </c>
      <c r="CY4" s="72">
        <v>78.155000000000001</v>
      </c>
      <c r="CZ4" s="72">
        <v>74.352999999999994</v>
      </c>
      <c r="DA4" s="72">
        <v>75.021000000000001</v>
      </c>
      <c r="DB4" s="72">
        <v>75.406999999999996</v>
      </c>
      <c r="DC4" s="72">
        <v>75.149000000000001</v>
      </c>
      <c r="DD4" s="72">
        <v>77.27</v>
      </c>
      <c r="DE4" s="72">
        <v>81.64</v>
      </c>
      <c r="DF4" s="72">
        <v>85.156000000000006</v>
      </c>
      <c r="DG4" s="72">
        <v>85.94</v>
      </c>
      <c r="DH4" s="72">
        <v>87.820999999999998</v>
      </c>
      <c r="DI4" s="72">
        <v>86.756</v>
      </c>
      <c r="DJ4" s="72">
        <v>89.899000000000001</v>
      </c>
      <c r="DK4" s="72">
        <v>88.043000000000006</v>
      </c>
      <c r="DL4" s="72">
        <v>83.756</v>
      </c>
      <c r="DM4" s="72">
        <v>81.569999999999993</v>
      </c>
      <c r="DN4" s="72">
        <v>82.637</v>
      </c>
      <c r="DO4" s="72">
        <v>83.802999999999997</v>
      </c>
      <c r="DP4" s="72">
        <v>82.311999999999998</v>
      </c>
      <c r="DQ4" s="72">
        <v>83.381</v>
      </c>
      <c r="DR4" s="72">
        <v>87.031000000000006</v>
      </c>
      <c r="DS4" s="72">
        <v>90.058000000000007</v>
      </c>
      <c r="DT4" s="72">
        <v>92.606999999999999</v>
      </c>
      <c r="DU4" s="72">
        <v>93.808000000000007</v>
      </c>
      <c r="DV4" s="72">
        <v>95.951999999999998</v>
      </c>
      <c r="DW4" s="72">
        <v>97.606999999999999</v>
      </c>
      <c r="DX4" s="72">
        <v>96.224999999999994</v>
      </c>
      <c r="DY4" s="72">
        <v>90.864999999999995</v>
      </c>
      <c r="DZ4" s="72">
        <v>89.48</v>
      </c>
      <c r="EA4" s="72">
        <v>91.853999999999999</v>
      </c>
      <c r="EB4" s="72">
        <v>90.932000000000002</v>
      </c>
      <c r="EC4" s="72">
        <v>95.266000000000005</v>
      </c>
      <c r="ED4" s="72">
        <v>95.031000000000006</v>
      </c>
      <c r="EE4" s="72">
        <v>95.867999999999995</v>
      </c>
      <c r="EF4" s="431">
        <v>99.394000000000005</v>
      </c>
      <c r="EG4" s="431">
        <v>100.864</v>
      </c>
      <c r="EH4" s="431">
        <v>101.911</v>
      </c>
      <c r="EI4" s="431">
        <v>103.31399999999999</v>
      </c>
      <c r="EJ4" s="431">
        <v>104.313</v>
      </c>
      <c r="EK4" s="431">
        <v>103.857</v>
      </c>
      <c r="EL4" s="431">
        <v>103.13200000000001</v>
      </c>
      <c r="EM4" s="431">
        <v>97.619</v>
      </c>
      <c r="EN4" s="431">
        <v>99.43</v>
      </c>
      <c r="EO4" s="72">
        <v>100</v>
      </c>
      <c r="EP4" s="72">
        <v>102.29</v>
      </c>
      <c r="EQ4" s="72">
        <v>102.569</v>
      </c>
      <c r="ER4" s="72">
        <v>102.941</v>
      </c>
      <c r="ES4" s="72"/>
    </row>
    <row r="5" spans="2:150">
      <c r="B5" s="195" t="s">
        <v>525</v>
      </c>
      <c r="C5" s="248">
        <v>77.12</v>
      </c>
      <c r="D5" s="248">
        <v>77.028999999999996</v>
      </c>
      <c r="E5" s="248">
        <v>77.772000000000006</v>
      </c>
      <c r="F5" s="248">
        <v>78.697000000000003</v>
      </c>
      <c r="G5" s="248">
        <v>78.622</v>
      </c>
      <c r="H5" s="248">
        <v>78.61</v>
      </c>
      <c r="I5" s="248">
        <v>78.822000000000003</v>
      </c>
      <c r="J5" s="248">
        <v>79.194999999999993</v>
      </c>
      <c r="K5" s="248">
        <v>79.174000000000007</v>
      </c>
      <c r="L5" s="248">
        <v>79.941999999999993</v>
      </c>
      <c r="M5" s="248">
        <v>80.313999999999993</v>
      </c>
      <c r="N5" s="248">
        <v>79.778999999999996</v>
      </c>
      <c r="O5" s="72">
        <v>78.756</v>
      </c>
      <c r="P5" s="168">
        <v>81.257000000000005</v>
      </c>
      <c r="Q5" s="168">
        <v>80.563999999999993</v>
      </c>
      <c r="R5" s="168">
        <v>80.988</v>
      </c>
      <c r="S5" s="168">
        <v>81.12</v>
      </c>
      <c r="T5" s="168">
        <v>81.295000000000002</v>
      </c>
      <c r="U5" s="168">
        <v>81.631</v>
      </c>
      <c r="V5" s="168">
        <v>81.704999999999998</v>
      </c>
      <c r="W5" s="168">
        <v>81.631</v>
      </c>
      <c r="X5" s="168">
        <v>81.680000000000007</v>
      </c>
      <c r="Y5" s="168">
        <v>81.606999999999999</v>
      </c>
      <c r="Z5" s="168">
        <v>81.703999999999994</v>
      </c>
      <c r="AA5" s="168">
        <v>82.03</v>
      </c>
      <c r="AB5" s="72">
        <v>81.433999999999997</v>
      </c>
      <c r="AC5" s="168">
        <v>82.046000000000006</v>
      </c>
      <c r="AD5" s="168">
        <v>82.177999999999997</v>
      </c>
      <c r="AE5" s="168">
        <v>82.177999999999997</v>
      </c>
      <c r="AF5" s="168">
        <v>82.491</v>
      </c>
      <c r="AG5" s="168">
        <v>83.966999999999999</v>
      </c>
      <c r="AH5" s="168">
        <v>84.119</v>
      </c>
      <c r="AI5" s="168">
        <v>84.134</v>
      </c>
      <c r="AJ5" s="168">
        <v>84.742000000000004</v>
      </c>
      <c r="AK5" s="168">
        <v>84.781999999999996</v>
      </c>
      <c r="AL5" s="168">
        <v>84.834999999999994</v>
      </c>
      <c r="AM5" s="168">
        <v>84.503</v>
      </c>
      <c r="AN5" s="168">
        <v>84.48</v>
      </c>
      <c r="AO5" s="72">
        <v>83.704999999999998</v>
      </c>
      <c r="AP5" s="72">
        <v>84.512</v>
      </c>
      <c r="AQ5" s="72">
        <v>84.481999999999999</v>
      </c>
      <c r="AR5" s="72">
        <v>84.78</v>
      </c>
      <c r="AS5" s="72">
        <v>84.641999999999996</v>
      </c>
      <c r="AT5" s="72">
        <v>84.653000000000006</v>
      </c>
      <c r="AU5" s="72">
        <v>85.510999999999996</v>
      </c>
      <c r="AV5" s="72">
        <v>86.230999999999995</v>
      </c>
      <c r="AW5" s="72">
        <v>86.405000000000001</v>
      </c>
      <c r="AX5" s="72">
        <v>86.548000000000002</v>
      </c>
      <c r="AY5" s="72">
        <v>87.649000000000001</v>
      </c>
      <c r="AZ5" s="72">
        <v>87.382000000000005</v>
      </c>
      <c r="BA5" s="72">
        <v>87.587999999999994</v>
      </c>
      <c r="BB5" s="72">
        <v>85.864999999999995</v>
      </c>
      <c r="BC5" s="72">
        <v>87.822999999999993</v>
      </c>
      <c r="BD5" s="72">
        <v>87.87</v>
      </c>
      <c r="BE5" s="72">
        <v>87.807000000000002</v>
      </c>
      <c r="BF5" s="72">
        <v>88.751000000000005</v>
      </c>
      <c r="BG5" s="72">
        <v>89.465000000000003</v>
      </c>
      <c r="BH5" s="72">
        <v>89.441999999999993</v>
      </c>
      <c r="BI5" s="72">
        <v>88.998000000000005</v>
      </c>
      <c r="BJ5" s="72">
        <v>89.504999999999995</v>
      </c>
      <c r="BK5" s="72">
        <v>90.331000000000003</v>
      </c>
      <c r="BL5" s="72">
        <v>90.924000000000007</v>
      </c>
      <c r="BM5" s="72">
        <v>90.948999999999998</v>
      </c>
      <c r="BN5" s="72">
        <v>90.843999999999994</v>
      </c>
      <c r="BO5" s="72">
        <v>89.391999999999996</v>
      </c>
      <c r="BP5" s="72">
        <v>90.85</v>
      </c>
      <c r="BQ5" s="72">
        <v>90.509</v>
      </c>
      <c r="BR5" s="72">
        <v>90.647999999999996</v>
      </c>
      <c r="BS5" s="72">
        <v>90.844999999999999</v>
      </c>
      <c r="BT5" s="72">
        <v>89.846000000000004</v>
      </c>
      <c r="BU5" s="72">
        <v>90.466999999999999</v>
      </c>
      <c r="BV5" s="72">
        <v>91.698999999999998</v>
      </c>
      <c r="BW5" s="72">
        <v>91.322999999999993</v>
      </c>
      <c r="BX5" s="72">
        <v>91.941000000000003</v>
      </c>
      <c r="BY5" s="72">
        <v>92.474999999999994</v>
      </c>
      <c r="BZ5" s="72">
        <v>91.885999999999996</v>
      </c>
      <c r="CA5" s="72">
        <v>91.765000000000001</v>
      </c>
      <c r="CB5" s="72">
        <v>91.188000000000002</v>
      </c>
      <c r="CC5" s="72">
        <v>92.816999999999993</v>
      </c>
      <c r="CD5" s="72">
        <v>92.879000000000005</v>
      </c>
      <c r="CE5" s="72">
        <v>92.584000000000003</v>
      </c>
      <c r="CF5" s="72">
        <v>93.397000000000006</v>
      </c>
      <c r="CG5" s="72">
        <v>94.02</v>
      </c>
      <c r="CH5" s="72">
        <v>94.543000000000006</v>
      </c>
      <c r="CI5" s="72">
        <v>94.472999999999999</v>
      </c>
      <c r="CJ5" s="72">
        <v>94.765000000000001</v>
      </c>
      <c r="CK5" s="72">
        <v>94.763999999999996</v>
      </c>
      <c r="CL5" s="72">
        <v>94.634</v>
      </c>
      <c r="CM5" s="72">
        <v>94.503</v>
      </c>
      <c r="CN5" s="72">
        <v>94.814999999999998</v>
      </c>
      <c r="CO5" s="72">
        <v>94.016000000000005</v>
      </c>
      <c r="CP5" s="72">
        <v>95.176000000000002</v>
      </c>
      <c r="CQ5" s="72">
        <v>95.542000000000002</v>
      </c>
      <c r="CR5" s="72">
        <v>95.504999999999995</v>
      </c>
      <c r="CS5" s="72">
        <v>96.043000000000006</v>
      </c>
      <c r="CT5" s="72">
        <v>96.248999999999995</v>
      </c>
      <c r="CU5" s="72">
        <v>96.034999999999997</v>
      </c>
      <c r="CV5" s="72">
        <v>96.600999999999999</v>
      </c>
      <c r="CW5" s="72">
        <v>96.510999999999996</v>
      </c>
      <c r="CX5" s="72">
        <v>96.513999999999996</v>
      </c>
      <c r="CY5" s="72">
        <v>96.481999999999999</v>
      </c>
      <c r="CZ5" s="72">
        <v>96.647000000000006</v>
      </c>
      <c r="DA5" s="72">
        <v>96.477000000000004</v>
      </c>
      <c r="DB5" s="72">
        <v>96.149000000000001</v>
      </c>
      <c r="DC5" s="72">
        <v>97.234999999999999</v>
      </c>
      <c r="DD5" s="72">
        <v>97.106999999999999</v>
      </c>
      <c r="DE5" s="72">
        <v>95.9</v>
      </c>
      <c r="DF5" s="72">
        <v>94.454999999999998</v>
      </c>
      <c r="DG5" s="72">
        <v>94.751999999999995</v>
      </c>
      <c r="DH5" s="72">
        <v>94.703000000000003</v>
      </c>
      <c r="DI5" s="72">
        <v>95.042000000000002</v>
      </c>
      <c r="DJ5" s="72">
        <v>95.299000000000007</v>
      </c>
      <c r="DK5" s="72">
        <v>95.188999999999993</v>
      </c>
      <c r="DL5" s="72">
        <v>95.376999999999995</v>
      </c>
      <c r="DM5" s="72">
        <v>96.004000000000005</v>
      </c>
      <c r="DN5" s="72">
        <v>96.358999999999995</v>
      </c>
      <c r="DO5" s="72">
        <v>95.619</v>
      </c>
      <c r="DP5" s="72">
        <v>96.72</v>
      </c>
      <c r="DQ5" s="72">
        <v>96.83</v>
      </c>
      <c r="DR5" s="72">
        <v>96.831999999999994</v>
      </c>
      <c r="DS5" s="72">
        <v>96.802999999999997</v>
      </c>
      <c r="DT5" s="72">
        <v>97.596999999999994</v>
      </c>
      <c r="DU5" s="72">
        <v>97.385000000000005</v>
      </c>
      <c r="DV5" s="72">
        <v>97.397999999999996</v>
      </c>
      <c r="DW5" s="72">
        <v>97.875</v>
      </c>
      <c r="DX5" s="72">
        <v>97.918999999999997</v>
      </c>
      <c r="DY5" s="72">
        <v>97.834999999999994</v>
      </c>
      <c r="DZ5" s="72">
        <v>98.453000000000003</v>
      </c>
      <c r="EA5" s="72">
        <v>98.567999999999998</v>
      </c>
      <c r="EB5" s="72">
        <v>97.518000000000001</v>
      </c>
      <c r="EC5" s="72">
        <v>99.155000000000001</v>
      </c>
      <c r="ED5" s="72">
        <v>99.543999999999997</v>
      </c>
      <c r="EE5" s="72">
        <v>99.884</v>
      </c>
      <c r="EF5" s="431">
        <v>99.84</v>
      </c>
      <c r="EG5" s="431">
        <v>99.558999999999997</v>
      </c>
      <c r="EH5" s="431">
        <v>100.35599999999999</v>
      </c>
      <c r="EI5" s="431">
        <v>100.20699999999999</v>
      </c>
      <c r="EJ5" s="431">
        <v>100.252</v>
      </c>
      <c r="EK5" s="431">
        <v>100.52800000000001</v>
      </c>
      <c r="EL5" s="431">
        <v>100.408</v>
      </c>
      <c r="EM5" s="431">
        <v>99.897000000000006</v>
      </c>
      <c r="EN5" s="431">
        <v>100.369</v>
      </c>
      <c r="EO5" s="72">
        <v>100</v>
      </c>
      <c r="EP5" s="72">
        <v>99.37</v>
      </c>
      <c r="EQ5" s="72">
        <v>100.006</v>
      </c>
      <c r="ER5" s="72">
        <v>101.48099999999999</v>
      </c>
      <c r="ES5" s="72"/>
    </row>
    <row r="6" spans="2:150">
      <c r="B6" s="195" t="s">
        <v>526</v>
      </c>
      <c r="C6" s="248">
        <v>99.28</v>
      </c>
      <c r="D6" s="248">
        <v>99.421999999999997</v>
      </c>
      <c r="E6" s="248">
        <v>99.608999999999995</v>
      </c>
      <c r="F6" s="248">
        <v>99.519000000000005</v>
      </c>
      <c r="G6" s="248">
        <v>99.725999999999999</v>
      </c>
      <c r="H6" s="248">
        <v>99.238</v>
      </c>
      <c r="I6" s="248">
        <v>99.57</v>
      </c>
      <c r="J6" s="248">
        <v>99.414000000000001</v>
      </c>
      <c r="K6" s="248">
        <v>99.343000000000004</v>
      </c>
      <c r="L6" s="248">
        <v>95.998999999999995</v>
      </c>
      <c r="M6" s="248">
        <v>96.835999999999999</v>
      </c>
      <c r="N6" s="248">
        <v>96.671999999999997</v>
      </c>
      <c r="O6" s="72">
        <v>98.718999999999994</v>
      </c>
      <c r="P6" s="168">
        <v>96.185000000000002</v>
      </c>
      <c r="Q6" s="168">
        <v>96.168999999999997</v>
      </c>
      <c r="R6" s="168">
        <v>96.442999999999998</v>
      </c>
      <c r="S6" s="168">
        <v>96.352999999999994</v>
      </c>
      <c r="T6" s="168">
        <v>96.185000000000002</v>
      </c>
      <c r="U6" s="168">
        <v>95.734999999999999</v>
      </c>
      <c r="V6" s="168">
        <v>95.805000000000007</v>
      </c>
      <c r="W6" s="168">
        <v>96.24</v>
      </c>
      <c r="X6" s="168">
        <v>95.097999999999999</v>
      </c>
      <c r="Y6" s="168">
        <v>94.331999999999994</v>
      </c>
      <c r="Z6" s="168">
        <v>94.685000000000002</v>
      </c>
      <c r="AA6" s="168">
        <v>95.228999999999999</v>
      </c>
      <c r="AB6" s="72">
        <v>95.704999999999998</v>
      </c>
      <c r="AC6" s="168">
        <v>94.429000000000002</v>
      </c>
      <c r="AD6" s="168">
        <v>94.858000000000004</v>
      </c>
      <c r="AE6" s="168">
        <v>95.031000000000006</v>
      </c>
      <c r="AF6" s="168">
        <v>95.228999999999999</v>
      </c>
      <c r="AG6" s="168">
        <v>95.751999999999995</v>
      </c>
      <c r="AH6" s="168">
        <v>94.653000000000006</v>
      </c>
      <c r="AI6" s="168">
        <v>94.856999999999999</v>
      </c>
      <c r="AJ6" s="168">
        <v>95.263999999999996</v>
      </c>
      <c r="AK6" s="168">
        <v>95.451999999999998</v>
      </c>
      <c r="AL6" s="168">
        <v>95.531000000000006</v>
      </c>
      <c r="AM6" s="168">
        <v>95.691000000000003</v>
      </c>
      <c r="AN6" s="168">
        <v>95.495999999999995</v>
      </c>
      <c r="AO6" s="72">
        <v>95.186999999999998</v>
      </c>
      <c r="AP6" s="72">
        <v>94.8</v>
      </c>
      <c r="AQ6" s="72">
        <v>95.063000000000002</v>
      </c>
      <c r="AR6" s="72">
        <v>94.991</v>
      </c>
      <c r="AS6" s="72">
        <v>96.245999999999995</v>
      </c>
      <c r="AT6" s="72">
        <v>96.010999999999996</v>
      </c>
      <c r="AU6" s="72">
        <v>95.629000000000005</v>
      </c>
      <c r="AV6" s="72">
        <v>95.019000000000005</v>
      </c>
      <c r="AW6" s="72">
        <v>95.433999999999997</v>
      </c>
      <c r="AX6" s="72">
        <v>95.486999999999995</v>
      </c>
      <c r="AY6" s="72">
        <v>97.031000000000006</v>
      </c>
      <c r="AZ6" s="72">
        <v>97.722999999999999</v>
      </c>
      <c r="BA6" s="72">
        <v>97.13</v>
      </c>
      <c r="BB6" s="72">
        <v>95.88</v>
      </c>
      <c r="BC6" s="72">
        <v>96.332999999999998</v>
      </c>
      <c r="BD6" s="72">
        <v>96.069000000000003</v>
      </c>
      <c r="BE6" s="72">
        <v>96.126000000000005</v>
      </c>
      <c r="BF6" s="72">
        <v>96.481999999999999</v>
      </c>
      <c r="BG6" s="72">
        <v>96.747</v>
      </c>
      <c r="BH6" s="72">
        <v>95.588999999999999</v>
      </c>
      <c r="BI6" s="72">
        <v>96.009</v>
      </c>
      <c r="BJ6" s="72">
        <v>95.096000000000004</v>
      </c>
      <c r="BK6" s="72">
        <v>95.388000000000005</v>
      </c>
      <c r="BL6" s="72">
        <v>91.766999999999996</v>
      </c>
      <c r="BM6" s="72">
        <v>91.963999999999999</v>
      </c>
      <c r="BN6" s="72">
        <v>91.432000000000002</v>
      </c>
      <c r="BO6" s="72">
        <v>94.917000000000002</v>
      </c>
      <c r="BP6" s="72">
        <v>90.397999999999996</v>
      </c>
      <c r="BQ6" s="72">
        <v>90.004999999999995</v>
      </c>
      <c r="BR6" s="72">
        <v>90.781999999999996</v>
      </c>
      <c r="BS6" s="72">
        <v>90.567999999999998</v>
      </c>
      <c r="BT6" s="72">
        <v>90.528999999999996</v>
      </c>
      <c r="BU6" s="72">
        <v>90.974999999999994</v>
      </c>
      <c r="BV6" s="72">
        <v>90.313999999999993</v>
      </c>
      <c r="BW6" s="72">
        <v>89.796000000000006</v>
      </c>
      <c r="BX6" s="72">
        <v>90.498999999999995</v>
      </c>
      <c r="BY6" s="72">
        <v>90.965000000000003</v>
      </c>
      <c r="BZ6" s="72">
        <v>91.39</v>
      </c>
      <c r="CA6" s="72">
        <v>90.075999999999993</v>
      </c>
      <c r="CB6" s="72">
        <v>90.525000000000006</v>
      </c>
      <c r="CC6" s="72">
        <v>90.552999999999997</v>
      </c>
      <c r="CD6" s="72">
        <v>89.834000000000003</v>
      </c>
      <c r="CE6" s="72">
        <v>89.869</v>
      </c>
      <c r="CF6" s="72">
        <v>89.757999999999996</v>
      </c>
      <c r="CG6" s="72">
        <v>91.015000000000001</v>
      </c>
      <c r="CH6" s="72">
        <v>89.427000000000007</v>
      </c>
      <c r="CI6" s="72">
        <v>89.775999999999996</v>
      </c>
      <c r="CJ6" s="72">
        <v>89.186000000000007</v>
      </c>
      <c r="CK6" s="72">
        <v>89.954999999999998</v>
      </c>
      <c r="CL6" s="72">
        <v>90.245999999999995</v>
      </c>
      <c r="CM6" s="72">
        <v>90.98</v>
      </c>
      <c r="CN6" s="72">
        <v>90.042000000000002</v>
      </c>
      <c r="CO6" s="72">
        <v>90.052999999999997</v>
      </c>
      <c r="CP6" s="72">
        <v>90.652000000000001</v>
      </c>
      <c r="CQ6" s="72">
        <v>91.460999999999999</v>
      </c>
      <c r="CR6" s="72">
        <v>91.927000000000007</v>
      </c>
      <c r="CS6" s="72">
        <v>91.353999999999999</v>
      </c>
      <c r="CT6" s="72">
        <v>92.084999999999994</v>
      </c>
      <c r="CU6" s="72">
        <v>92.316999999999993</v>
      </c>
      <c r="CV6" s="72">
        <v>92.242000000000004</v>
      </c>
      <c r="CW6" s="72">
        <v>92.450999999999993</v>
      </c>
      <c r="CX6" s="72">
        <v>93.399000000000001</v>
      </c>
      <c r="CY6" s="72">
        <v>93.436999999999998</v>
      </c>
      <c r="CZ6" s="72">
        <v>94.129000000000005</v>
      </c>
      <c r="DA6" s="72">
        <v>94.097999999999999</v>
      </c>
      <c r="DB6" s="72">
        <v>92.462999999999994</v>
      </c>
      <c r="DC6" s="72">
        <v>93.759</v>
      </c>
      <c r="DD6" s="72">
        <v>94.790999999999997</v>
      </c>
      <c r="DE6" s="72">
        <v>95.156000000000006</v>
      </c>
      <c r="DF6" s="72">
        <v>95.322999999999993</v>
      </c>
      <c r="DG6" s="72">
        <v>96.210999999999999</v>
      </c>
      <c r="DH6" s="72">
        <v>95.665999999999997</v>
      </c>
      <c r="DI6" s="72">
        <v>94.835999999999999</v>
      </c>
      <c r="DJ6" s="72">
        <v>95.206999999999994</v>
      </c>
      <c r="DK6" s="72">
        <v>94.831999999999994</v>
      </c>
      <c r="DL6" s="72">
        <v>95.043000000000006</v>
      </c>
      <c r="DM6" s="72">
        <v>94.994</v>
      </c>
      <c r="DN6" s="72">
        <v>94.733999999999995</v>
      </c>
      <c r="DO6" s="72">
        <v>95.046000000000006</v>
      </c>
      <c r="DP6" s="72">
        <v>94.647000000000006</v>
      </c>
      <c r="DQ6" s="72">
        <v>95.634</v>
      </c>
      <c r="DR6" s="72">
        <v>95.876000000000005</v>
      </c>
      <c r="DS6" s="72">
        <v>97.388999999999996</v>
      </c>
      <c r="DT6" s="72">
        <v>96.775999999999996</v>
      </c>
      <c r="DU6" s="72">
        <v>96.837000000000003</v>
      </c>
      <c r="DV6" s="72">
        <v>96.2</v>
      </c>
      <c r="DW6" s="72">
        <v>97.027000000000001</v>
      </c>
      <c r="DX6" s="72">
        <v>97.328000000000003</v>
      </c>
      <c r="DY6" s="72">
        <v>98.900999999999996</v>
      </c>
      <c r="DZ6" s="72">
        <v>98.26</v>
      </c>
      <c r="EA6" s="72">
        <v>99.281000000000006</v>
      </c>
      <c r="EB6" s="72">
        <v>97.013000000000005</v>
      </c>
      <c r="EC6" s="72">
        <v>99.097999999999999</v>
      </c>
      <c r="ED6" s="72">
        <v>100.241</v>
      </c>
      <c r="EE6" s="72">
        <v>100.163</v>
      </c>
      <c r="EF6" s="431">
        <v>100.101</v>
      </c>
      <c r="EG6" s="431">
        <v>99.966999999999999</v>
      </c>
      <c r="EH6" s="431">
        <v>99.361999999999995</v>
      </c>
      <c r="EI6" s="431">
        <v>99.403000000000006</v>
      </c>
      <c r="EJ6" s="431">
        <v>99.224000000000004</v>
      </c>
      <c r="EK6" s="431">
        <v>99.396000000000001</v>
      </c>
      <c r="EL6" s="431">
        <v>100.53</v>
      </c>
      <c r="EM6" s="431">
        <v>101.16500000000001</v>
      </c>
      <c r="EN6" s="431">
        <v>101.351</v>
      </c>
      <c r="EO6" s="72">
        <v>100</v>
      </c>
      <c r="EP6" s="72">
        <v>93.332999999999998</v>
      </c>
      <c r="EQ6" s="72">
        <v>92.391999999999996</v>
      </c>
      <c r="ER6" s="72">
        <v>103.145</v>
      </c>
      <c r="ES6" s="72"/>
    </row>
    <row r="7" spans="2:150">
      <c r="B7" s="195" t="s">
        <v>527</v>
      </c>
      <c r="C7" s="248">
        <v>80.09</v>
      </c>
      <c r="D7" s="248">
        <v>79.783000000000001</v>
      </c>
      <c r="E7" s="248">
        <v>81.578999999999994</v>
      </c>
      <c r="F7" s="248">
        <v>81.432000000000002</v>
      </c>
      <c r="G7" s="248">
        <v>81.796999999999997</v>
      </c>
      <c r="H7" s="248">
        <v>81.841999999999999</v>
      </c>
      <c r="I7" s="248">
        <v>82.168999999999997</v>
      </c>
      <c r="J7" s="248">
        <v>81.739000000000004</v>
      </c>
      <c r="K7" s="248">
        <v>81.819000000000003</v>
      </c>
      <c r="L7" s="248">
        <v>81.141000000000005</v>
      </c>
      <c r="M7" s="248">
        <v>80.95</v>
      </c>
      <c r="N7" s="248">
        <v>81.012</v>
      </c>
      <c r="O7" s="72">
        <v>81.278999999999996</v>
      </c>
      <c r="P7" s="168">
        <v>80.305999999999997</v>
      </c>
      <c r="Q7" s="168">
        <v>80.072999999999993</v>
      </c>
      <c r="R7" s="168">
        <v>81.039000000000001</v>
      </c>
      <c r="S7" s="168">
        <v>80.953000000000003</v>
      </c>
      <c r="T7" s="168">
        <v>81.296000000000006</v>
      </c>
      <c r="U7" s="168">
        <v>81.090999999999994</v>
      </c>
      <c r="V7" s="168">
        <v>80.516000000000005</v>
      </c>
      <c r="W7" s="168">
        <v>80.066999999999993</v>
      </c>
      <c r="X7" s="168">
        <v>81.289000000000001</v>
      </c>
      <c r="Y7" s="168">
        <v>81.072000000000003</v>
      </c>
      <c r="Z7" s="168">
        <v>81.025999999999996</v>
      </c>
      <c r="AA7" s="168">
        <v>81.295000000000002</v>
      </c>
      <c r="AB7" s="72">
        <v>80.834999999999994</v>
      </c>
      <c r="AC7" s="168">
        <v>80.772999999999996</v>
      </c>
      <c r="AD7" s="168">
        <v>80.632999999999996</v>
      </c>
      <c r="AE7" s="168">
        <v>82.174000000000007</v>
      </c>
      <c r="AF7" s="168">
        <v>82.908000000000001</v>
      </c>
      <c r="AG7" s="168">
        <v>81.733000000000004</v>
      </c>
      <c r="AH7" s="168">
        <v>81.796000000000006</v>
      </c>
      <c r="AI7" s="168">
        <v>81.606999999999999</v>
      </c>
      <c r="AJ7" s="168">
        <v>81.057000000000002</v>
      </c>
      <c r="AK7" s="168">
        <v>82.141999999999996</v>
      </c>
      <c r="AL7" s="168">
        <v>82.27</v>
      </c>
      <c r="AM7" s="168">
        <v>82.052999999999997</v>
      </c>
      <c r="AN7" s="168">
        <v>83.103999999999999</v>
      </c>
      <c r="AO7" s="72">
        <v>81.853999999999999</v>
      </c>
      <c r="AP7" s="72">
        <v>82.242000000000004</v>
      </c>
      <c r="AQ7" s="72">
        <v>81.697999999999993</v>
      </c>
      <c r="AR7" s="72">
        <v>83.331999999999994</v>
      </c>
      <c r="AS7" s="72">
        <v>83.658000000000001</v>
      </c>
      <c r="AT7" s="72">
        <v>83.828999999999994</v>
      </c>
      <c r="AU7" s="72">
        <v>84.346999999999994</v>
      </c>
      <c r="AV7" s="72">
        <v>84.694999999999993</v>
      </c>
      <c r="AW7" s="72">
        <v>84.406999999999996</v>
      </c>
      <c r="AX7" s="72">
        <v>85.418999999999997</v>
      </c>
      <c r="AY7" s="72">
        <v>83.882000000000005</v>
      </c>
      <c r="AZ7" s="72">
        <v>83.608000000000004</v>
      </c>
      <c r="BA7" s="72">
        <v>83.73</v>
      </c>
      <c r="BB7" s="72">
        <v>83.736999999999995</v>
      </c>
      <c r="BC7" s="72">
        <v>82.596999999999994</v>
      </c>
      <c r="BD7" s="72">
        <v>82.272000000000006</v>
      </c>
      <c r="BE7" s="72">
        <v>83.834000000000003</v>
      </c>
      <c r="BF7" s="72">
        <v>84.147999999999996</v>
      </c>
      <c r="BG7" s="72">
        <v>84.08</v>
      </c>
      <c r="BH7" s="72">
        <v>83.855000000000004</v>
      </c>
      <c r="BI7" s="72">
        <v>84.536000000000001</v>
      </c>
      <c r="BJ7" s="72">
        <v>84.613</v>
      </c>
      <c r="BK7" s="72">
        <v>85.385999999999996</v>
      </c>
      <c r="BL7" s="72">
        <v>82.524000000000001</v>
      </c>
      <c r="BM7" s="72">
        <v>82.408000000000001</v>
      </c>
      <c r="BN7" s="72">
        <v>82.534999999999997</v>
      </c>
      <c r="BO7" s="72">
        <v>83.566000000000003</v>
      </c>
      <c r="BP7" s="72">
        <v>82.260999999999996</v>
      </c>
      <c r="BQ7" s="72">
        <v>81.503</v>
      </c>
      <c r="BR7" s="72">
        <v>82.549000000000007</v>
      </c>
      <c r="BS7" s="72">
        <v>83.430999999999997</v>
      </c>
      <c r="BT7" s="72">
        <v>82.921000000000006</v>
      </c>
      <c r="BU7" s="72">
        <v>83.379000000000005</v>
      </c>
      <c r="BV7" s="72">
        <v>82.524000000000001</v>
      </c>
      <c r="BW7" s="72">
        <v>81.924000000000007</v>
      </c>
      <c r="BX7" s="72">
        <v>82.727999999999994</v>
      </c>
      <c r="BY7" s="72">
        <v>81.951999999999998</v>
      </c>
      <c r="BZ7" s="72">
        <v>81.759</v>
      </c>
      <c r="CA7" s="72">
        <v>81.751000000000005</v>
      </c>
      <c r="CB7" s="72">
        <v>82.39</v>
      </c>
      <c r="CC7" s="72">
        <v>81.454999999999998</v>
      </c>
      <c r="CD7" s="72">
        <v>81.247</v>
      </c>
      <c r="CE7" s="72">
        <v>82.454999999999998</v>
      </c>
      <c r="CF7" s="72">
        <v>83.644000000000005</v>
      </c>
      <c r="CG7" s="72">
        <v>83.66</v>
      </c>
      <c r="CH7" s="72">
        <v>83.611999999999995</v>
      </c>
      <c r="CI7" s="72">
        <v>83.721999999999994</v>
      </c>
      <c r="CJ7" s="72">
        <v>83.846999999999994</v>
      </c>
      <c r="CK7" s="72">
        <v>84.403999999999996</v>
      </c>
      <c r="CL7" s="72">
        <v>83.704999999999998</v>
      </c>
      <c r="CM7" s="72">
        <v>83.974000000000004</v>
      </c>
      <c r="CN7" s="72">
        <v>84.126000000000005</v>
      </c>
      <c r="CO7" s="72">
        <v>83.320999999999998</v>
      </c>
      <c r="CP7" s="72">
        <v>83.878</v>
      </c>
      <c r="CQ7" s="72">
        <v>84.156000000000006</v>
      </c>
      <c r="CR7" s="72">
        <v>86.551000000000002</v>
      </c>
      <c r="CS7" s="72">
        <v>88.784000000000006</v>
      </c>
      <c r="CT7" s="72">
        <v>90.036000000000001</v>
      </c>
      <c r="CU7" s="72">
        <v>90.953999999999994</v>
      </c>
      <c r="CV7" s="72">
        <v>90.817999999999998</v>
      </c>
      <c r="CW7" s="72">
        <v>90.700999999999993</v>
      </c>
      <c r="CX7" s="72">
        <v>91.135000000000005</v>
      </c>
      <c r="CY7" s="72">
        <v>90.516000000000005</v>
      </c>
      <c r="CZ7" s="72">
        <v>91.096999999999994</v>
      </c>
      <c r="DA7" s="72">
        <v>90.700999999999993</v>
      </c>
      <c r="DB7" s="72">
        <v>89.111000000000004</v>
      </c>
      <c r="DC7" s="72">
        <v>90.85</v>
      </c>
      <c r="DD7" s="72">
        <v>91.472999999999999</v>
      </c>
      <c r="DE7" s="72">
        <v>93.254000000000005</v>
      </c>
      <c r="DF7" s="72">
        <v>94.613</v>
      </c>
      <c r="DG7" s="72">
        <v>94.001000000000005</v>
      </c>
      <c r="DH7" s="72">
        <v>94.43</v>
      </c>
      <c r="DI7" s="72">
        <v>93.733000000000004</v>
      </c>
      <c r="DJ7" s="72">
        <v>94.117000000000004</v>
      </c>
      <c r="DK7" s="72">
        <v>94.668999999999997</v>
      </c>
      <c r="DL7" s="72">
        <v>93.8</v>
      </c>
      <c r="DM7" s="72">
        <v>93.721000000000004</v>
      </c>
      <c r="DN7" s="72">
        <v>93.703000000000003</v>
      </c>
      <c r="DO7" s="72">
        <v>93.53</v>
      </c>
      <c r="DP7" s="72">
        <v>93.566000000000003</v>
      </c>
      <c r="DQ7" s="72">
        <v>94.034999999999997</v>
      </c>
      <c r="DR7" s="72">
        <v>95.498000000000005</v>
      </c>
      <c r="DS7" s="72">
        <v>97.405000000000001</v>
      </c>
      <c r="DT7" s="72">
        <v>97.703000000000003</v>
      </c>
      <c r="DU7" s="72">
        <v>97.775999999999996</v>
      </c>
      <c r="DV7" s="72">
        <v>97.379000000000005</v>
      </c>
      <c r="DW7" s="72">
        <v>97.436000000000007</v>
      </c>
      <c r="DX7" s="72">
        <v>98.275999999999996</v>
      </c>
      <c r="DY7" s="72">
        <v>96.77</v>
      </c>
      <c r="DZ7" s="72">
        <v>96.575000000000003</v>
      </c>
      <c r="EA7" s="72">
        <v>97.466999999999999</v>
      </c>
      <c r="EB7" s="72">
        <v>96.656999999999996</v>
      </c>
      <c r="EC7" s="72">
        <v>97.600999999999999</v>
      </c>
      <c r="ED7" s="72">
        <v>97.849000000000004</v>
      </c>
      <c r="EE7" s="72">
        <v>98.855999999999995</v>
      </c>
      <c r="EF7" s="431">
        <v>100.90900000000001</v>
      </c>
      <c r="EG7" s="431">
        <v>100.80500000000001</v>
      </c>
      <c r="EH7" s="431">
        <v>100.739</v>
      </c>
      <c r="EI7" s="431">
        <v>100.53400000000001</v>
      </c>
      <c r="EJ7" s="431">
        <v>100.61199999999999</v>
      </c>
      <c r="EK7" s="431">
        <v>101.261</v>
      </c>
      <c r="EL7" s="431">
        <v>100.569</v>
      </c>
      <c r="EM7" s="431">
        <v>99.766000000000005</v>
      </c>
      <c r="EN7" s="431">
        <v>100.5</v>
      </c>
      <c r="EO7" s="72">
        <v>100</v>
      </c>
      <c r="EP7" s="72">
        <v>102.208</v>
      </c>
      <c r="EQ7" s="72">
        <v>102.529</v>
      </c>
      <c r="ER7" s="72">
        <v>102.72499999999999</v>
      </c>
      <c r="ES7" s="72"/>
    </row>
    <row r="8" spans="2:150">
      <c r="B8" s="195" t="s">
        <v>528</v>
      </c>
      <c r="C8" s="248">
        <v>80.388999999999996</v>
      </c>
      <c r="D8" s="248">
        <v>80.058999999999997</v>
      </c>
      <c r="E8" s="248">
        <v>81.935000000000002</v>
      </c>
      <c r="F8" s="248">
        <v>81.787999999999997</v>
      </c>
      <c r="G8" s="248">
        <v>82.165000000000006</v>
      </c>
      <c r="H8" s="248">
        <v>82.218000000000004</v>
      </c>
      <c r="I8" s="248">
        <v>82.555999999999997</v>
      </c>
      <c r="J8" s="248">
        <v>82.113</v>
      </c>
      <c r="K8" s="248">
        <v>82.194999999999993</v>
      </c>
      <c r="L8" s="248">
        <v>81.5</v>
      </c>
      <c r="M8" s="248">
        <v>81.299000000000007</v>
      </c>
      <c r="N8" s="248">
        <v>81.361000000000004</v>
      </c>
      <c r="O8" s="72">
        <v>81.632000000000005</v>
      </c>
      <c r="P8" s="168">
        <v>80.623999999999995</v>
      </c>
      <c r="Q8" s="168">
        <v>80.373000000000005</v>
      </c>
      <c r="R8" s="168">
        <v>81.363</v>
      </c>
      <c r="S8" s="168">
        <v>81.284000000000006</v>
      </c>
      <c r="T8" s="168">
        <v>81.635999999999996</v>
      </c>
      <c r="U8" s="168">
        <v>81.414000000000001</v>
      </c>
      <c r="V8" s="168">
        <v>80.819000000000003</v>
      </c>
      <c r="W8" s="168">
        <v>80.355999999999995</v>
      </c>
      <c r="X8" s="168">
        <v>81.616</v>
      </c>
      <c r="Y8" s="168">
        <v>81.388000000000005</v>
      </c>
      <c r="Z8" s="168">
        <v>81.34</v>
      </c>
      <c r="AA8" s="168">
        <v>81.600999999999999</v>
      </c>
      <c r="AB8" s="72">
        <v>81.150999999999996</v>
      </c>
      <c r="AC8" s="168">
        <v>81.051000000000002</v>
      </c>
      <c r="AD8" s="168">
        <v>80.897000000000006</v>
      </c>
      <c r="AE8" s="168">
        <v>82.468000000000004</v>
      </c>
      <c r="AF8" s="168">
        <v>83.23</v>
      </c>
      <c r="AG8" s="168">
        <v>82.02</v>
      </c>
      <c r="AH8" s="168">
        <v>82.091999999999999</v>
      </c>
      <c r="AI8" s="168">
        <v>81.888999999999996</v>
      </c>
      <c r="AJ8" s="168">
        <v>81.322999999999993</v>
      </c>
      <c r="AK8" s="168">
        <v>82.444000000000003</v>
      </c>
      <c r="AL8" s="168">
        <v>82.572999999999993</v>
      </c>
      <c r="AM8" s="168">
        <v>82.35</v>
      </c>
      <c r="AN8" s="168">
        <v>83.429000000000002</v>
      </c>
      <c r="AO8" s="72">
        <v>82.147000000000006</v>
      </c>
      <c r="AP8" s="72">
        <v>82.528999999999996</v>
      </c>
      <c r="AQ8" s="72">
        <v>81.956000000000003</v>
      </c>
      <c r="AR8" s="72">
        <v>83.644000000000005</v>
      </c>
      <c r="AS8" s="72">
        <v>83.978999999999999</v>
      </c>
      <c r="AT8" s="72">
        <v>84.15</v>
      </c>
      <c r="AU8" s="72">
        <v>84.686000000000007</v>
      </c>
      <c r="AV8" s="72">
        <v>85.04</v>
      </c>
      <c r="AW8" s="72">
        <v>84.728999999999999</v>
      </c>
      <c r="AX8" s="72">
        <v>85.778000000000006</v>
      </c>
      <c r="AY8" s="72">
        <v>84.176000000000002</v>
      </c>
      <c r="AZ8" s="72">
        <v>83.885999999999996</v>
      </c>
      <c r="BA8" s="72">
        <v>84.01</v>
      </c>
      <c r="BB8" s="72">
        <v>84.046999999999997</v>
      </c>
      <c r="BC8" s="72">
        <v>82.822000000000003</v>
      </c>
      <c r="BD8" s="72">
        <v>82.477999999999994</v>
      </c>
      <c r="BE8" s="72">
        <v>84.081000000000003</v>
      </c>
      <c r="BF8" s="72">
        <v>84.408000000000001</v>
      </c>
      <c r="BG8" s="72">
        <v>84.331000000000003</v>
      </c>
      <c r="BH8" s="72">
        <v>84.090999999999994</v>
      </c>
      <c r="BI8" s="72">
        <v>84.790999999999997</v>
      </c>
      <c r="BJ8" s="72">
        <v>84.864000000000004</v>
      </c>
      <c r="BK8" s="72">
        <v>85.658000000000001</v>
      </c>
      <c r="BL8" s="72">
        <v>82.68</v>
      </c>
      <c r="BM8" s="72">
        <v>82.552999999999997</v>
      </c>
      <c r="BN8" s="72">
        <v>82.680999999999997</v>
      </c>
      <c r="BO8" s="72">
        <v>83.787000000000006</v>
      </c>
      <c r="BP8" s="72">
        <v>82.367000000000004</v>
      </c>
      <c r="BQ8" s="72">
        <v>81.581999999999994</v>
      </c>
      <c r="BR8" s="72">
        <v>82.656000000000006</v>
      </c>
      <c r="BS8" s="72">
        <v>83.581000000000003</v>
      </c>
      <c r="BT8" s="72">
        <v>83.067999999999998</v>
      </c>
      <c r="BU8" s="72">
        <v>83.543000000000006</v>
      </c>
      <c r="BV8" s="72">
        <v>82.652000000000001</v>
      </c>
      <c r="BW8" s="72">
        <v>82.024000000000001</v>
      </c>
      <c r="BX8" s="72">
        <v>82.856999999999999</v>
      </c>
      <c r="BY8" s="72">
        <v>82.043000000000006</v>
      </c>
      <c r="BZ8" s="72">
        <v>81.840999999999994</v>
      </c>
      <c r="CA8" s="72">
        <v>81.828000000000003</v>
      </c>
      <c r="CB8" s="72">
        <v>82.504000000000005</v>
      </c>
      <c r="CC8" s="72">
        <v>81.507000000000005</v>
      </c>
      <c r="CD8" s="72">
        <v>81.290000000000006</v>
      </c>
      <c r="CE8" s="72">
        <v>82.546000000000006</v>
      </c>
      <c r="CF8" s="72">
        <v>83.775000000000006</v>
      </c>
      <c r="CG8" s="72">
        <v>83.787999999999997</v>
      </c>
      <c r="CH8" s="72">
        <v>83.727999999999994</v>
      </c>
      <c r="CI8" s="72">
        <v>83.831000000000003</v>
      </c>
      <c r="CJ8" s="72">
        <v>83.959000000000003</v>
      </c>
      <c r="CK8" s="72">
        <v>84.53</v>
      </c>
      <c r="CL8" s="72">
        <v>83.790999999999997</v>
      </c>
      <c r="CM8" s="72">
        <v>84.063999999999993</v>
      </c>
      <c r="CN8" s="72">
        <v>84.213999999999999</v>
      </c>
      <c r="CO8" s="72">
        <v>83.418999999999997</v>
      </c>
      <c r="CP8" s="72">
        <v>83.956000000000003</v>
      </c>
      <c r="CQ8" s="72">
        <v>84.238</v>
      </c>
      <c r="CR8" s="72">
        <v>86.707999999999998</v>
      </c>
      <c r="CS8" s="72">
        <v>89.016999999999996</v>
      </c>
      <c r="CT8" s="72">
        <v>90.31</v>
      </c>
      <c r="CU8" s="72">
        <v>91.257000000000005</v>
      </c>
      <c r="CV8" s="72">
        <v>91.108999999999995</v>
      </c>
      <c r="CW8" s="72">
        <v>90.971999999999994</v>
      </c>
      <c r="CX8" s="72">
        <v>91.414000000000001</v>
      </c>
      <c r="CY8" s="72">
        <v>90.754000000000005</v>
      </c>
      <c r="CZ8" s="72">
        <v>91.343999999999994</v>
      </c>
      <c r="DA8" s="72">
        <v>90.921000000000006</v>
      </c>
      <c r="DB8" s="72">
        <v>89.332999999999998</v>
      </c>
      <c r="DC8" s="72">
        <v>91.05</v>
      </c>
      <c r="DD8" s="72">
        <v>91.683999999999997</v>
      </c>
      <c r="DE8" s="72">
        <v>93.507999999999996</v>
      </c>
      <c r="DF8" s="72">
        <v>94.899000000000001</v>
      </c>
      <c r="DG8" s="72">
        <v>94.254999999999995</v>
      </c>
      <c r="DH8" s="72">
        <v>94.691999999999993</v>
      </c>
      <c r="DI8" s="72">
        <v>93.956999999999994</v>
      </c>
      <c r="DJ8" s="72">
        <v>94.343999999999994</v>
      </c>
      <c r="DK8" s="72">
        <v>94.903999999999996</v>
      </c>
      <c r="DL8" s="72">
        <v>93.986000000000004</v>
      </c>
      <c r="DM8" s="72">
        <v>93.885999999999996</v>
      </c>
      <c r="DN8" s="72">
        <v>93.863</v>
      </c>
      <c r="DO8" s="72">
        <v>93.751999999999995</v>
      </c>
      <c r="DP8" s="72">
        <v>93.682000000000002</v>
      </c>
      <c r="DQ8" s="72">
        <v>94.143000000000001</v>
      </c>
      <c r="DR8" s="72">
        <v>95.628</v>
      </c>
      <c r="DS8" s="72">
        <v>97.587999999999994</v>
      </c>
      <c r="DT8" s="72">
        <v>97.882999999999996</v>
      </c>
      <c r="DU8" s="72">
        <v>97.938000000000002</v>
      </c>
      <c r="DV8" s="72">
        <v>97.507999999999996</v>
      </c>
      <c r="DW8" s="72">
        <v>97.55</v>
      </c>
      <c r="DX8" s="72">
        <v>98.405000000000001</v>
      </c>
      <c r="DY8" s="72">
        <v>96.834000000000003</v>
      </c>
      <c r="DZ8" s="72">
        <v>96.611999999999995</v>
      </c>
      <c r="EA8" s="72">
        <v>97.510999999999996</v>
      </c>
      <c r="EB8" s="72">
        <v>96.774000000000001</v>
      </c>
      <c r="EC8" s="72">
        <v>97.613</v>
      </c>
      <c r="ED8" s="72">
        <v>97.858000000000004</v>
      </c>
      <c r="EE8" s="72">
        <v>98.870999999999995</v>
      </c>
      <c r="EF8" s="168">
        <v>100.982</v>
      </c>
      <c r="EG8" s="168">
        <v>100.86</v>
      </c>
      <c r="EH8" s="168">
        <v>100.783</v>
      </c>
      <c r="EI8" s="168">
        <v>100.54900000000001</v>
      </c>
      <c r="EJ8" s="168">
        <v>100.60899999999999</v>
      </c>
      <c r="EK8" s="168">
        <v>101.26300000000001</v>
      </c>
      <c r="EL8" s="168">
        <v>100.52200000000001</v>
      </c>
      <c r="EM8" s="168">
        <v>99.67</v>
      </c>
      <c r="EN8" s="168">
        <v>100.419</v>
      </c>
      <c r="EO8" s="72">
        <v>100</v>
      </c>
      <c r="EP8" s="72">
        <v>100.746</v>
      </c>
      <c r="EQ8" s="72">
        <v>100.932</v>
      </c>
      <c r="ER8" s="72">
        <v>101.247</v>
      </c>
      <c r="ES8" s="72"/>
    </row>
    <row r="9" spans="2:150">
      <c r="B9" s="195" t="s">
        <v>529</v>
      </c>
      <c r="C9" s="248">
        <v>82.058000000000007</v>
      </c>
      <c r="D9" s="248">
        <v>81.623999999999995</v>
      </c>
      <c r="E9" s="248">
        <v>83.825000000000003</v>
      </c>
      <c r="F9" s="248">
        <v>83.578000000000003</v>
      </c>
      <c r="G9" s="248">
        <v>83.802999999999997</v>
      </c>
      <c r="H9" s="248">
        <v>84.015000000000001</v>
      </c>
      <c r="I9" s="248">
        <v>84.418000000000006</v>
      </c>
      <c r="J9" s="248">
        <v>84.132999999999996</v>
      </c>
      <c r="K9" s="248">
        <v>84.099000000000004</v>
      </c>
      <c r="L9" s="248">
        <v>83.293000000000006</v>
      </c>
      <c r="M9" s="248">
        <v>82.991</v>
      </c>
      <c r="N9" s="248">
        <v>83.209000000000003</v>
      </c>
      <c r="O9" s="72">
        <v>83.421000000000006</v>
      </c>
      <c r="P9" s="168">
        <v>82.176000000000002</v>
      </c>
      <c r="Q9" s="168">
        <v>82.116</v>
      </c>
      <c r="R9" s="168">
        <v>83.498999999999995</v>
      </c>
      <c r="S9" s="168">
        <v>83.337000000000003</v>
      </c>
      <c r="T9" s="168">
        <v>83.653000000000006</v>
      </c>
      <c r="U9" s="168">
        <v>83.257999999999996</v>
      </c>
      <c r="V9" s="168">
        <v>82.4</v>
      </c>
      <c r="W9" s="168">
        <v>81.721999999999994</v>
      </c>
      <c r="X9" s="168">
        <v>83.004000000000005</v>
      </c>
      <c r="Y9" s="168">
        <v>82.930999999999997</v>
      </c>
      <c r="Z9" s="168">
        <v>82.817999999999998</v>
      </c>
      <c r="AA9" s="168">
        <v>83.063999999999993</v>
      </c>
      <c r="AB9" s="72">
        <v>82.831999999999994</v>
      </c>
      <c r="AC9" s="168">
        <v>82.072999999999993</v>
      </c>
      <c r="AD9" s="168">
        <v>81.926000000000002</v>
      </c>
      <c r="AE9" s="168">
        <v>83.716999999999999</v>
      </c>
      <c r="AF9" s="168">
        <v>84.887</v>
      </c>
      <c r="AG9" s="168">
        <v>83.691999999999993</v>
      </c>
      <c r="AH9" s="168">
        <v>83.736000000000004</v>
      </c>
      <c r="AI9" s="168">
        <v>83.384</v>
      </c>
      <c r="AJ9" s="168">
        <v>82.665000000000006</v>
      </c>
      <c r="AK9" s="168">
        <v>83.960999999999999</v>
      </c>
      <c r="AL9" s="168">
        <v>83.959000000000003</v>
      </c>
      <c r="AM9" s="168">
        <v>83.727999999999994</v>
      </c>
      <c r="AN9" s="168">
        <v>84.819000000000003</v>
      </c>
      <c r="AO9" s="72">
        <v>83.546000000000006</v>
      </c>
      <c r="AP9" s="72">
        <v>83.509</v>
      </c>
      <c r="AQ9" s="72">
        <v>83.001000000000005</v>
      </c>
      <c r="AR9" s="72">
        <v>85.027000000000001</v>
      </c>
      <c r="AS9" s="72">
        <v>85.424000000000007</v>
      </c>
      <c r="AT9" s="72">
        <v>85.451999999999998</v>
      </c>
      <c r="AU9" s="72">
        <v>85.673000000000002</v>
      </c>
      <c r="AV9" s="72">
        <v>86.278999999999996</v>
      </c>
      <c r="AW9" s="72">
        <v>85.992000000000004</v>
      </c>
      <c r="AX9" s="72">
        <v>87.152000000000001</v>
      </c>
      <c r="AY9" s="72">
        <v>85.2</v>
      </c>
      <c r="AZ9" s="72">
        <v>84.733000000000004</v>
      </c>
      <c r="BA9" s="72">
        <v>85.111999999999995</v>
      </c>
      <c r="BB9" s="72">
        <v>85.212999999999994</v>
      </c>
      <c r="BC9" s="72">
        <v>83.831000000000003</v>
      </c>
      <c r="BD9" s="72">
        <v>83.584999999999994</v>
      </c>
      <c r="BE9" s="72">
        <v>85.372</v>
      </c>
      <c r="BF9" s="72">
        <v>85.861000000000004</v>
      </c>
      <c r="BG9" s="72">
        <v>85.646000000000001</v>
      </c>
      <c r="BH9" s="72">
        <v>85.474999999999994</v>
      </c>
      <c r="BI9" s="72">
        <v>86.396000000000001</v>
      </c>
      <c r="BJ9" s="72">
        <v>86.367000000000004</v>
      </c>
      <c r="BK9" s="72">
        <v>87.433000000000007</v>
      </c>
      <c r="BL9" s="72">
        <v>83.876000000000005</v>
      </c>
      <c r="BM9" s="72">
        <v>83.668999999999997</v>
      </c>
      <c r="BN9" s="72">
        <v>83.911000000000001</v>
      </c>
      <c r="BO9" s="72">
        <v>85.119</v>
      </c>
      <c r="BP9" s="72">
        <v>83.153000000000006</v>
      </c>
      <c r="BQ9" s="72">
        <v>82.444000000000003</v>
      </c>
      <c r="BR9" s="72">
        <v>83.951999999999998</v>
      </c>
      <c r="BS9" s="72">
        <v>84.924999999999997</v>
      </c>
      <c r="BT9" s="72">
        <v>84.715000000000003</v>
      </c>
      <c r="BU9" s="72">
        <v>84.918999999999997</v>
      </c>
      <c r="BV9" s="72">
        <v>83.906000000000006</v>
      </c>
      <c r="BW9" s="72">
        <v>83.286000000000001</v>
      </c>
      <c r="BX9" s="72">
        <v>84.134</v>
      </c>
      <c r="BY9" s="72">
        <v>82.992999999999995</v>
      </c>
      <c r="BZ9" s="72">
        <v>82.936999999999998</v>
      </c>
      <c r="CA9" s="72">
        <v>82.908000000000001</v>
      </c>
      <c r="CB9" s="72">
        <v>83.688999999999993</v>
      </c>
      <c r="CC9" s="72">
        <v>82.403000000000006</v>
      </c>
      <c r="CD9" s="72">
        <v>82.084999999999994</v>
      </c>
      <c r="CE9" s="72">
        <v>83.2</v>
      </c>
      <c r="CF9" s="72">
        <v>84.555999999999997</v>
      </c>
      <c r="CG9" s="72">
        <v>84.745999999999995</v>
      </c>
      <c r="CH9" s="72">
        <v>84.495999999999995</v>
      </c>
      <c r="CI9" s="72">
        <v>84.426000000000002</v>
      </c>
      <c r="CJ9" s="72">
        <v>84.319000000000003</v>
      </c>
      <c r="CK9" s="72">
        <v>85.055000000000007</v>
      </c>
      <c r="CL9" s="72">
        <v>84.031999999999996</v>
      </c>
      <c r="CM9" s="72">
        <v>84.195999999999998</v>
      </c>
      <c r="CN9" s="72">
        <v>84.393000000000001</v>
      </c>
      <c r="CO9" s="72">
        <v>83.992000000000004</v>
      </c>
      <c r="CP9" s="72">
        <v>84.021000000000001</v>
      </c>
      <c r="CQ9" s="72">
        <v>84.257999999999996</v>
      </c>
      <c r="CR9" s="72">
        <v>86.545000000000002</v>
      </c>
      <c r="CS9" s="72">
        <v>88.408000000000001</v>
      </c>
      <c r="CT9" s="72">
        <v>89.936000000000007</v>
      </c>
      <c r="CU9" s="72">
        <v>90.472999999999999</v>
      </c>
      <c r="CV9" s="72">
        <v>90.501999999999995</v>
      </c>
      <c r="CW9" s="72">
        <v>90.828999999999994</v>
      </c>
      <c r="CX9" s="72">
        <v>91.355999999999995</v>
      </c>
      <c r="CY9" s="72">
        <v>90.197000000000003</v>
      </c>
      <c r="CZ9" s="72">
        <v>90.269000000000005</v>
      </c>
      <c r="DA9" s="72">
        <v>90.55</v>
      </c>
      <c r="DB9" s="72">
        <v>88.944999999999993</v>
      </c>
      <c r="DC9" s="72">
        <v>90.536000000000001</v>
      </c>
      <c r="DD9" s="72">
        <v>91.034000000000006</v>
      </c>
      <c r="DE9" s="72">
        <v>92.875</v>
      </c>
      <c r="DF9" s="72">
        <v>94.674000000000007</v>
      </c>
      <c r="DG9" s="72">
        <v>94.397999999999996</v>
      </c>
      <c r="DH9" s="72">
        <v>94.715999999999994</v>
      </c>
      <c r="DI9" s="72">
        <v>93.965000000000003</v>
      </c>
      <c r="DJ9" s="72">
        <v>94.058000000000007</v>
      </c>
      <c r="DK9" s="72">
        <v>94.677999999999997</v>
      </c>
      <c r="DL9" s="72">
        <v>93.626000000000005</v>
      </c>
      <c r="DM9" s="72">
        <v>93.596999999999994</v>
      </c>
      <c r="DN9" s="72">
        <v>93.757999999999996</v>
      </c>
      <c r="DO9" s="72">
        <v>93.492999999999995</v>
      </c>
      <c r="DP9" s="72">
        <v>93.302999999999997</v>
      </c>
      <c r="DQ9" s="72">
        <v>93.587999999999994</v>
      </c>
      <c r="DR9" s="72">
        <v>95.521000000000001</v>
      </c>
      <c r="DS9" s="72">
        <v>97.795000000000002</v>
      </c>
      <c r="DT9" s="72">
        <v>98.272000000000006</v>
      </c>
      <c r="DU9" s="72">
        <v>98.384</v>
      </c>
      <c r="DV9" s="72">
        <v>97.864000000000004</v>
      </c>
      <c r="DW9" s="72">
        <v>98.153999999999996</v>
      </c>
      <c r="DX9" s="72">
        <v>98.965000000000003</v>
      </c>
      <c r="DY9" s="72">
        <v>96.712000000000003</v>
      </c>
      <c r="DZ9" s="72">
        <v>96.727999999999994</v>
      </c>
      <c r="EA9" s="72">
        <v>97.647000000000006</v>
      </c>
      <c r="EB9" s="72">
        <v>96.911000000000001</v>
      </c>
      <c r="EC9" s="72">
        <v>97.536000000000001</v>
      </c>
      <c r="ED9" s="72">
        <v>97.647999999999996</v>
      </c>
      <c r="EE9" s="72">
        <v>98.793000000000006</v>
      </c>
      <c r="EF9" s="72">
        <v>101.09399999999999</v>
      </c>
      <c r="EG9" s="72">
        <v>101.21899999999999</v>
      </c>
      <c r="EH9" s="72">
        <v>101.05</v>
      </c>
      <c r="EI9" s="72">
        <v>100.592</v>
      </c>
      <c r="EJ9" s="72">
        <v>100.61799999999999</v>
      </c>
      <c r="EK9" s="72">
        <v>101.36199999999999</v>
      </c>
      <c r="EL9" s="72">
        <v>100.405</v>
      </c>
      <c r="EM9" s="72">
        <v>99.421999999999997</v>
      </c>
      <c r="EN9" s="72">
        <v>100.26300000000001</v>
      </c>
      <c r="EO9" s="72">
        <v>100</v>
      </c>
      <c r="EP9" s="72">
        <v>102.047</v>
      </c>
      <c r="EQ9" s="72">
        <v>102.631</v>
      </c>
      <c r="ER9" s="72">
        <v>103.477</v>
      </c>
      <c r="ES9" s="72"/>
    </row>
    <row r="10" spans="2:150">
      <c r="B10" s="195" t="s">
        <v>530</v>
      </c>
      <c r="C10" s="248">
        <v>82.605999999999995</v>
      </c>
      <c r="D10" s="248">
        <v>82.067999999999998</v>
      </c>
      <c r="E10" s="248">
        <v>84.313999999999993</v>
      </c>
      <c r="F10" s="248">
        <v>84.165999999999997</v>
      </c>
      <c r="G10" s="248">
        <v>84.474000000000004</v>
      </c>
      <c r="H10" s="248">
        <v>84.676000000000002</v>
      </c>
      <c r="I10" s="248">
        <v>85.028000000000006</v>
      </c>
      <c r="J10" s="248">
        <v>84.620999999999995</v>
      </c>
      <c r="K10" s="248">
        <v>84.400999999999996</v>
      </c>
      <c r="L10" s="248">
        <v>83.593999999999994</v>
      </c>
      <c r="M10" s="248">
        <v>83.284999999999997</v>
      </c>
      <c r="N10" s="248">
        <v>83.436000000000007</v>
      </c>
      <c r="O10" s="72">
        <v>83.888999999999996</v>
      </c>
      <c r="P10" s="168">
        <v>82.364000000000004</v>
      </c>
      <c r="Q10" s="168">
        <v>82.200999999999993</v>
      </c>
      <c r="R10" s="168">
        <v>83.5</v>
      </c>
      <c r="S10" s="168">
        <v>83.447999999999993</v>
      </c>
      <c r="T10" s="168">
        <v>83.814999999999998</v>
      </c>
      <c r="U10" s="168">
        <v>83.417000000000002</v>
      </c>
      <c r="V10" s="168">
        <v>82.72</v>
      </c>
      <c r="W10" s="168">
        <v>82.001000000000005</v>
      </c>
      <c r="X10" s="168">
        <v>83.188000000000002</v>
      </c>
      <c r="Y10" s="168">
        <v>83.19</v>
      </c>
      <c r="Z10" s="168">
        <v>83.174999999999997</v>
      </c>
      <c r="AA10" s="168">
        <v>83.471999999999994</v>
      </c>
      <c r="AB10" s="72">
        <v>83.040999999999997</v>
      </c>
      <c r="AC10" s="168">
        <v>82.73</v>
      </c>
      <c r="AD10" s="168">
        <v>82.644999999999996</v>
      </c>
      <c r="AE10" s="168">
        <v>84.314999999999998</v>
      </c>
      <c r="AF10" s="168">
        <v>85.304000000000002</v>
      </c>
      <c r="AG10" s="168">
        <v>84.182000000000002</v>
      </c>
      <c r="AH10" s="168">
        <v>84.091999999999999</v>
      </c>
      <c r="AI10" s="168">
        <v>83.725999999999999</v>
      </c>
      <c r="AJ10" s="168">
        <v>83.138999999999996</v>
      </c>
      <c r="AK10" s="168">
        <v>84.373000000000005</v>
      </c>
      <c r="AL10" s="168">
        <v>84.441999999999993</v>
      </c>
      <c r="AM10" s="168">
        <v>84.225999999999999</v>
      </c>
      <c r="AN10" s="168">
        <v>85.274000000000001</v>
      </c>
      <c r="AO10" s="72">
        <v>84.037000000000006</v>
      </c>
      <c r="AP10" s="72">
        <v>84.143000000000001</v>
      </c>
      <c r="AQ10" s="72">
        <v>83.683000000000007</v>
      </c>
      <c r="AR10" s="72">
        <v>85.447999999999993</v>
      </c>
      <c r="AS10" s="72">
        <v>85.85</v>
      </c>
      <c r="AT10" s="72">
        <v>86.04</v>
      </c>
      <c r="AU10" s="72">
        <v>86.393000000000001</v>
      </c>
      <c r="AV10" s="72">
        <v>86.819000000000003</v>
      </c>
      <c r="AW10" s="72">
        <v>86.545000000000002</v>
      </c>
      <c r="AX10" s="72">
        <v>87.662000000000006</v>
      </c>
      <c r="AY10" s="72">
        <v>85.954999999999998</v>
      </c>
      <c r="AZ10" s="72">
        <v>85.614000000000004</v>
      </c>
      <c r="BA10" s="72">
        <v>85.704999999999998</v>
      </c>
      <c r="BB10" s="72">
        <v>85.820999999999998</v>
      </c>
      <c r="BC10" s="72">
        <v>84.322000000000003</v>
      </c>
      <c r="BD10" s="72">
        <v>84.090999999999994</v>
      </c>
      <c r="BE10" s="72">
        <v>85.808000000000007</v>
      </c>
      <c r="BF10" s="72">
        <v>86.349000000000004</v>
      </c>
      <c r="BG10" s="72">
        <v>86.278999999999996</v>
      </c>
      <c r="BH10" s="72">
        <v>86.069000000000003</v>
      </c>
      <c r="BI10" s="72">
        <v>86.762</v>
      </c>
      <c r="BJ10" s="72">
        <v>86.736000000000004</v>
      </c>
      <c r="BK10" s="72">
        <v>87.712999999999994</v>
      </c>
      <c r="BL10" s="72">
        <v>84.495000000000005</v>
      </c>
      <c r="BM10" s="72">
        <v>84.337999999999994</v>
      </c>
      <c r="BN10" s="72">
        <v>84.56</v>
      </c>
      <c r="BO10" s="72">
        <v>85.626999999999995</v>
      </c>
      <c r="BP10" s="72">
        <v>83.9</v>
      </c>
      <c r="BQ10" s="72">
        <v>83.183999999999997</v>
      </c>
      <c r="BR10" s="72">
        <v>84.43</v>
      </c>
      <c r="BS10" s="72">
        <v>84.814999999999998</v>
      </c>
      <c r="BT10" s="72">
        <v>84.501999999999995</v>
      </c>
      <c r="BU10" s="72">
        <v>84.876999999999995</v>
      </c>
      <c r="BV10" s="72">
        <v>83.909000000000006</v>
      </c>
      <c r="BW10" s="72">
        <v>83.378</v>
      </c>
      <c r="BX10" s="72">
        <v>84.125</v>
      </c>
      <c r="BY10" s="72">
        <v>83.06</v>
      </c>
      <c r="BZ10" s="72">
        <v>82.991</v>
      </c>
      <c r="CA10" s="72">
        <v>83.061999999999998</v>
      </c>
      <c r="CB10" s="72">
        <v>83.852999999999994</v>
      </c>
      <c r="CC10" s="72">
        <v>82.701999999999998</v>
      </c>
      <c r="CD10" s="72">
        <v>82.557000000000002</v>
      </c>
      <c r="CE10" s="72">
        <v>83.784000000000006</v>
      </c>
      <c r="CF10" s="72">
        <v>85.064999999999998</v>
      </c>
      <c r="CG10" s="72">
        <v>85.326999999999998</v>
      </c>
      <c r="CH10" s="72">
        <v>85.141999999999996</v>
      </c>
      <c r="CI10" s="72">
        <v>85.311000000000007</v>
      </c>
      <c r="CJ10" s="72">
        <v>85.314999999999998</v>
      </c>
      <c r="CK10" s="72">
        <v>85.998999999999995</v>
      </c>
      <c r="CL10" s="72">
        <v>85.311999999999998</v>
      </c>
      <c r="CM10" s="72">
        <v>85.572999999999993</v>
      </c>
      <c r="CN10" s="72">
        <v>85.721000000000004</v>
      </c>
      <c r="CO10" s="72">
        <v>84.816999999999993</v>
      </c>
      <c r="CP10" s="72">
        <v>85.364000000000004</v>
      </c>
      <c r="CQ10" s="72">
        <v>85.617000000000004</v>
      </c>
      <c r="CR10" s="72">
        <v>88.165000000000006</v>
      </c>
      <c r="CS10" s="72">
        <v>90.23</v>
      </c>
      <c r="CT10" s="72">
        <v>91.582999999999998</v>
      </c>
      <c r="CU10" s="72">
        <v>92.32</v>
      </c>
      <c r="CV10" s="72">
        <v>92.3</v>
      </c>
      <c r="CW10" s="72">
        <v>92.067999999999998</v>
      </c>
      <c r="CX10" s="72">
        <v>92.468999999999994</v>
      </c>
      <c r="CY10" s="72">
        <v>91.373000000000005</v>
      </c>
      <c r="CZ10" s="72">
        <v>91.703000000000003</v>
      </c>
      <c r="DA10" s="72">
        <v>91.307000000000002</v>
      </c>
      <c r="DB10" s="72">
        <v>90.375</v>
      </c>
      <c r="DC10" s="72">
        <v>91.31</v>
      </c>
      <c r="DD10" s="72">
        <v>91.820999999999998</v>
      </c>
      <c r="DE10" s="72">
        <v>93.459000000000003</v>
      </c>
      <c r="DF10" s="72">
        <v>95.01</v>
      </c>
      <c r="DG10" s="72">
        <v>94.656999999999996</v>
      </c>
      <c r="DH10" s="72">
        <v>94.995000000000005</v>
      </c>
      <c r="DI10" s="72">
        <v>94.182000000000002</v>
      </c>
      <c r="DJ10" s="72">
        <v>94.471999999999994</v>
      </c>
      <c r="DK10" s="72">
        <v>95.177999999999997</v>
      </c>
      <c r="DL10" s="72">
        <v>94.183999999999997</v>
      </c>
      <c r="DM10" s="72">
        <v>94.012</v>
      </c>
      <c r="DN10" s="72">
        <v>93.962000000000003</v>
      </c>
      <c r="DO10" s="72">
        <v>93.936999999999998</v>
      </c>
      <c r="DP10" s="72">
        <v>93.543999999999997</v>
      </c>
      <c r="DQ10" s="72">
        <v>93.921999999999997</v>
      </c>
      <c r="DR10" s="72">
        <v>95.766000000000005</v>
      </c>
      <c r="DS10" s="72">
        <v>97.950999999999993</v>
      </c>
      <c r="DT10" s="72">
        <v>98.328000000000003</v>
      </c>
      <c r="DU10" s="72">
        <v>98.37</v>
      </c>
      <c r="DV10" s="72">
        <v>97.92</v>
      </c>
      <c r="DW10" s="72">
        <v>98.114000000000004</v>
      </c>
      <c r="DX10" s="72">
        <v>98.741</v>
      </c>
      <c r="DY10" s="72">
        <v>96.641999999999996</v>
      </c>
      <c r="DZ10" s="72">
        <v>96.694000000000003</v>
      </c>
      <c r="EA10" s="72">
        <v>97.605000000000004</v>
      </c>
      <c r="EB10" s="72">
        <v>96.965999999999994</v>
      </c>
      <c r="EC10" s="72">
        <v>97.641999999999996</v>
      </c>
      <c r="ED10" s="72">
        <v>97.875</v>
      </c>
      <c r="EE10" s="72">
        <v>98.81</v>
      </c>
      <c r="EF10" s="431">
        <v>101.01300000000001</v>
      </c>
      <c r="EG10" s="431">
        <v>101.05</v>
      </c>
      <c r="EH10" s="431">
        <v>100.911</v>
      </c>
      <c r="EI10" s="431">
        <v>100.57899999999999</v>
      </c>
      <c r="EJ10" s="431">
        <v>100.592</v>
      </c>
      <c r="EK10" s="431">
        <v>101.26900000000001</v>
      </c>
      <c r="EL10" s="431">
        <v>100.40600000000001</v>
      </c>
      <c r="EM10" s="431">
        <v>99.557000000000002</v>
      </c>
      <c r="EN10" s="431">
        <v>100.297</v>
      </c>
      <c r="EO10" s="72">
        <v>100</v>
      </c>
      <c r="EP10" s="72">
        <v>96.941999999999993</v>
      </c>
      <c r="EQ10" s="72">
        <v>98.26</v>
      </c>
      <c r="ER10" s="72">
        <v>99.539000000000001</v>
      </c>
      <c r="ES10" s="72"/>
    </row>
    <row r="11" spans="2:150">
      <c r="B11" s="195" t="s">
        <v>531</v>
      </c>
      <c r="C11" s="248">
        <v>79.403000000000006</v>
      </c>
      <c r="D11" s="248">
        <v>79.203999999999994</v>
      </c>
      <c r="E11" s="248">
        <v>80.923000000000002</v>
      </c>
      <c r="F11" s="248">
        <v>80.692999999999998</v>
      </c>
      <c r="G11" s="248">
        <v>80.992999999999995</v>
      </c>
      <c r="H11" s="248">
        <v>81.033000000000001</v>
      </c>
      <c r="I11" s="248">
        <v>81.400000000000006</v>
      </c>
      <c r="J11" s="248">
        <v>81.070999999999998</v>
      </c>
      <c r="K11" s="248">
        <v>81.334999999999994</v>
      </c>
      <c r="L11" s="248">
        <v>80.668999999999997</v>
      </c>
      <c r="M11" s="248">
        <v>80.494</v>
      </c>
      <c r="N11" s="248">
        <v>80.605000000000004</v>
      </c>
      <c r="O11" s="72">
        <v>80.652000000000001</v>
      </c>
      <c r="P11" s="168">
        <v>79.963999999999999</v>
      </c>
      <c r="Q11" s="168">
        <v>79.811999999999998</v>
      </c>
      <c r="R11" s="168">
        <v>80.819999999999993</v>
      </c>
      <c r="S11" s="168">
        <v>80.637</v>
      </c>
      <c r="T11" s="168">
        <v>80.936000000000007</v>
      </c>
      <c r="U11" s="168">
        <v>80.75</v>
      </c>
      <c r="V11" s="168">
        <v>80.049000000000007</v>
      </c>
      <c r="W11" s="168">
        <v>79.66</v>
      </c>
      <c r="X11" s="168">
        <v>80.963999999999999</v>
      </c>
      <c r="Y11" s="168">
        <v>80.664000000000001</v>
      </c>
      <c r="Z11" s="168">
        <v>80.534000000000006</v>
      </c>
      <c r="AA11" s="168">
        <v>80.757000000000005</v>
      </c>
      <c r="AB11" s="72">
        <v>80.462000000000003</v>
      </c>
      <c r="AC11" s="168">
        <v>80.043000000000006</v>
      </c>
      <c r="AD11" s="168">
        <v>79.844999999999999</v>
      </c>
      <c r="AE11" s="168">
        <v>81.477000000000004</v>
      </c>
      <c r="AF11" s="168">
        <v>82.341999999999999</v>
      </c>
      <c r="AG11" s="168">
        <v>81.102000000000004</v>
      </c>
      <c r="AH11" s="168">
        <v>81.290999999999997</v>
      </c>
      <c r="AI11" s="168">
        <v>81.13</v>
      </c>
      <c r="AJ11" s="168">
        <v>80.471000000000004</v>
      </c>
      <c r="AK11" s="168">
        <v>81.596000000000004</v>
      </c>
      <c r="AL11" s="168">
        <v>81.668000000000006</v>
      </c>
      <c r="AM11" s="168">
        <v>81.438999999999993</v>
      </c>
      <c r="AN11" s="168">
        <v>82.525000000000006</v>
      </c>
      <c r="AO11" s="72">
        <v>81.244</v>
      </c>
      <c r="AP11" s="72">
        <v>81.534000000000006</v>
      </c>
      <c r="AQ11" s="72">
        <v>80.941999999999993</v>
      </c>
      <c r="AR11" s="72">
        <v>82.79</v>
      </c>
      <c r="AS11" s="72">
        <v>83.102999999999994</v>
      </c>
      <c r="AT11" s="72">
        <v>83.132999999999996</v>
      </c>
      <c r="AU11" s="72">
        <v>83.552999999999997</v>
      </c>
      <c r="AV11" s="72">
        <v>84.049000000000007</v>
      </c>
      <c r="AW11" s="72">
        <v>83.748000000000005</v>
      </c>
      <c r="AX11" s="72">
        <v>84.787000000000006</v>
      </c>
      <c r="AY11" s="72">
        <v>83.055000000000007</v>
      </c>
      <c r="AZ11" s="72">
        <v>82.677000000000007</v>
      </c>
      <c r="BA11" s="72">
        <v>83.051000000000002</v>
      </c>
      <c r="BB11" s="72">
        <v>83.034999999999997</v>
      </c>
      <c r="BC11" s="72">
        <v>82.027000000000001</v>
      </c>
      <c r="BD11" s="72">
        <v>81.680999999999997</v>
      </c>
      <c r="BE11" s="72">
        <v>83.29</v>
      </c>
      <c r="BF11" s="72">
        <v>83.539000000000001</v>
      </c>
      <c r="BG11" s="72">
        <v>83.349000000000004</v>
      </c>
      <c r="BH11" s="72">
        <v>83.155000000000001</v>
      </c>
      <c r="BI11" s="72">
        <v>84.03</v>
      </c>
      <c r="BJ11" s="72">
        <v>84.113</v>
      </c>
      <c r="BK11" s="72">
        <v>84.945999999999998</v>
      </c>
      <c r="BL11" s="72">
        <v>81.822999999999993</v>
      </c>
      <c r="BM11" s="72">
        <v>81.668000000000006</v>
      </c>
      <c r="BN11" s="72">
        <v>81.804000000000002</v>
      </c>
      <c r="BO11" s="72">
        <v>82.951999999999998</v>
      </c>
      <c r="BP11" s="72">
        <v>81.477000000000004</v>
      </c>
      <c r="BQ11" s="72">
        <v>80.721999999999994</v>
      </c>
      <c r="BR11" s="72">
        <v>81.977000000000004</v>
      </c>
      <c r="BS11" s="72">
        <v>83.409000000000006</v>
      </c>
      <c r="BT11" s="72">
        <v>82.97</v>
      </c>
      <c r="BU11" s="72">
        <v>83.287000000000006</v>
      </c>
      <c r="BV11" s="72">
        <v>82.403000000000006</v>
      </c>
      <c r="BW11" s="72">
        <v>81.721999999999994</v>
      </c>
      <c r="BX11" s="72">
        <v>82.617999999999995</v>
      </c>
      <c r="BY11" s="72">
        <v>81.799000000000007</v>
      </c>
      <c r="BZ11" s="72">
        <v>81.608000000000004</v>
      </c>
      <c r="CA11" s="72">
        <v>81.506</v>
      </c>
      <c r="CB11" s="72">
        <v>82.125</v>
      </c>
      <c r="CC11" s="72">
        <v>81.091999999999999</v>
      </c>
      <c r="CD11" s="72">
        <v>80.730999999999995</v>
      </c>
      <c r="CE11" s="72">
        <v>81.843000000000004</v>
      </c>
      <c r="CF11" s="72">
        <v>83.087000000000003</v>
      </c>
      <c r="CG11" s="72">
        <v>83.021000000000001</v>
      </c>
      <c r="CH11" s="72">
        <v>82.927999999999997</v>
      </c>
      <c r="CI11" s="72">
        <v>82.83</v>
      </c>
      <c r="CJ11" s="72">
        <v>82.870999999999995</v>
      </c>
      <c r="CK11" s="72">
        <v>83.462999999999994</v>
      </c>
      <c r="CL11" s="72">
        <v>82.474999999999994</v>
      </c>
      <c r="CM11" s="72">
        <v>82.661000000000001</v>
      </c>
      <c r="CN11" s="72">
        <v>82.856999999999999</v>
      </c>
      <c r="CO11" s="72">
        <v>82.488</v>
      </c>
      <c r="CP11" s="72">
        <v>82.605000000000004</v>
      </c>
      <c r="CQ11" s="72">
        <v>82.870999999999995</v>
      </c>
      <c r="CR11" s="72">
        <v>85.028999999999996</v>
      </c>
      <c r="CS11" s="72">
        <v>87.102999999999994</v>
      </c>
      <c r="CT11" s="72">
        <v>88.498000000000005</v>
      </c>
      <c r="CU11" s="72">
        <v>89.257999999999996</v>
      </c>
      <c r="CV11" s="72">
        <v>89.153999999999996</v>
      </c>
      <c r="CW11" s="72">
        <v>89.527000000000001</v>
      </c>
      <c r="CX11" s="72">
        <v>90.070999999999998</v>
      </c>
      <c r="CY11" s="72">
        <v>89.436999999999998</v>
      </c>
      <c r="CZ11" s="72">
        <v>89.816000000000003</v>
      </c>
      <c r="DA11" s="72">
        <v>90.001000000000005</v>
      </c>
      <c r="DB11" s="72">
        <v>87.781000000000006</v>
      </c>
      <c r="DC11" s="72">
        <v>90.147000000000006</v>
      </c>
      <c r="DD11" s="72">
        <v>90.766000000000005</v>
      </c>
      <c r="DE11" s="72">
        <v>92.736999999999995</v>
      </c>
      <c r="DF11" s="72">
        <v>94.292000000000002</v>
      </c>
      <c r="DG11" s="72">
        <v>93.728999999999999</v>
      </c>
      <c r="DH11" s="72">
        <v>94.147000000000006</v>
      </c>
      <c r="DI11" s="72">
        <v>93.512</v>
      </c>
      <c r="DJ11" s="72">
        <v>93.734999999999999</v>
      </c>
      <c r="DK11" s="72">
        <v>94.2</v>
      </c>
      <c r="DL11" s="72">
        <v>93.289000000000001</v>
      </c>
      <c r="DM11" s="72">
        <v>93.340999999999994</v>
      </c>
      <c r="DN11" s="72">
        <v>93.509</v>
      </c>
      <c r="DO11" s="72">
        <v>93.117000000000004</v>
      </c>
      <c r="DP11" s="72">
        <v>93.356999999999999</v>
      </c>
      <c r="DQ11" s="72">
        <v>93.753</v>
      </c>
      <c r="DR11" s="72">
        <v>95.269000000000005</v>
      </c>
      <c r="DS11" s="72">
        <v>97.233999999999995</v>
      </c>
      <c r="DT11" s="72">
        <v>97.613</v>
      </c>
      <c r="DU11" s="72">
        <v>97.748999999999995</v>
      </c>
      <c r="DV11" s="72">
        <v>97.295000000000002</v>
      </c>
      <c r="DW11" s="72">
        <v>97.426000000000002</v>
      </c>
      <c r="DX11" s="72">
        <v>98.438000000000002</v>
      </c>
      <c r="DY11" s="72">
        <v>96.837999999999994</v>
      </c>
      <c r="DZ11" s="72">
        <v>96.596000000000004</v>
      </c>
      <c r="EA11" s="72">
        <v>97.492000000000004</v>
      </c>
      <c r="EB11" s="72">
        <v>96.587999999999994</v>
      </c>
      <c r="EC11" s="72">
        <v>97.503</v>
      </c>
      <c r="ED11" s="72">
        <v>97.643000000000001</v>
      </c>
      <c r="EE11" s="72">
        <v>98.843999999999994</v>
      </c>
      <c r="EF11" s="431">
        <v>100.973</v>
      </c>
      <c r="EG11" s="431">
        <v>100.937</v>
      </c>
      <c r="EH11" s="431">
        <v>100.85</v>
      </c>
      <c r="EI11" s="431">
        <v>100.542</v>
      </c>
      <c r="EJ11" s="431">
        <v>100.636</v>
      </c>
      <c r="EK11" s="431">
        <v>101.34399999999999</v>
      </c>
      <c r="EL11" s="431">
        <v>100.58199999999999</v>
      </c>
      <c r="EM11" s="431">
        <v>99.662000000000006</v>
      </c>
      <c r="EN11" s="431">
        <v>100.486</v>
      </c>
      <c r="EO11" s="72">
        <v>100</v>
      </c>
      <c r="EP11" s="72">
        <v>99.83</v>
      </c>
      <c r="EQ11" s="72">
        <v>99.8</v>
      </c>
      <c r="ER11" s="72">
        <v>100.298</v>
      </c>
      <c r="ES11" s="72"/>
    </row>
    <row r="12" spans="2:150">
      <c r="B12" s="195" t="s">
        <v>532</v>
      </c>
      <c r="C12" s="248">
        <v>63.048000000000002</v>
      </c>
      <c r="D12" s="248">
        <v>64.084000000000003</v>
      </c>
      <c r="E12" s="248">
        <v>63.235999999999997</v>
      </c>
      <c r="F12" s="248">
        <v>63.103000000000002</v>
      </c>
      <c r="G12" s="248">
        <v>63.783000000000001</v>
      </c>
      <c r="H12" s="248">
        <v>62.92</v>
      </c>
      <c r="I12" s="248">
        <v>63.091000000000001</v>
      </c>
      <c r="J12" s="248">
        <v>62.542999999999999</v>
      </c>
      <c r="K12" s="248">
        <v>64.352000000000004</v>
      </c>
      <c r="L12" s="248">
        <v>64.436999999999998</v>
      </c>
      <c r="M12" s="248">
        <v>64.930999999999997</v>
      </c>
      <c r="N12" s="248">
        <v>64.477000000000004</v>
      </c>
      <c r="O12" s="72">
        <v>63.667000000000002</v>
      </c>
      <c r="P12" s="168">
        <v>65.972999999999999</v>
      </c>
      <c r="Q12" s="168">
        <v>65.326999999999998</v>
      </c>
      <c r="R12" s="168">
        <v>64.284000000000006</v>
      </c>
      <c r="S12" s="168">
        <v>63.994999999999997</v>
      </c>
      <c r="T12" s="168">
        <v>64.195999999999998</v>
      </c>
      <c r="U12" s="168">
        <v>65.14</v>
      </c>
      <c r="V12" s="168">
        <v>65.3</v>
      </c>
      <c r="W12" s="168">
        <v>66.481999999999999</v>
      </c>
      <c r="X12" s="168">
        <v>67.876000000000005</v>
      </c>
      <c r="Y12" s="168">
        <v>66.353999999999999</v>
      </c>
      <c r="Z12" s="168">
        <v>66.135999999999996</v>
      </c>
      <c r="AA12" s="168">
        <v>66.227999999999994</v>
      </c>
      <c r="AB12" s="72">
        <v>65.608000000000004</v>
      </c>
      <c r="AC12" s="168">
        <v>67.051000000000002</v>
      </c>
      <c r="AD12" s="168">
        <v>66.575999999999993</v>
      </c>
      <c r="AE12" s="168">
        <v>67.302000000000007</v>
      </c>
      <c r="AF12" s="168">
        <v>66.471999999999994</v>
      </c>
      <c r="AG12" s="168">
        <v>65.010999999999996</v>
      </c>
      <c r="AH12" s="168">
        <v>65.992999999999995</v>
      </c>
      <c r="AI12" s="168">
        <v>66.884</v>
      </c>
      <c r="AJ12" s="168">
        <v>66.575000000000003</v>
      </c>
      <c r="AK12" s="168">
        <v>66.73</v>
      </c>
      <c r="AL12" s="168">
        <v>67.204999999999998</v>
      </c>
      <c r="AM12" s="168">
        <v>66.992000000000004</v>
      </c>
      <c r="AN12" s="168">
        <v>68.034000000000006</v>
      </c>
      <c r="AO12" s="72">
        <v>66.734999999999999</v>
      </c>
      <c r="AP12" s="72">
        <v>68.962999999999994</v>
      </c>
      <c r="AQ12" s="72">
        <v>67.867999999999995</v>
      </c>
      <c r="AR12" s="72">
        <v>68.623999999999995</v>
      </c>
      <c r="AS12" s="72">
        <v>68.436999999999998</v>
      </c>
      <c r="AT12" s="72">
        <v>68.483999999999995</v>
      </c>
      <c r="AU12" s="72">
        <v>70.093000000000004</v>
      </c>
      <c r="AV12" s="72">
        <v>69.921000000000006</v>
      </c>
      <c r="AW12" s="72">
        <v>69.540000000000006</v>
      </c>
      <c r="AX12" s="72">
        <v>69.843000000000004</v>
      </c>
      <c r="AY12" s="72">
        <v>69.45</v>
      </c>
      <c r="AZ12" s="72">
        <v>69.617999999999995</v>
      </c>
      <c r="BA12" s="72">
        <v>69.95</v>
      </c>
      <c r="BB12" s="72">
        <v>69.233000000000004</v>
      </c>
      <c r="BC12" s="72">
        <v>70.488</v>
      </c>
      <c r="BD12" s="72">
        <v>69.542000000000002</v>
      </c>
      <c r="BE12" s="72">
        <v>70.058999999999997</v>
      </c>
      <c r="BF12" s="72">
        <v>68.864000000000004</v>
      </c>
      <c r="BG12" s="72">
        <v>68.813999999999993</v>
      </c>
      <c r="BH12" s="72">
        <v>68.489000000000004</v>
      </c>
      <c r="BI12" s="72">
        <v>69.081000000000003</v>
      </c>
      <c r="BJ12" s="72">
        <v>69.843000000000004</v>
      </c>
      <c r="BK12" s="72">
        <v>69.254999999999995</v>
      </c>
      <c r="BL12" s="72">
        <v>68.783000000000001</v>
      </c>
      <c r="BM12" s="72">
        <v>68.938999999999993</v>
      </c>
      <c r="BN12" s="72">
        <v>68.430999999999997</v>
      </c>
      <c r="BO12" s="72">
        <v>69.215999999999994</v>
      </c>
      <c r="BP12" s="72">
        <v>70.834000000000003</v>
      </c>
      <c r="BQ12" s="72">
        <v>69.784000000000006</v>
      </c>
      <c r="BR12" s="72">
        <v>69.447999999999993</v>
      </c>
      <c r="BS12" s="72">
        <v>73.774000000000001</v>
      </c>
      <c r="BT12" s="72">
        <v>71.894999999999996</v>
      </c>
      <c r="BU12" s="72">
        <v>72.92</v>
      </c>
      <c r="BV12" s="72">
        <v>72.852999999999994</v>
      </c>
      <c r="BW12" s="72">
        <v>71.784999999999997</v>
      </c>
      <c r="BX12" s="72">
        <v>72.980999999999995</v>
      </c>
      <c r="BY12" s="72">
        <v>74.2</v>
      </c>
      <c r="BZ12" s="72">
        <v>73.150000000000006</v>
      </c>
      <c r="CA12" s="72">
        <v>72.593000000000004</v>
      </c>
      <c r="CB12" s="72">
        <v>72.185000000000002</v>
      </c>
      <c r="CC12" s="72">
        <v>72.698999999999998</v>
      </c>
      <c r="CD12" s="72">
        <v>72.100999999999999</v>
      </c>
      <c r="CE12" s="72">
        <v>73.183000000000007</v>
      </c>
      <c r="CF12" s="72">
        <v>73.777000000000001</v>
      </c>
      <c r="CG12" s="72">
        <v>72.257999999999996</v>
      </c>
      <c r="CH12" s="72">
        <v>73.06</v>
      </c>
      <c r="CI12" s="72">
        <v>72.801000000000002</v>
      </c>
      <c r="CJ12" s="72">
        <v>73.683000000000007</v>
      </c>
      <c r="CK12" s="72">
        <v>73.441999999999993</v>
      </c>
      <c r="CL12" s="72">
        <v>72.671000000000006</v>
      </c>
      <c r="CM12" s="72">
        <v>72.98</v>
      </c>
      <c r="CN12" s="72">
        <v>73.165999999999997</v>
      </c>
      <c r="CO12" s="72">
        <v>72.984999999999999</v>
      </c>
      <c r="CP12" s="72">
        <v>73.623999999999995</v>
      </c>
      <c r="CQ12" s="72">
        <v>74.063000000000002</v>
      </c>
      <c r="CR12" s="72">
        <v>75.444999999999993</v>
      </c>
      <c r="CS12" s="72">
        <v>78.751999999999995</v>
      </c>
      <c r="CT12" s="72">
        <v>79.346999999999994</v>
      </c>
      <c r="CU12" s="72">
        <v>81.418000000000006</v>
      </c>
      <c r="CV12" s="72">
        <v>80.534000000000006</v>
      </c>
      <c r="CW12" s="72">
        <v>81.173000000000002</v>
      </c>
      <c r="CX12" s="72">
        <v>81.813999999999993</v>
      </c>
      <c r="CY12" s="72">
        <v>84.286000000000001</v>
      </c>
      <c r="CZ12" s="72">
        <v>86.480999999999995</v>
      </c>
      <c r="DA12" s="72">
        <v>86.099000000000004</v>
      </c>
      <c r="DB12" s="72">
        <v>80.253</v>
      </c>
      <c r="DC12" s="72">
        <v>87.278000000000006</v>
      </c>
      <c r="DD12" s="72">
        <v>88.683999999999997</v>
      </c>
      <c r="DE12" s="72">
        <v>91.475999999999999</v>
      </c>
      <c r="DF12" s="72">
        <v>91.457999999999998</v>
      </c>
      <c r="DG12" s="72">
        <v>89.037999999999997</v>
      </c>
      <c r="DH12" s="72">
        <v>90.103999999999999</v>
      </c>
      <c r="DI12" s="72">
        <v>90.221999999999994</v>
      </c>
      <c r="DJ12" s="72">
        <v>91.275999999999996</v>
      </c>
      <c r="DK12" s="72">
        <v>90.74</v>
      </c>
      <c r="DL12" s="72">
        <v>90.751999999999995</v>
      </c>
      <c r="DM12" s="72">
        <v>91.32</v>
      </c>
      <c r="DN12" s="72">
        <v>91.53</v>
      </c>
      <c r="DO12" s="72">
        <v>90.322999999999993</v>
      </c>
      <c r="DP12" s="72">
        <v>93.308000000000007</v>
      </c>
      <c r="DQ12" s="72">
        <v>94.403000000000006</v>
      </c>
      <c r="DR12" s="72">
        <v>93.263000000000005</v>
      </c>
      <c r="DS12" s="72">
        <v>93.265000000000001</v>
      </c>
      <c r="DT12" s="72">
        <v>93.018000000000001</v>
      </c>
      <c r="DU12" s="72">
        <v>93.305000000000007</v>
      </c>
      <c r="DV12" s="72">
        <v>93.271000000000001</v>
      </c>
      <c r="DW12" s="72">
        <v>92.391999999999996</v>
      </c>
      <c r="DX12" s="72">
        <v>94.677000000000007</v>
      </c>
      <c r="DY12" s="72">
        <v>97.228999999999999</v>
      </c>
      <c r="DZ12" s="72">
        <v>95.346999999999994</v>
      </c>
      <c r="EA12" s="72">
        <v>96.099000000000004</v>
      </c>
      <c r="EB12" s="72">
        <v>94.131</v>
      </c>
      <c r="EC12" s="72">
        <v>97.197999999999993</v>
      </c>
      <c r="ED12" s="72">
        <v>97.593999999999994</v>
      </c>
      <c r="EE12" s="72">
        <v>99.307000000000002</v>
      </c>
      <c r="EF12" s="431">
        <v>99.876999999999995</v>
      </c>
      <c r="EG12" s="431">
        <v>98.391999999999996</v>
      </c>
      <c r="EH12" s="431">
        <v>99.046000000000006</v>
      </c>
      <c r="EI12" s="431">
        <v>100.09</v>
      </c>
      <c r="EJ12" s="431">
        <v>100.806</v>
      </c>
      <c r="EK12" s="431">
        <v>101.188</v>
      </c>
      <c r="EL12" s="431">
        <v>102.176</v>
      </c>
      <c r="EM12" s="431">
        <v>101.82899999999999</v>
      </c>
      <c r="EN12" s="431">
        <v>102.497</v>
      </c>
      <c r="EO12" s="72">
        <v>100</v>
      </c>
      <c r="EP12" s="72">
        <v>99.602999999999994</v>
      </c>
      <c r="EQ12" s="72">
        <v>101.45</v>
      </c>
      <c r="ER12" s="72">
        <v>101.119</v>
      </c>
      <c r="ES12" s="72"/>
    </row>
    <row r="13" spans="2:150">
      <c r="B13" s="195" t="s">
        <v>533</v>
      </c>
      <c r="C13" s="248">
        <v>76.144999999999996</v>
      </c>
      <c r="D13" s="248">
        <v>76.335999999999999</v>
      </c>
      <c r="E13" s="248">
        <v>76.367000000000004</v>
      </c>
      <c r="F13" s="248">
        <v>76.692999999999998</v>
      </c>
      <c r="G13" s="248">
        <v>76.763999999999996</v>
      </c>
      <c r="H13" s="248">
        <v>75.917000000000002</v>
      </c>
      <c r="I13" s="248">
        <v>76.994</v>
      </c>
      <c r="J13" s="248">
        <v>76.581999999999994</v>
      </c>
      <c r="K13" s="248">
        <v>75.984999999999999</v>
      </c>
      <c r="L13" s="248">
        <v>75.686999999999998</v>
      </c>
      <c r="M13" s="248">
        <v>76.414000000000001</v>
      </c>
      <c r="N13" s="248">
        <v>76.474000000000004</v>
      </c>
      <c r="O13" s="72">
        <v>76.363</v>
      </c>
      <c r="P13" s="168">
        <v>76.44</v>
      </c>
      <c r="Q13" s="168">
        <v>76.584000000000003</v>
      </c>
      <c r="R13" s="168">
        <v>76.244</v>
      </c>
      <c r="S13" s="168">
        <v>76.058999999999997</v>
      </c>
      <c r="T13" s="168">
        <v>77.207999999999998</v>
      </c>
      <c r="U13" s="168">
        <v>77.314999999999998</v>
      </c>
      <c r="V13" s="168">
        <v>77.242000000000004</v>
      </c>
      <c r="W13" s="168">
        <v>77.064999999999998</v>
      </c>
      <c r="X13" s="168">
        <v>76.722999999999999</v>
      </c>
      <c r="Y13" s="168">
        <v>76.647000000000006</v>
      </c>
      <c r="Z13" s="168">
        <v>76.881</v>
      </c>
      <c r="AA13" s="168">
        <v>77.236999999999995</v>
      </c>
      <c r="AB13" s="72">
        <v>76.804000000000002</v>
      </c>
      <c r="AC13" s="168">
        <v>77.248999999999995</v>
      </c>
      <c r="AD13" s="168">
        <v>78.212000000000003</v>
      </c>
      <c r="AE13" s="168">
        <v>78.653000000000006</v>
      </c>
      <c r="AF13" s="168">
        <v>78.307000000000002</v>
      </c>
      <c r="AG13" s="168">
        <v>78.897999999999996</v>
      </c>
      <c r="AH13" s="168">
        <v>78.2</v>
      </c>
      <c r="AI13" s="168">
        <v>78.305999999999997</v>
      </c>
      <c r="AJ13" s="168">
        <v>77.784999999999997</v>
      </c>
      <c r="AK13" s="168">
        <v>78.528999999999996</v>
      </c>
      <c r="AL13" s="168">
        <v>77.867999999999995</v>
      </c>
      <c r="AM13" s="168">
        <v>78.796000000000006</v>
      </c>
      <c r="AN13" s="168">
        <v>78.926000000000002</v>
      </c>
      <c r="AO13" s="72">
        <v>78.311000000000007</v>
      </c>
      <c r="AP13" s="72">
        <v>79.233000000000004</v>
      </c>
      <c r="AQ13" s="72">
        <v>78.295000000000002</v>
      </c>
      <c r="AR13" s="72">
        <v>79.171999999999997</v>
      </c>
      <c r="AS13" s="72">
        <v>79.194999999999993</v>
      </c>
      <c r="AT13" s="72">
        <v>80.3</v>
      </c>
      <c r="AU13" s="72">
        <v>79.700999999999993</v>
      </c>
      <c r="AV13" s="72">
        <v>79.358000000000004</v>
      </c>
      <c r="AW13" s="72">
        <v>78.936000000000007</v>
      </c>
      <c r="AX13" s="72">
        <v>79.572000000000003</v>
      </c>
      <c r="AY13" s="72">
        <v>79.361000000000004</v>
      </c>
      <c r="AZ13" s="72">
        <v>79.287000000000006</v>
      </c>
      <c r="BA13" s="72">
        <v>79.614000000000004</v>
      </c>
      <c r="BB13" s="72">
        <v>79.334999999999994</v>
      </c>
      <c r="BC13" s="72">
        <v>80.016000000000005</v>
      </c>
      <c r="BD13" s="72">
        <v>79.86</v>
      </c>
      <c r="BE13" s="72">
        <v>81.225999999999999</v>
      </c>
      <c r="BF13" s="72">
        <v>80.230999999999995</v>
      </c>
      <c r="BG13" s="72">
        <v>79.766999999999996</v>
      </c>
      <c r="BH13" s="72">
        <v>79.891999999999996</v>
      </c>
      <c r="BI13" s="72">
        <v>79.688999999999993</v>
      </c>
      <c r="BJ13" s="72">
        <v>80.147000000000006</v>
      </c>
      <c r="BK13" s="72">
        <v>79.423000000000002</v>
      </c>
      <c r="BL13" s="72">
        <v>79.248000000000005</v>
      </c>
      <c r="BM13" s="72">
        <v>79.483999999999995</v>
      </c>
      <c r="BN13" s="72">
        <v>79.128</v>
      </c>
      <c r="BO13" s="72">
        <v>79.843000000000004</v>
      </c>
      <c r="BP13" s="72">
        <v>80.45</v>
      </c>
      <c r="BQ13" s="72">
        <v>78.626000000000005</v>
      </c>
      <c r="BR13" s="72">
        <v>80.510000000000005</v>
      </c>
      <c r="BS13" s="72">
        <v>79.498999999999995</v>
      </c>
      <c r="BT13" s="72">
        <v>79.266999999999996</v>
      </c>
      <c r="BU13" s="72">
        <v>80.366</v>
      </c>
      <c r="BV13" s="72">
        <v>79.593999999999994</v>
      </c>
      <c r="BW13" s="72">
        <v>79.445999999999998</v>
      </c>
      <c r="BX13" s="72">
        <v>78.915999999999997</v>
      </c>
      <c r="BY13" s="72">
        <v>78.873000000000005</v>
      </c>
      <c r="BZ13" s="72">
        <v>79.454999999999998</v>
      </c>
      <c r="CA13" s="72">
        <v>79.051000000000002</v>
      </c>
      <c r="CB13" s="72">
        <v>79.504000000000005</v>
      </c>
      <c r="CC13" s="72">
        <v>79.534999999999997</v>
      </c>
      <c r="CD13" s="72">
        <v>79.103999999999999</v>
      </c>
      <c r="CE13" s="72">
        <v>79.338999999999999</v>
      </c>
      <c r="CF13" s="72">
        <v>79.856999999999999</v>
      </c>
      <c r="CG13" s="72">
        <v>79.825000000000003</v>
      </c>
      <c r="CH13" s="72">
        <v>79.548000000000002</v>
      </c>
      <c r="CI13" s="72">
        <v>79.847999999999999</v>
      </c>
      <c r="CJ13" s="72">
        <v>79.869</v>
      </c>
      <c r="CK13" s="72">
        <v>79.546999999999997</v>
      </c>
      <c r="CL13" s="72">
        <v>80.150999999999996</v>
      </c>
      <c r="CM13" s="72">
        <v>80.31</v>
      </c>
      <c r="CN13" s="72">
        <v>80.075999999999993</v>
      </c>
      <c r="CO13" s="72">
        <v>79.751000000000005</v>
      </c>
      <c r="CP13" s="72">
        <v>80.978999999999999</v>
      </c>
      <c r="CQ13" s="72">
        <v>81.537999999999997</v>
      </c>
      <c r="CR13" s="72">
        <v>84.578999999999994</v>
      </c>
      <c r="CS13" s="72">
        <v>84.867999999999995</v>
      </c>
      <c r="CT13" s="72">
        <v>87.436999999999998</v>
      </c>
      <c r="CU13" s="72">
        <v>86.930999999999997</v>
      </c>
      <c r="CV13" s="72">
        <v>87.436999999999998</v>
      </c>
      <c r="CW13" s="72">
        <v>87.344999999999999</v>
      </c>
      <c r="CX13" s="72">
        <v>88.301000000000002</v>
      </c>
      <c r="CY13" s="72">
        <v>89.605000000000004</v>
      </c>
      <c r="CZ13" s="72">
        <v>91.453000000000003</v>
      </c>
      <c r="DA13" s="72">
        <v>91.703000000000003</v>
      </c>
      <c r="DB13" s="72">
        <v>86.847999999999999</v>
      </c>
      <c r="DC13" s="72">
        <v>93.75</v>
      </c>
      <c r="DD13" s="72">
        <v>94.701999999999998</v>
      </c>
      <c r="DE13" s="72">
        <v>95.614999999999995</v>
      </c>
      <c r="DF13" s="72">
        <v>95.302000000000007</v>
      </c>
      <c r="DG13" s="72">
        <v>93.605000000000004</v>
      </c>
      <c r="DH13" s="72">
        <v>93.802999999999997</v>
      </c>
      <c r="DI13" s="72">
        <v>93.760999999999996</v>
      </c>
      <c r="DJ13" s="72">
        <v>93.128</v>
      </c>
      <c r="DK13" s="72">
        <v>93.248999999999995</v>
      </c>
      <c r="DL13" s="72">
        <v>94.435000000000002</v>
      </c>
      <c r="DM13" s="72">
        <v>95.177999999999997</v>
      </c>
      <c r="DN13" s="72">
        <v>94.713999999999999</v>
      </c>
      <c r="DO13" s="72">
        <v>94.27</v>
      </c>
      <c r="DP13" s="72">
        <v>96.188999999999993</v>
      </c>
      <c r="DQ13" s="72">
        <v>97.304000000000002</v>
      </c>
      <c r="DR13" s="72">
        <v>97.191000000000003</v>
      </c>
      <c r="DS13" s="72">
        <v>98.444999999999993</v>
      </c>
      <c r="DT13" s="72">
        <v>98.278999999999996</v>
      </c>
      <c r="DU13" s="72">
        <v>98.54</v>
      </c>
      <c r="DV13" s="72">
        <v>98.091999999999999</v>
      </c>
      <c r="DW13" s="72">
        <v>98.63</v>
      </c>
      <c r="DX13" s="72">
        <v>98.210999999999999</v>
      </c>
      <c r="DY13" s="72">
        <v>97.468000000000004</v>
      </c>
      <c r="DZ13" s="72">
        <v>98.771000000000001</v>
      </c>
      <c r="EA13" s="72">
        <v>98.21</v>
      </c>
      <c r="EB13" s="72">
        <v>97.944000000000003</v>
      </c>
      <c r="EC13" s="72">
        <v>98.742000000000004</v>
      </c>
      <c r="ED13" s="72">
        <v>98.745000000000005</v>
      </c>
      <c r="EE13" s="72">
        <v>99.287000000000006</v>
      </c>
      <c r="EF13" s="431">
        <v>99.23</v>
      </c>
      <c r="EG13" s="431">
        <v>100.66800000000001</v>
      </c>
      <c r="EH13" s="431">
        <v>100.017</v>
      </c>
      <c r="EI13" s="431">
        <v>100.52500000000001</v>
      </c>
      <c r="EJ13" s="431">
        <v>99.855000000000004</v>
      </c>
      <c r="EK13" s="431">
        <v>99.81</v>
      </c>
      <c r="EL13" s="431">
        <v>100.929</v>
      </c>
      <c r="EM13" s="431">
        <v>101.181</v>
      </c>
      <c r="EN13" s="431">
        <v>101.011</v>
      </c>
      <c r="EO13" s="72">
        <v>100</v>
      </c>
      <c r="EP13" s="72">
        <v>102.797</v>
      </c>
      <c r="EQ13" s="72">
        <v>102.797</v>
      </c>
      <c r="ER13" s="72">
        <v>102.797</v>
      </c>
      <c r="ES13" s="72"/>
    </row>
    <row r="14" spans="2:150">
      <c r="B14" s="195" t="s">
        <v>534</v>
      </c>
      <c r="C14" s="248">
        <v>90.236000000000004</v>
      </c>
      <c r="D14" s="248">
        <v>88.661000000000001</v>
      </c>
      <c r="E14" s="248">
        <v>91.414000000000001</v>
      </c>
      <c r="F14" s="248">
        <v>92.218000000000004</v>
      </c>
      <c r="G14" s="248">
        <v>93.340999999999994</v>
      </c>
      <c r="H14" s="248">
        <v>93.450999999999993</v>
      </c>
      <c r="I14" s="248">
        <v>93.325000000000003</v>
      </c>
      <c r="J14" s="248">
        <v>91.72</v>
      </c>
      <c r="K14" s="248">
        <v>89.67</v>
      </c>
      <c r="L14" s="248">
        <v>88.828999999999994</v>
      </c>
      <c r="M14" s="248">
        <v>88.448999999999998</v>
      </c>
      <c r="N14" s="248">
        <v>87.947000000000003</v>
      </c>
      <c r="O14" s="72">
        <v>90.772000000000006</v>
      </c>
      <c r="P14" s="168">
        <v>86.477999999999994</v>
      </c>
      <c r="Q14" s="168">
        <v>85.302000000000007</v>
      </c>
      <c r="R14" s="168">
        <v>85.82</v>
      </c>
      <c r="S14" s="168">
        <v>86.832999999999998</v>
      </c>
      <c r="T14" s="168">
        <v>87.704999999999998</v>
      </c>
      <c r="U14" s="168">
        <v>87.274000000000001</v>
      </c>
      <c r="V14" s="168">
        <v>88.125</v>
      </c>
      <c r="W14" s="168">
        <v>86.984999999999999</v>
      </c>
      <c r="X14" s="168">
        <v>87.287999999999997</v>
      </c>
      <c r="Y14" s="168">
        <v>88.018000000000001</v>
      </c>
      <c r="Z14" s="168">
        <v>88.95</v>
      </c>
      <c r="AA14" s="168">
        <v>89.738</v>
      </c>
      <c r="AB14" s="72">
        <v>87.376000000000005</v>
      </c>
      <c r="AC14" s="168">
        <v>91.427000000000007</v>
      </c>
      <c r="AD14" s="168">
        <v>91.944000000000003</v>
      </c>
      <c r="AE14" s="168">
        <v>92.480999999999995</v>
      </c>
      <c r="AF14" s="168">
        <v>91.715000000000003</v>
      </c>
      <c r="AG14" s="168">
        <v>91.271000000000001</v>
      </c>
      <c r="AH14" s="168">
        <v>89.875</v>
      </c>
      <c r="AI14" s="168">
        <v>89.367999999999995</v>
      </c>
      <c r="AJ14" s="168">
        <v>90.055000000000007</v>
      </c>
      <c r="AK14" s="168">
        <v>90.72</v>
      </c>
      <c r="AL14" s="168">
        <v>91.486999999999995</v>
      </c>
      <c r="AM14" s="168">
        <v>91.399000000000001</v>
      </c>
      <c r="AN14" s="168">
        <v>92.07</v>
      </c>
      <c r="AO14" s="72">
        <v>91.150999999999996</v>
      </c>
      <c r="AP14" s="72">
        <v>92.686000000000007</v>
      </c>
      <c r="AQ14" s="72">
        <v>92.671999999999997</v>
      </c>
      <c r="AR14" s="72">
        <v>91.891000000000005</v>
      </c>
      <c r="AS14" s="72">
        <v>92.364999999999995</v>
      </c>
      <c r="AT14" s="72">
        <v>94.168000000000006</v>
      </c>
      <c r="AU14" s="72">
        <v>95.840999999999994</v>
      </c>
      <c r="AV14" s="72">
        <v>94.475999999999999</v>
      </c>
      <c r="AW14" s="72">
        <v>94.335999999999999</v>
      </c>
      <c r="AX14" s="72">
        <v>95.066000000000003</v>
      </c>
      <c r="AY14" s="72">
        <v>95.741</v>
      </c>
      <c r="AZ14" s="72">
        <v>96.646000000000001</v>
      </c>
      <c r="BA14" s="72">
        <v>93.88</v>
      </c>
      <c r="BB14" s="72">
        <v>94.147000000000006</v>
      </c>
      <c r="BC14" s="72">
        <v>91.406999999999996</v>
      </c>
      <c r="BD14" s="72">
        <v>91.328000000000003</v>
      </c>
      <c r="BE14" s="72">
        <v>92.367000000000004</v>
      </c>
      <c r="BF14" s="72">
        <v>93.462000000000003</v>
      </c>
      <c r="BG14" s="72">
        <v>94.864999999999995</v>
      </c>
      <c r="BH14" s="72">
        <v>94.251000000000005</v>
      </c>
      <c r="BI14" s="72">
        <v>92.644000000000005</v>
      </c>
      <c r="BJ14" s="72">
        <v>92.641000000000005</v>
      </c>
      <c r="BK14" s="72">
        <v>92.734999999999999</v>
      </c>
      <c r="BL14" s="72">
        <v>92.891000000000005</v>
      </c>
      <c r="BM14" s="72">
        <v>93.253</v>
      </c>
      <c r="BN14" s="72">
        <v>93.271000000000001</v>
      </c>
      <c r="BO14" s="72">
        <v>92.926000000000002</v>
      </c>
      <c r="BP14" s="72">
        <v>93.638000000000005</v>
      </c>
      <c r="BQ14" s="72">
        <v>92.837000000000003</v>
      </c>
      <c r="BR14" s="72">
        <v>91.323999999999998</v>
      </c>
      <c r="BS14" s="72">
        <v>85.474999999999994</v>
      </c>
      <c r="BT14" s="72">
        <v>84.069000000000003</v>
      </c>
      <c r="BU14" s="72">
        <v>86.275000000000006</v>
      </c>
      <c r="BV14" s="72">
        <v>85.756</v>
      </c>
      <c r="BW14" s="72">
        <v>86.147999999999996</v>
      </c>
      <c r="BX14" s="72">
        <v>85.838999999999999</v>
      </c>
      <c r="BY14" s="72">
        <v>85.564999999999998</v>
      </c>
      <c r="BZ14" s="72">
        <v>85.355999999999995</v>
      </c>
      <c r="CA14" s="72">
        <v>86.491</v>
      </c>
      <c r="CB14" s="72">
        <v>87.397999999999996</v>
      </c>
      <c r="CC14" s="72">
        <v>87.55</v>
      </c>
      <c r="CD14" s="72">
        <v>89.116</v>
      </c>
      <c r="CE14" s="72">
        <v>91.460999999999999</v>
      </c>
      <c r="CF14" s="72">
        <v>92.043000000000006</v>
      </c>
      <c r="CG14" s="72">
        <v>93.003</v>
      </c>
      <c r="CH14" s="72">
        <v>93.472999999999999</v>
      </c>
      <c r="CI14" s="72">
        <v>95.998999999999995</v>
      </c>
      <c r="CJ14" s="72">
        <v>97.1</v>
      </c>
      <c r="CK14" s="72">
        <v>97.281000000000006</v>
      </c>
      <c r="CL14" s="72">
        <v>99.899000000000001</v>
      </c>
      <c r="CM14" s="72">
        <v>101.125</v>
      </c>
      <c r="CN14" s="72">
        <v>100.77500000000001</v>
      </c>
      <c r="CO14" s="72">
        <v>94.902000000000001</v>
      </c>
      <c r="CP14" s="72">
        <v>100.574</v>
      </c>
      <c r="CQ14" s="72">
        <v>101.009</v>
      </c>
      <c r="CR14" s="72">
        <v>106.369</v>
      </c>
      <c r="CS14" s="72">
        <v>110.599</v>
      </c>
      <c r="CT14" s="72">
        <v>110.099</v>
      </c>
      <c r="CU14" s="72">
        <v>112.976</v>
      </c>
      <c r="CV14" s="72">
        <v>112.444</v>
      </c>
      <c r="CW14" s="72">
        <v>106.25</v>
      </c>
      <c r="CX14" s="72">
        <v>105.316</v>
      </c>
      <c r="CY14" s="72">
        <v>104.877</v>
      </c>
      <c r="CZ14" s="72">
        <v>107.967</v>
      </c>
      <c r="DA14" s="72">
        <v>100.363</v>
      </c>
      <c r="DB14" s="72">
        <v>106.57</v>
      </c>
      <c r="DC14" s="72">
        <v>100.54900000000001</v>
      </c>
      <c r="DD14" s="72">
        <v>101.22499999999999</v>
      </c>
      <c r="DE14" s="72">
        <v>100.568</v>
      </c>
      <c r="DF14" s="72">
        <v>99.373000000000005</v>
      </c>
      <c r="DG14" s="72">
        <v>98.134</v>
      </c>
      <c r="DH14" s="72">
        <v>98.704999999999998</v>
      </c>
      <c r="DI14" s="72">
        <v>97.192999999999998</v>
      </c>
      <c r="DJ14" s="72">
        <v>99.677999999999997</v>
      </c>
      <c r="DK14" s="72">
        <v>101.364</v>
      </c>
      <c r="DL14" s="72">
        <v>101.02</v>
      </c>
      <c r="DM14" s="72">
        <v>99.24</v>
      </c>
      <c r="DN14" s="72">
        <v>96.82</v>
      </c>
      <c r="DO14" s="72">
        <v>99.489000000000004</v>
      </c>
      <c r="DP14" s="72">
        <v>96.91</v>
      </c>
      <c r="DQ14" s="72">
        <v>98.537000000000006</v>
      </c>
      <c r="DR14" s="72">
        <v>99.182000000000002</v>
      </c>
      <c r="DS14" s="72">
        <v>100.173</v>
      </c>
      <c r="DT14" s="72">
        <v>99.194999999999993</v>
      </c>
      <c r="DU14" s="72">
        <v>98.301000000000002</v>
      </c>
      <c r="DV14" s="72">
        <v>98.792000000000002</v>
      </c>
      <c r="DW14" s="72">
        <v>97.692999999999998</v>
      </c>
      <c r="DX14" s="72">
        <v>95.840999999999994</v>
      </c>
      <c r="DY14" s="72">
        <v>95.811999999999998</v>
      </c>
      <c r="DZ14" s="72">
        <v>96.346000000000004</v>
      </c>
      <c r="EA14" s="72">
        <v>97.16</v>
      </c>
      <c r="EB14" s="72">
        <v>97.828999999999994</v>
      </c>
      <c r="EC14" s="72">
        <v>98.775000000000006</v>
      </c>
      <c r="ED14" s="72">
        <v>100.307</v>
      </c>
      <c r="EE14" s="72">
        <v>98.997</v>
      </c>
      <c r="EF14" s="431">
        <v>100.146</v>
      </c>
      <c r="EG14" s="431">
        <v>99.233000000000004</v>
      </c>
      <c r="EH14" s="431">
        <v>99.418999999999997</v>
      </c>
      <c r="EI14" s="431">
        <v>100.43899999999999</v>
      </c>
      <c r="EJ14" s="431">
        <v>100.321</v>
      </c>
      <c r="EK14" s="431">
        <v>100.27500000000001</v>
      </c>
      <c r="EL14" s="431">
        <v>100.426</v>
      </c>
      <c r="EM14" s="431">
        <v>101.001</v>
      </c>
      <c r="EN14" s="431">
        <v>100.661</v>
      </c>
      <c r="EO14" s="72">
        <v>100</v>
      </c>
      <c r="EP14" s="72">
        <v>98.783000000000001</v>
      </c>
      <c r="EQ14" s="72">
        <v>100.04600000000001</v>
      </c>
      <c r="ER14" s="72">
        <v>103.119</v>
      </c>
      <c r="ES14" s="72"/>
    </row>
    <row r="15" spans="2:150">
      <c r="B15" s="195" t="s">
        <v>535</v>
      </c>
      <c r="C15" s="248">
        <v>82.186999999999998</v>
      </c>
      <c r="D15" s="248">
        <v>81.656000000000006</v>
      </c>
      <c r="E15" s="248">
        <v>83.281999999999996</v>
      </c>
      <c r="F15" s="248">
        <v>83.513000000000005</v>
      </c>
      <c r="G15" s="248">
        <v>83.87</v>
      </c>
      <c r="H15" s="248">
        <v>83.277000000000001</v>
      </c>
      <c r="I15" s="248">
        <v>82.352000000000004</v>
      </c>
      <c r="J15" s="248">
        <v>81.108999999999995</v>
      </c>
      <c r="K15" s="248">
        <v>83.332999999999998</v>
      </c>
      <c r="L15" s="248">
        <v>83.293000000000006</v>
      </c>
      <c r="M15" s="248">
        <v>83.742000000000004</v>
      </c>
      <c r="N15" s="248">
        <v>83.501000000000005</v>
      </c>
      <c r="O15" s="72">
        <v>82.926000000000002</v>
      </c>
      <c r="P15" s="168">
        <v>82.412999999999997</v>
      </c>
      <c r="Q15" s="168">
        <v>81.462000000000003</v>
      </c>
      <c r="R15" s="168">
        <v>82.918000000000006</v>
      </c>
      <c r="S15" s="168">
        <v>82.93</v>
      </c>
      <c r="T15" s="168">
        <v>83.305999999999997</v>
      </c>
      <c r="U15" s="168">
        <v>83.308000000000007</v>
      </c>
      <c r="V15" s="168">
        <v>81.91</v>
      </c>
      <c r="W15" s="168">
        <v>81.204999999999998</v>
      </c>
      <c r="X15" s="168">
        <v>83.66</v>
      </c>
      <c r="Y15" s="168">
        <v>83.448999999999998</v>
      </c>
      <c r="Z15" s="168">
        <v>83.668999999999997</v>
      </c>
      <c r="AA15" s="168">
        <v>83.796999999999997</v>
      </c>
      <c r="AB15" s="72">
        <v>82.835999999999999</v>
      </c>
      <c r="AC15" s="168">
        <v>83.009</v>
      </c>
      <c r="AD15" s="168">
        <v>82.358000000000004</v>
      </c>
      <c r="AE15" s="168">
        <v>84.613</v>
      </c>
      <c r="AF15" s="168">
        <v>84.123999999999995</v>
      </c>
      <c r="AG15" s="168">
        <v>83.972999999999999</v>
      </c>
      <c r="AH15" s="168">
        <v>83.382000000000005</v>
      </c>
      <c r="AI15" s="168">
        <v>82.305999999999997</v>
      </c>
      <c r="AJ15" s="168">
        <v>81.346000000000004</v>
      </c>
      <c r="AK15" s="168">
        <v>83.814999999999998</v>
      </c>
      <c r="AL15" s="168">
        <v>84.241</v>
      </c>
      <c r="AM15" s="168">
        <v>84.415000000000006</v>
      </c>
      <c r="AN15" s="168">
        <v>84.738</v>
      </c>
      <c r="AO15" s="72">
        <v>83.527000000000001</v>
      </c>
      <c r="AP15" s="72">
        <v>83.293000000000006</v>
      </c>
      <c r="AQ15" s="72">
        <v>82.388000000000005</v>
      </c>
      <c r="AR15" s="72">
        <v>84.575000000000003</v>
      </c>
      <c r="AS15" s="72">
        <v>84.864999999999995</v>
      </c>
      <c r="AT15" s="72">
        <v>85.335999999999999</v>
      </c>
      <c r="AU15" s="72">
        <v>85.429000000000002</v>
      </c>
      <c r="AV15" s="72">
        <v>83.88</v>
      </c>
      <c r="AW15" s="72">
        <v>83.087999999999994</v>
      </c>
      <c r="AX15" s="72">
        <v>85.265000000000001</v>
      </c>
      <c r="AY15" s="72">
        <v>85.486000000000004</v>
      </c>
      <c r="AZ15" s="72">
        <v>85.799000000000007</v>
      </c>
      <c r="BA15" s="72">
        <v>85.626000000000005</v>
      </c>
      <c r="BB15" s="72">
        <v>84.585999999999999</v>
      </c>
      <c r="BC15" s="72">
        <v>83.694000000000003</v>
      </c>
      <c r="BD15" s="72">
        <v>83.117999999999995</v>
      </c>
      <c r="BE15" s="72">
        <v>85.527000000000001</v>
      </c>
      <c r="BF15" s="72">
        <v>84.885000000000005</v>
      </c>
      <c r="BG15" s="72">
        <v>84.81</v>
      </c>
      <c r="BH15" s="72">
        <v>84.337999999999994</v>
      </c>
      <c r="BI15" s="72">
        <v>82.704999999999998</v>
      </c>
      <c r="BJ15" s="72">
        <v>82.570999999999998</v>
      </c>
      <c r="BK15" s="72">
        <v>84.072000000000003</v>
      </c>
      <c r="BL15" s="72">
        <v>84.016999999999996</v>
      </c>
      <c r="BM15" s="72">
        <v>84.284000000000006</v>
      </c>
      <c r="BN15" s="72">
        <v>83.942999999999998</v>
      </c>
      <c r="BO15" s="72">
        <v>83.997</v>
      </c>
      <c r="BP15" s="72">
        <v>83.561999999999998</v>
      </c>
      <c r="BQ15" s="72">
        <v>82.643000000000001</v>
      </c>
      <c r="BR15" s="72">
        <v>84.253</v>
      </c>
      <c r="BS15" s="72">
        <v>83.701999999999998</v>
      </c>
      <c r="BT15" s="72">
        <v>82.8</v>
      </c>
      <c r="BU15" s="72">
        <v>83.417000000000002</v>
      </c>
      <c r="BV15" s="72">
        <v>82.564999999999998</v>
      </c>
      <c r="BW15" s="72">
        <v>81.718000000000004</v>
      </c>
      <c r="BX15" s="72">
        <v>83.465000000000003</v>
      </c>
      <c r="BY15" s="72">
        <v>83.867000000000004</v>
      </c>
      <c r="BZ15" s="72">
        <v>83.765000000000001</v>
      </c>
      <c r="CA15" s="72">
        <v>83.230999999999995</v>
      </c>
      <c r="CB15" s="72">
        <v>83.248999999999995</v>
      </c>
      <c r="CC15" s="72">
        <v>82.590999999999994</v>
      </c>
      <c r="CD15" s="72">
        <v>82.158000000000001</v>
      </c>
      <c r="CE15" s="72">
        <v>84.197999999999993</v>
      </c>
      <c r="CF15" s="72">
        <v>84.644000000000005</v>
      </c>
      <c r="CG15" s="72">
        <v>84.506</v>
      </c>
      <c r="CH15" s="72">
        <v>84.346000000000004</v>
      </c>
      <c r="CI15" s="72">
        <v>84.195999999999998</v>
      </c>
      <c r="CJ15" s="72">
        <v>84.263000000000005</v>
      </c>
      <c r="CK15" s="72">
        <v>85.3</v>
      </c>
      <c r="CL15" s="72">
        <v>85.802000000000007</v>
      </c>
      <c r="CM15" s="72">
        <v>86.204999999999998</v>
      </c>
      <c r="CN15" s="72">
        <v>86.073999999999998</v>
      </c>
      <c r="CO15" s="72">
        <v>84.524000000000001</v>
      </c>
      <c r="CP15" s="72">
        <v>85.65</v>
      </c>
      <c r="CQ15" s="72">
        <v>85.9</v>
      </c>
      <c r="CR15" s="72">
        <v>89.311000000000007</v>
      </c>
      <c r="CS15" s="72">
        <v>90.72</v>
      </c>
      <c r="CT15" s="72">
        <v>91.790999999999997</v>
      </c>
      <c r="CU15" s="72">
        <v>92.709000000000003</v>
      </c>
      <c r="CV15" s="72">
        <v>91.828999999999994</v>
      </c>
      <c r="CW15" s="72">
        <v>90.850999999999999</v>
      </c>
      <c r="CX15" s="72">
        <v>92.558999999999997</v>
      </c>
      <c r="CY15" s="72">
        <v>93.715999999999994</v>
      </c>
      <c r="CZ15" s="72">
        <v>95.525999999999996</v>
      </c>
      <c r="DA15" s="72">
        <v>94.406000000000006</v>
      </c>
      <c r="DB15" s="72">
        <v>91.247</v>
      </c>
      <c r="DC15" s="72">
        <v>94.45</v>
      </c>
      <c r="DD15" s="72">
        <v>94.866</v>
      </c>
      <c r="DE15" s="72">
        <v>96.936999999999998</v>
      </c>
      <c r="DF15" s="72">
        <v>96.795000000000002</v>
      </c>
      <c r="DG15" s="72">
        <v>95.772999999999996</v>
      </c>
      <c r="DH15" s="72">
        <v>96.027000000000001</v>
      </c>
      <c r="DI15" s="72">
        <v>94.65</v>
      </c>
      <c r="DJ15" s="72">
        <v>94.683999999999997</v>
      </c>
      <c r="DK15" s="72">
        <v>96.188000000000002</v>
      </c>
      <c r="DL15" s="72">
        <v>96.822999999999993</v>
      </c>
      <c r="DM15" s="72">
        <v>96.911000000000001</v>
      </c>
      <c r="DN15" s="72">
        <v>96.36</v>
      </c>
      <c r="DO15" s="72">
        <v>95.872</v>
      </c>
      <c r="DP15" s="72">
        <v>96.108999999999995</v>
      </c>
      <c r="DQ15" s="72">
        <v>96.298000000000002</v>
      </c>
      <c r="DR15" s="72">
        <v>97.902000000000001</v>
      </c>
      <c r="DS15" s="72">
        <v>98.317999999999998</v>
      </c>
      <c r="DT15" s="72">
        <v>98.016999999999996</v>
      </c>
      <c r="DU15" s="72">
        <v>97.945999999999998</v>
      </c>
      <c r="DV15" s="72">
        <v>96.876999999999995</v>
      </c>
      <c r="DW15" s="72">
        <v>96.135000000000005</v>
      </c>
      <c r="DX15" s="72">
        <v>98.197999999999993</v>
      </c>
      <c r="DY15" s="72">
        <v>98.739000000000004</v>
      </c>
      <c r="DZ15" s="72">
        <v>98.83</v>
      </c>
      <c r="EA15" s="72">
        <v>98.998000000000005</v>
      </c>
      <c r="EB15" s="72">
        <v>97.697000000000003</v>
      </c>
      <c r="EC15" s="72">
        <v>98.84</v>
      </c>
      <c r="ED15" s="72">
        <v>98.992000000000004</v>
      </c>
      <c r="EE15" s="72">
        <v>100.28100000000001</v>
      </c>
      <c r="EF15" s="431">
        <v>100.392</v>
      </c>
      <c r="EG15" s="431">
        <v>100.485</v>
      </c>
      <c r="EH15" s="431">
        <v>99.846000000000004</v>
      </c>
      <c r="EI15" s="431">
        <v>99.037000000000006</v>
      </c>
      <c r="EJ15" s="431">
        <v>98.656000000000006</v>
      </c>
      <c r="EK15" s="431">
        <v>100.31100000000001</v>
      </c>
      <c r="EL15" s="431">
        <v>101.009</v>
      </c>
      <c r="EM15" s="431">
        <v>101.086</v>
      </c>
      <c r="EN15" s="431">
        <v>101.06699999999999</v>
      </c>
      <c r="EO15" s="72">
        <v>100</v>
      </c>
      <c r="EP15" s="72">
        <v>100.455</v>
      </c>
      <c r="EQ15" s="72">
        <v>100.91800000000001</v>
      </c>
      <c r="ER15" s="72">
        <v>101.03100000000001</v>
      </c>
      <c r="ES15" s="72"/>
    </row>
    <row r="16" spans="2:150" ht="20">
      <c r="B16" s="195" t="s">
        <v>536</v>
      </c>
      <c r="C16" s="248">
        <v>77.557000000000002</v>
      </c>
      <c r="D16" s="248">
        <v>77.594999999999999</v>
      </c>
      <c r="E16" s="248">
        <v>79.677000000000007</v>
      </c>
      <c r="F16" s="248">
        <v>78.938000000000002</v>
      </c>
      <c r="G16" s="248">
        <v>79.319999999999993</v>
      </c>
      <c r="H16" s="248">
        <v>80.36</v>
      </c>
      <c r="I16" s="248">
        <v>82.647000000000006</v>
      </c>
      <c r="J16" s="248">
        <v>83.483999999999995</v>
      </c>
      <c r="K16" s="248">
        <v>80.213999999999999</v>
      </c>
      <c r="L16" s="248">
        <v>78.531999999999996</v>
      </c>
      <c r="M16" s="248">
        <v>77.34</v>
      </c>
      <c r="N16" s="248">
        <v>77.875</v>
      </c>
      <c r="O16" s="72">
        <v>79.462000000000003</v>
      </c>
      <c r="P16" s="248">
        <v>77.745999999999995</v>
      </c>
      <c r="Q16" s="248">
        <v>78.603999999999999</v>
      </c>
      <c r="R16" s="248">
        <v>78.831999999999994</v>
      </c>
      <c r="S16" s="248">
        <v>78.594999999999999</v>
      </c>
      <c r="T16" s="248">
        <v>78.891999999999996</v>
      </c>
      <c r="U16" s="248">
        <v>78.369</v>
      </c>
      <c r="V16" s="248">
        <v>79.043000000000006</v>
      </c>
      <c r="W16" s="248">
        <v>78.981999999999999</v>
      </c>
      <c r="X16" s="248">
        <v>78.334000000000003</v>
      </c>
      <c r="Y16" s="248">
        <v>78.105000000000004</v>
      </c>
      <c r="Z16" s="248">
        <v>77.656999999999996</v>
      </c>
      <c r="AA16" s="248">
        <v>78.14</v>
      </c>
      <c r="AB16" s="72">
        <v>78.441999999999993</v>
      </c>
      <c r="AC16" s="248">
        <v>78.036000000000001</v>
      </c>
      <c r="AD16" s="248">
        <v>78.697000000000003</v>
      </c>
      <c r="AE16" s="248">
        <v>79.128</v>
      </c>
      <c r="AF16" s="248">
        <v>81.798000000000002</v>
      </c>
      <c r="AG16" s="248">
        <v>78.995999999999995</v>
      </c>
      <c r="AH16" s="248">
        <v>80.090999999999994</v>
      </c>
      <c r="AI16" s="248">
        <v>81.304000000000002</v>
      </c>
      <c r="AJ16" s="248">
        <v>81.397000000000006</v>
      </c>
      <c r="AK16" s="248">
        <v>80.307000000000002</v>
      </c>
      <c r="AL16" s="248">
        <v>79.965000000000003</v>
      </c>
      <c r="AM16" s="248">
        <v>79.126000000000005</v>
      </c>
      <c r="AN16" s="248">
        <v>81.337999999999994</v>
      </c>
      <c r="AO16" s="72">
        <v>80.015000000000001</v>
      </c>
      <c r="AP16" s="72">
        <v>81.293999999999997</v>
      </c>
      <c r="AQ16" s="72">
        <v>81.256</v>
      </c>
      <c r="AR16" s="72">
        <v>82.119</v>
      </c>
      <c r="AS16" s="72">
        <v>82.498999999999995</v>
      </c>
      <c r="AT16" s="72">
        <v>82.247</v>
      </c>
      <c r="AU16" s="72">
        <v>83.369</v>
      </c>
      <c r="AV16" s="72">
        <v>86.396000000000001</v>
      </c>
      <c r="AW16" s="72">
        <v>86.817999999999998</v>
      </c>
      <c r="AX16" s="72">
        <v>86.192999999999998</v>
      </c>
      <c r="AY16" s="72">
        <v>82.162999999999997</v>
      </c>
      <c r="AZ16" s="72">
        <v>81.057000000000002</v>
      </c>
      <c r="BA16" s="72">
        <v>81.597999999999999</v>
      </c>
      <c r="BB16" s="72">
        <v>83.084000000000003</v>
      </c>
      <c r="BC16" s="72">
        <v>81.566999999999993</v>
      </c>
      <c r="BD16" s="72">
        <v>81.587000000000003</v>
      </c>
      <c r="BE16" s="72">
        <v>81.983000000000004</v>
      </c>
      <c r="BF16" s="72">
        <v>83.625</v>
      </c>
      <c r="BG16" s="72">
        <v>83.569000000000003</v>
      </c>
      <c r="BH16" s="72">
        <v>83.683000000000007</v>
      </c>
      <c r="BI16" s="72">
        <v>87.578999999999994</v>
      </c>
      <c r="BJ16" s="72">
        <v>87.948999999999998</v>
      </c>
      <c r="BK16" s="72">
        <v>87.718000000000004</v>
      </c>
      <c r="BL16" s="72">
        <v>80.942999999999998</v>
      </c>
      <c r="BM16" s="72">
        <v>80.296999999999997</v>
      </c>
      <c r="BN16" s="72">
        <v>81.072000000000003</v>
      </c>
      <c r="BO16" s="72">
        <v>83.463999999999999</v>
      </c>
      <c r="BP16" s="72">
        <v>80.942999999999998</v>
      </c>
      <c r="BQ16" s="72">
        <v>80.402000000000001</v>
      </c>
      <c r="BR16" s="72">
        <v>80.682000000000002</v>
      </c>
      <c r="BS16" s="72">
        <v>83.528000000000006</v>
      </c>
      <c r="BT16" s="72">
        <v>83.551000000000002</v>
      </c>
      <c r="BU16" s="72">
        <v>83.793999999999997</v>
      </c>
      <c r="BV16" s="72">
        <v>82.927999999999997</v>
      </c>
      <c r="BW16" s="72">
        <v>82.665000000000006</v>
      </c>
      <c r="BX16" s="72">
        <v>82.186000000000007</v>
      </c>
      <c r="BY16" s="72">
        <v>79.793000000000006</v>
      </c>
      <c r="BZ16" s="72">
        <v>79.475999999999999</v>
      </c>
      <c r="CA16" s="72">
        <v>80.186000000000007</v>
      </c>
      <c r="CB16" s="72">
        <v>81.677999999999997</v>
      </c>
      <c r="CC16" s="72">
        <v>80.402000000000001</v>
      </c>
      <c r="CD16" s="72">
        <v>80.53</v>
      </c>
      <c r="CE16" s="72">
        <v>80.503</v>
      </c>
      <c r="CF16" s="72">
        <v>82.811999999999998</v>
      </c>
      <c r="CG16" s="72">
        <v>83.058000000000007</v>
      </c>
      <c r="CH16" s="72">
        <v>83.177000000000007</v>
      </c>
      <c r="CI16" s="72">
        <v>83.677999999999997</v>
      </c>
      <c r="CJ16" s="72">
        <v>83.891999999999996</v>
      </c>
      <c r="CK16" s="72">
        <v>83.736000000000004</v>
      </c>
      <c r="CL16" s="72">
        <v>81.233999999999995</v>
      </c>
      <c r="CM16" s="72">
        <v>81.301000000000002</v>
      </c>
      <c r="CN16" s="72">
        <v>81.881</v>
      </c>
      <c r="CO16" s="72">
        <v>82.183999999999997</v>
      </c>
      <c r="CP16" s="72">
        <v>81.879000000000005</v>
      </c>
      <c r="CQ16" s="72">
        <v>82.195999999999998</v>
      </c>
      <c r="CR16" s="72">
        <v>83.179000000000002</v>
      </c>
      <c r="CS16" s="72">
        <v>86.581999999999994</v>
      </c>
      <c r="CT16" s="72">
        <v>88.096000000000004</v>
      </c>
      <c r="CU16" s="72">
        <v>89.018000000000001</v>
      </c>
      <c r="CV16" s="72">
        <v>89.927000000000007</v>
      </c>
      <c r="CW16" s="72">
        <v>91.018000000000001</v>
      </c>
      <c r="CX16" s="72">
        <v>89.665000000000006</v>
      </c>
      <c r="CY16" s="72">
        <v>86.548000000000002</v>
      </c>
      <c r="CZ16" s="72">
        <v>85.406000000000006</v>
      </c>
      <c r="DA16" s="72">
        <v>86.027000000000001</v>
      </c>
      <c r="DB16" s="72">
        <v>86.628</v>
      </c>
      <c r="DC16" s="72">
        <v>86.314999999999998</v>
      </c>
      <c r="DD16" s="72">
        <v>87.216999999999999</v>
      </c>
      <c r="DE16" s="72">
        <v>88.617999999999995</v>
      </c>
      <c r="DF16" s="72">
        <v>91.981999999999999</v>
      </c>
      <c r="DG16" s="72">
        <v>91.917000000000002</v>
      </c>
      <c r="DH16" s="72">
        <v>92.582999999999998</v>
      </c>
      <c r="DI16" s="72">
        <v>92.790999999999997</v>
      </c>
      <c r="DJ16" s="72">
        <v>93.644000000000005</v>
      </c>
      <c r="DK16" s="72">
        <v>92.926000000000002</v>
      </c>
      <c r="DL16" s="72">
        <v>90.045000000000002</v>
      </c>
      <c r="DM16" s="72">
        <v>89.741</v>
      </c>
      <c r="DN16" s="72">
        <v>90.435000000000002</v>
      </c>
      <c r="DO16" s="72">
        <v>90.685000000000002</v>
      </c>
      <c r="DP16" s="72">
        <v>90.442999999999998</v>
      </c>
      <c r="DQ16" s="72">
        <v>91.27</v>
      </c>
      <c r="DR16" s="72">
        <v>92.555000000000007</v>
      </c>
      <c r="DS16" s="72">
        <v>96.358999999999995</v>
      </c>
      <c r="DT16" s="72">
        <v>97.415999999999997</v>
      </c>
      <c r="DU16" s="72">
        <v>97.671999999999997</v>
      </c>
      <c r="DV16" s="72">
        <v>98.128</v>
      </c>
      <c r="DW16" s="72">
        <v>99.198999999999998</v>
      </c>
      <c r="DX16" s="72">
        <v>98.486999999999995</v>
      </c>
      <c r="DY16" s="72">
        <v>94.381</v>
      </c>
      <c r="DZ16" s="72">
        <v>93.820999999999998</v>
      </c>
      <c r="EA16" s="72">
        <v>95.634</v>
      </c>
      <c r="EB16" s="72">
        <v>95.447000000000003</v>
      </c>
      <c r="EC16" s="72">
        <v>96.117999999999995</v>
      </c>
      <c r="ED16" s="72">
        <v>96.480999999999995</v>
      </c>
      <c r="EE16" s="72">
        <v>97.15</v>
      </c>
      <c r="EF16" s="72">
        <v>101.527</v>
      </c>
      <c r="EG16" s="72">
        <v>101.187</v>
      </c>
      <c r="EH16" s="72">
        <v>101.80800000000001</v>
      </c>
      <c r="EI16" s="72">
        <v>102.32599999999999</v>
      </c>
      <c r="EJ16" s="72">
        <v>102.953</v>
      </c>
      <c r="EK16" s="72">
        <v>102.4</v>
      </c>
      <c r="EL16" s="72">
        <v>100.04300000000001</v>
      </c>
      <c r="EM16" s="72">
        <v>98.186000000000007</v>
      </c>
      <c r="EN16" s="72">
        <v>99.82</v>
      </c>
      <c r="EO16" s="72">
        <v>100</v>
      </c>
      <c r="EP16" s="72">
        <v>100.29300000000001</v>
      </c>
      <c r="EQ16" s="72">
        <v>102.544</v>
      </c>
      <c r="ER16" s="72">
        <v>103.17700000000001</v>
      </c>
      <c r="ES16" s="72"/>
    </row>
    <row r="17" spans="2:149">
      <c r="B17" s="13" t="s">
        <v>26</v>
      </c>
      <c r="C17" s="248">
        <v>68.88</v>
      </c>
      <c r="D17" s="248">
        <v>69.596999999999994</v>
      </c>
      <c r="E17" s="248">
        <v>69.004000000000005</v>
      </c>
      <c r="F17" s="248">
        <v>68.971000000000004</v>
      </c>
      <c r="G17" s="248">
        <v>69.358999999999995</v>
      </c>
      <c r="H17" s="248">
        <v>68.418000000000006</v>
      </c>
      <c r="I17" s="248">
        <v>68.968999999999994</v>
      </c>
      <c r="J17" s="248">
        <v>68.444000000000003</v>
      </c>
      <c r="K17" s="248">
        <v>69.114999999999995</v>
      </c>
      <c r="L17" s="248">
        <v>68.995000000000005</v>
      </c>
      <c r="M17" s="248">
        <v>69.599000000000004</v>
      </c>
      <c r="N17" s="248">
        <v>69.385999999999996</v>
      </c>
      <c r="O17" s="72">
        <v>69.061000000000007</v>
      </c>
      <c r="P17" s="248">
        <v>70.227000000000004</v>
      </c>
      <c r="Q17" s="248">
        <v>69.92</v>
      </c>
      <c r="R17" s="248">
        <v>69.111999999999995</v>
      </c>
      <c r="S17" s="248">
        <v>68.837000000000003</v>
      </c>
      <c r="T17" s="248">
        <v>69.238</v>
      </c>
      <c r="U17" s="248">
        <v>69.8</v>
      </c>
      <c r="V17" s="248">
        <v>69.872</v>
      </c>
      <c r="W17" s="248">
        <v>70.393000000000001</v>
      </c>
      <c r="X17" s="248">
        <v>70.909000000000006</v>
      </c>
      <c r="Y17" s="248">
        <v>70.164000000000001</v>
      </c>
      <c r="Z17" s="248">
        <v>70.171000000000006</v>
      </c>
      <c r="AA17" s="248">
        <v>70.557000000000002</v>
      </c>
      <c r="AB17" s="72">
        <v>69.933000000000007</v>
      </c>
      <c r="AC17" s="248">
        <v>70.822999999999993</v>
      </c>
      <c r="AD17" s="248">
        <v>71.180000000000007</v>
      </c>
      <c r="AE17" s="248">
        <v>71.596000000000004</v>
      </c>
      <c r="AF17" s="248">
        <v>71.02</v>
      </c>
      <c r="AG17" s="248">
        <v>70.480999999999995</v>
      </c>
      <c r="AH17" s="248">
        <v>70.706000000000003</v>
      </c>
      <c r="AI17" s="248">
        <v>71.209999999999994</v>
      </c>
      <c r="AJ17" s="248">
        <v>70.751000000000005</v>
      </c>
      <c r="AK17" s="248">
        <v>71.296999999999997</v>
      </c>
      <c r="AL17" s="248">
        <v>71.257000000000005</v>
      </c>
      <c r="AM17" s="248">
        <v>71.567999999999998</v>
      </c>
      <c r="AN17" s="248">
        <v>72.182000000000002</v>
      </c>
      <c r="AO17" s="72">
        <v>71.173000000000002</v>
      </c>
      <c r="AP17" s="72">
        <v>72.757000000000005</v>
      </c>
      <c r="AQ17" s="72">
        <v>71.846000000000004</v>
      </c>
      <c r="AR17" s="72">
        <v>72.558999999999997</v>
      </c>
      <c r="AS17" s="72">
        <v>72.17</v>
      </c>
      <c r="AT17" s="72">
        <v>72.816999999999993</v>
      </c>
      <c r="AU17" s="72">
        <v>73.245999999999995</v>
      </c>
      <c r="AV17" s="72">
        <v>72.900999999999996</v>
      </c>
      <c r="AW17" s="72">
        <v>72.474000000000004</v>
      </c>
      <c r="AX17" s="72">
        <v>73.069000000000003</v>
      </c>
      <c r="AY17" s="72">
        <v>72.632999999999996</v>
      </c>
      <c r="AZ17" s="72">
        <v>72.680000000000007</v>
      </c>
      <c r="BA17" s="72">
        <v>73.097999999999999</v>
      </c>
      <c r="BB17" s="72">
        <v>72.688000000000002</v>
      </c>
      <c r="BC17" s="72">
        <v>73.489000000000004</v>
      </c>
      <c r="BD17" s="72">
        <v>73.078000000000003</v>
      </c>
      <c r="BE17" s="72">
        <v>73.965000000000003</v>
      </c>
      <c r="BF17" s="72">
        <v>72.503</v>
      </c>
      <c r="BG17" s="72">
        <v>72.209000000000003</v>
      </c>
      <c r="BH17" s="72">
        <v>72.138000000000005</v>
      </c>
      <c r="BI17" s="72">
        <v>72.314999999999998</v>
      </c>
      <c r="BJ17" s="72">
        <v>73.001000000000005</v>
      </c>
      <c r="BK17" s="72">
        <v>72.263000000000005</v>
      </c>
      <c r="BL17" s="72">
        <v>71.850999999999999</v>
      </c>
      <c r="BM17" s="72">
        <v>72.150999999999996</v>
      </c>
      <c r="BN17" s="72">
        <v>71.957999999999998</v>
      </c>
      <c r="BO17" s="72">
        <v>72.576999999999998</v>
      </c>
      <c r="BP17" s="72">
        <v>73.656000000000006</v>
      </c>
      <c r="BQ17" s="72">
        <v>72.408000000000001</v>
      </c>
      <c r="BR17" s="72">
        <v>72.975999999999999</v>
      </c>
      <c r="BS17" s="72">
        <v>74.593000000000004</v>
      </c>
      <c r="BT17" s="72">
        <v>73.367000000000004</v>
      </c>
      <c r="BU17" s="72">
        <v>74.518000000000001</v>
      </c>
      <c r="BV17" s="72">
        <v>74.093000000000004</v>
      </c>
      <c r="BW17" s="72">
        <v>73.555000000000007</v>
      </c>
      <c r="BX17" s="72">
        <v>73.995999999999995</v>
      </c>
      <c r="BY17" s="72">
        <v>74.602999999999994</v>
      </c>
      <c r="BZ17" s="72">
        <v>74.144999999999996</v>
      </c>
      <c r="CA17" s="72">
        <v>73.850999999999999</v>
      </c>
      <c r="CB17" s="72">
        <v>73.813000000000002</v>
      </c>
      <c r="CC17" s="72">
        <v>73.947000000000003</v>
      </c>
      <c r="CD17" s="72">
        <v>73.88</v>
      </c>
      <c r="CE17" s="72">
        <v>74.319999999999993</v>
      </c>
      <c r="CF17" s="72">
        <v>74.867000000000004</v>
      </c>
      <c r="CG17" s="72">
        <v>74.070999999999998</v>
      </c>
      <c r="CH17" s="72">
        <v>74.356999999999999</v>
      </c>
      <c r="CI17" s="72">
        <v>74.584999999999994</v>
      </c>
      <c r="CJ17" s="72">
        <v>75.004999999999995</v>
      </c>
      <c r="CK17" s="72">
        <v>74.771000000000001</v>
      </c>
      <c r="CL17" s="72">
        <v>74.543999999999997</v>
      </c>
      <c r="CM17" s="72">
        <v>74.768000000000001</v>
      </c>
      <c r="CN17" s="72">
        <v>74.902000000000001</v>
      </c>
      <c r="CO17" s="72">
        <v>74.501000000000005</v>
      </c>
      <c r="CP17" s="72">
        <v>75.567999999999998</v>
      </c>
      <c r="CQ17" s="72">
        <v>76.314999999999998</v>
      </c>
      <c r="CR17" s="72">
        <v>78.611000000000004</v>
      </c>
      <c r="CS17" s="72">
        <v>80.811999999999998</v>
      </c>
      <c r="CT17" s="72">
        <v>82.406999999999996</v>
      </c>
      <c r="CU17" s="72">
        <v>83.123000000000005</v>
      </c>
      <c r="CV17" s="72">
        <v>83.117000000000004</v>
      </c>
      <c r="CW17" s="72">
        <v>83.381</v>
      </c>
      <c r="CX17" s="72">
        <v>84.563999999999993</v>
      </c>
      <c r="CY17" s="72">
        <v>86.677000000000007</v>
      </c>
      <c r="CZ17" s="72">
        <v>88.701999999999998</v>
      </c>
      <c r="DA17" s="72">
        <v>88.724000000000004</v>
      </c>
      <c r="DB17" s="72">
        <v>82.667000000000002</v>
      </c>
      <c r="DC17" s="72">
        <v>90.491</v>
      </c>
      <c r="DD17" s="72">
        <v>92.296000000000006</v>
      </c>
      <c r="DE17" s="72">
        <v>93.97</v>
      </c>
      <c r="DF17" s="72">
        <v>93.492000000000004</v>
      </c>
      <c r="DG17" s="72">
        <v>91.337999999999994</v>
      </c>
      <c r="DH17" s="72">
        <v>91.991</v>
      </c>
      <c r="DI17" s="72">
        <v>92.138000000000005</v>
      </c>
      <c r="DJ17" s="72">
        <v>92.340999999999994</v>
      </c>
      <c r="DK17" s="72">
        <v>92.132999999999996</v>
      </c>
      <c r="DL17" s="72">
        <v>92.88</v>
      </c>
      <c r="DM17" s="72">
        <v>93.566999999999993</v>
      </c>
      <c r="DN17" s="72">
        <v>93.370999999999995</v>
      </c>
      <c r="DO17" s="72">
        <v>92.501000000000005</v>
      </c>
      <c r="DP17" s="72">
        <v>95.149000000000001</v>
      </c>
      <c r="DQ17" s="72">
        <v>96.494</v>
      </c>
      <c r="DR17" s="72">
        <v>95.647999999999996</v>
      </c>
      <c r="DS17" s="72">
        <v>96.296000000000006</v>
      </c>
      <c r="DT17" s="72">
        <v>95.606999999999999</v>
      </c>
      <c r="DU17" s="72">
        <v>96.100999999999999</v>
      </c>
      <c r="DV17" s="72">
        <v>95.900999999999996</v>
      </c>
      <c r="DW17" s="72">
        <v>95.399000000000001</v>
      </c>
      <c r="DX17" s="72">
        <v>96.763000000000005</v>
      </c>
      <c r="DY17" s="72">
        <v>97.826999999999998</v>
      </c>
      <c r="DZ17" s="72">
        <v>97.197999999999993</v>
      </c>
      <c r="EA17" s="72">
        <v>97.346999999999994</v>
      </c>
      <c r="EB17" s="72">
        <v>96.311000000000007</v>
      </c>
      <c r="EC17" s="72">
        <v>98.275000000000006</v>
      </c>
      <c r="ED17" s="72">
        <v>98.548000000000002</v>
      </c>
      <c r="EE17" s="72">
        <v>99.525999999999996</v>
      </c>
      <c r="EF17" s="72">
        <v>99.495999999999995</v>
      </c>
      <c r="EG17" s="72">
        <v>99.55</v>
      </c>
      <c r="EH17" s="72">
        <v>99.385999999999996</v>
      </c>
      <c r="EI17" s="72">
        <v>100.18899999999999</v>
      </c>
      <c r="EJ17" s="72">
        <v>100.29300000000001</v>
      </c>
      <c r="EK17" s="72">
        <v>100.35599999999999</v>
      </c>
      <c r="EL17" s="72">
        <v>101.303</v>
      </c>
      <c r="EM17" s="72">
        <v>101.31699999999999</v>
      </c>
      <c r="EN17" s="72">
        <v>101.762</v>
      </c>
      <c r="EO17" s="72">
        <v>100</v>
      </c>
      <c r="EP17" s="72">
        <v>99.798000000000002</v>
      </c>
      <c r="EQ17" s="72">
        <v>100.56699999999999</v>
      </c>
      <c r="ER17" s="72">
        <v>101.994</v>
      </c>
      <c r="ES17" s="72"/>
    </row>
    <row r="18" spans="2:149">
      <c r="B18" s="195" t="s">
        <v>27</v>
      </c>
      <c r="C18" s="248">
        <v>80.814999999999998</v>
      </c>
      <c r="D18" s="248">
        <v>80.588999999999999</v>
      </c>
      <c r="E18" s="248">
        <v>81.501999999999995</v>
      </c>
      <c r="F18" s="248">
        <v>82.486000000000004</v>
      </c>
      <c r="G18" s="248">
        <v>82.614999999999995</v>
      </c>
      <c r="H18" s="248">
        <v>82.218999999999994</v>
      </c>
      <c r="I18" s="248">
        <v>83.572000000000003</v>
      </c>
      <c r="J18" s="248">
        <v>83.382000000000005</v>
      </c>
      <c r="K18" s="248">
        <v>82.872</v>
      </c>
      <c r="L18" s="248">
        <v>82.710999999999999</v>
      </c>
      <c r="M18" s="248">
        <v>83.462999999999994</v>
      </c>
      <c r="N18" s="248">
        <v>83.506</v>
      </c>
      <c r="O18" s="72">
        <v>82.477999999999994</v>
      </c>
      <c r="P18" s="248">
        <v>83.153999999999996</v>
      </c>
      <c r="Q18" s="248">
        <v>83.462000000000003</v>
      </c>
      <c r="R18" s="248">
        <v>83.649000000000001</v>
      </c>
      <c r="S18" s="248">
        <v>83.661000000000001</v>
      </c>
      <c r="T18" s="248">
        <v>86.263999999999996</v>
      </c>
      <c r="U18" s="248">
        <v>86.346999999999994</v>
      </c>
      <c r="V18" s="248">
        <v>86.153000000000006</v>
      </c>
      <c r="W18" s="248">
        <v>86.153999999999996</v>
      </c>
      <c r="X18" s="248">
        <v>86.24</v>
      </c>
      <c r="Y18" s="248">
        <v>85.52</v>
      </c>
      <c r="Z18" s="248">
        <v>85.671999999999997</v>
      </c>
      <c r="AA18" s="248">
        <v>85.021000000000001</v>
      </c>
      <c r="AB18" s="72">
        <v>85.108000000000004</v>
      </c>
      <c r="AC18" s="248">
        <v>86.156999999999996</v>
      </c>
      <c r="AD18" s="248">
        <v>86.128</v>
      </c>
      <c r="AE18" s="248">
        <v>87.676000000000002</v>
      </c>
      <c r="AF18" s="248">
        <v>87.13</v>
      </c>
      <c r="AG18" s="248">
        <v>87.899000000000001</v>
      </c>
      <c r="AH18" s="248">
        <v>87.061999999999998</v>
      </c>
      <c r="AI18" s="248">
        <v>87.319000000000003</v>
      </c>
      <c r="AJ18" s="248">
        <v>87.100999999999999</v>
      </c>
      <c r="AK18" s="248">
        <v>87.14</v>
      </c>
      <c r="AL18" s="248">
        <v>86.400999999999996</v>
      </c>
      <c r="AM18" s="248">
        <v>87.370999999999995</v>
      </c>
      <c r="AN18" s="248">
        <v>87.555000000000007</v>
      </c>
      <c r="AO18" s="72">
        <v>87.078000000000003</v>
      </c>
      <c r="AP18" s="72">
        <v>88.19</v>
      </c>
      <c r="AQ18" s="72">
        <v>86.512</v>
      </c>
      <c r="AR18" s="72">
        <v>88.108999999999995</v>
      </c>
      <c r="AS18" s="72">
        <v>90.257999999999996</v>
      </c>
      <c r="AT18" s="72">
        <v>90.808999999999997</v>
      </c>
      <c r="AU18" s="72">
        <v>90.86</v>
      </c>
      <c r="AV18" s="72">
        <v>91.135999999999996</v>
      </c>
      <c r="AW18" s="72">
        <v>90.89</v>
      </c>
      <c r="AX18" s="72">
        <v>90.637</v>
      </c>
      <c r="AY18" s="72">
        <v>91.343000000000004</v>
      </c>
      <c r="AZ18" s="72">
        <v>91.289000000000001</v>
      </c>
      <c r="BA18" s="72">
        <v>90.995999999999995</v>
      </c>
      <c r="BB18" s="72">
        <v>90.085999999999999</v>
      </c>
      <c r="BC18" s="72">
        <v>91.945999999999998</v>
      </c>
      <c r="BD18" s="72">
        <v>90.775000000000006</v>
      </c>
      <c r="BE18" s="72">
        <v>92.441000000000003</v>
      </c>
      <c r="BF18" s="72">
        <v>93.882000000000005</v>
      </c>
      <c r="BG18" s="72">
        <v>93.704999999999998</v>
      </c>
      <c r="BH18" s="72">
        <v>93.593000000000004</v>
      </c>
      <c r="BI18" s="72">
        <v>93.576999999999998</v>
      </c>
      <c r="BJ18" s="72">
        <v>93.566000000000003</v>
      </c>
      <c r="BK18" s="72">
        <v>93.391999999999996</v>
      </c>
      <c r="BL18" s="72">
        <v>93.784000000000006</v>
      </c>
      <c r="BM18" s="72">
        <v>93.308999999999997</v>
      </c>
      <c r="BN18" s="72">
        <v>91.332999999999998</v>
      </c>
      <c r="BO18" s="72">
        <v>92.941999999999993</v>
      </c>
      <c r="BP18" s="72">
        <v>93.83</v>
      </c>
      <c r="BQ18" s="72">
        <v>90.793999999999997</v>
      </c>
      <c r="BR18" s="72">
        <v>93.909000000000006</v>
      </c>
      <c r="BS18" s="72">
        <v>93.524000000000001</v>
      </c>
      <c r="BT18" s="72">
        <v>94.307000000000002</v>
      </c>
      <c r="BU18" s="72">
        <v>94.822000000000003</v>
      </c>
      <c r="BV18" s="72">
        <v>94.126999999999995</v>
      </c>
      <c r="BW18" s="72">
        <v>93.444000000000003</v>
      </c>
      <c r="BX18" s="72">
        <v>92.316999999999993</v>
      </c>
      <c r="BY18" s="72">
        <v>92.236999999999995</v>
      </c>
      <c r="BZ18" s="72">
        <v>94.194999999999993</v>
      </c>
      <c r="CA18" s="72">
        <v>92.537000000000006</v>
      </c>
      <c r="CB18" s="72">
        <v>93.337000000000003</v>
      </c>
      <c r="CC18" s="72">
        <v>94.314999999999998</v>
      </c>
      <c r="CD18" s="72">
        <v>90.947000000000003</v>
      </c>
      <c r="CE18" s="72">
        <v>92.644000000000005</v>
      </c>
      <c r="CF18" s="72">
        <v>93.225999999999999</v>
      </c>
      <c r="CG18" s="72">
        <v>93.275000000000006</v>
      </c>
      <c r="CH18" s="72">
        <v>92.884</v>
      </c>
      <c r="CI18" s="72">
        <v>91.802000000000007</v>
      </c>
      <c r="CJ18" s="72">
        <v>92.070999999999998</v>
      </c>
      <c r="CK18" s="72">
        <v>91.430999999999997</v>
      </c>
      <c r="CL18" s="72">
        <v>92.930999999999997</v>
      </c>
      <c r="CM18" s="72">
        <v>93.162000000000006</v>
      </c>
      <c r="CN18" s="72">
        <v>91.91</v>
      </c>
      <c r="CO18" s="72">
        <v>92.55</v>
      </c>
      <c r="CP18" s="72">
        <v>92.903000000000006</v>
      </c>
      <c r="CQ18" s="72">
        <v>91.725999999999999</v>
      </c>
      <c r="CR18" s="72">
        <v>94.153999999999996</v>
      </c>
      <c r="CS18" s="72">
        <v>91.661000000000001</v>
      </c>
      <c r="CT18" s="72">
        <v>94.119</v>
      </c>
      <c r="CU18" s="72">
        <v>94.108000000000004</v>
      </c>
      <c r="CV18" s="72">
        <v>93.313999999999993</v>
      </c>
      <c r="CW18" s="72">
        <v>93.299000000000007</v>
      </c>
      <c r="CX18" s="72">
        <v>91.561000000000007</v>
      </c>
      <c r="CY18" s="72">
        <v>91.308000000000007</v>
      </c>
      <c r="CZ18" s="72">
        <v>93.131</v>
      </c>
      <c r="DA18" s="72">
        <v>92.757000000000005</v>
      </c>
      <c r="DB18" s="72">
        <v>92.837000000000003</v>
      </c>
      <c r="DC18" s="72">
        <v>93.774000000000001</v>
      </c>
      <c r="DD18" s="72">
        <v>90.778999999999996</v>
      </c>
      <c r="DE18" s="72">
        <v>92.971000000000004</v>
      </c>
      <c r="DF18" s="72">
        <v>94.668000000000006</v>
      </c>
      <c r="DG18" s="72">
        <v>93.513000000000005</v>
      </c>
      <c r="DH18" s="72">
        <v>93.644000000000005</v>
      </c>
      <c r="DI18" s="72">
        <v>92.923000000000002</v>
      </c>
      <c r="DJ18" s="72">
        <v>92.460999999999999</v>
      </c>
      <c r="DK18" s="72">
        <v>92.534999999999997</v>
      </c>
      <c r="DL18" s="72">
        <v>92.694000000000003</v>
      </c>
      <c r="DM18" s="72">
        <v>93.227999999999994</v>
      </c>
      <c r="DN18" s="72">
        <v>93.253</v>
      </c>
      <c r="DO18" s="72">
        <v>93.037000000000006</v>
      </c>
      <c r="DP18" s="72">
        <v>93.792000000000002</v>
      </c>
      <c r="DQ18" s="72">
        <v>93.337999999999994</v>
      </c>
      <c r="DR18" s="72">
        <v>94.501000000000005</v>
      </c>
      <c r="DS18" s="72">
        <v>95.44</v>
      </c>
      <c r="DT18" s="72">
        <v>98.432000000000002</v>
      </c>
      <c r="DU18" s="72">
        <v>97.253</v>
      </c>
      <c r="DV18" s="72">
        <v>96.594999999999999</v>
      </c>
      <c r="DW18" s="72">
        <v>99.096999999999994</v>
      </c>
      <c r="DX18" s="72">
        <v>96.259</v>
      </c>
      <c r="DY18" s="72">
        <v>94.968000000000004</v>
      </c>
      <c r="DZ18" s="72">
        <v>98.022999999999996</v>
      </c>
      <c r="EA18" s="72">
        <v>97.308999999999997</v>
      </c>
      <c r="EB18" s="72">
        <v>96.251000000000005</v>
      </c>
      <c r="EC18" s="72">
        <v>97.128</v>
      </c>
      <c r="ED18" s="72">
        <v>96.667000000000002</v>
      </c>
      <c r="EE18" s="72">
        <v>97.95</v>
      </c>
      <c r="EF18" s="72">
        <v>99.501000000000005</v>
      </c>
      <c r="EG18" s="72">
        <v>100.786</v>
      </c>
      <c r="EH18" s="72">
        <v>100.961</v>
      </c>
      <c r="EI18" s="72">
        <v>101.262</v>
      </c>
      <c r="EJ18" s="72">
        <v>99.975999999999999</v>
      </c>
      <c r="EK18" s="72">
        <v>100.498</v>
      </c>
      <c r="EL18" s="72">
        <v>102.254</v>
      </c>
      <c r="EM18" s="72">
        <v>102.206</v>
      </c>
      <c r="EN18" s="72">
        <v>100.81100000000001</v>
      </c>
      <c r="EO18" s="72">
        <v>100</v>
      </c>
      <c r="EP18" s="72">
        <v>99.655000000000001</v>
      </c>
      <c r="EQ18" s="72">
        <v>100.42700000000001</v>
      </c>
      <c r="ER18" s="72">
        <v>101.893</v>
      </c>
      <c r="ES18" s="72"/>
    </row>
    <row r="19" spans="2:149">
      <c r="B19" s="195" t="s">
        <v>516</v>
      </c>
      <c r="C19" s="248">
        <v>105.39700000000001</v>
      </c>
      <c r="D19" s="248">
        <v>97.655000000000001</v>
      </c>
      <c r="E19" s="248">
        <v>117.26300000000001</v>
      </c>
      <c r="F19" s="248">
        <v>117.565</v>
      </c>
      <c r="G19" s="248">
        <v>117.66500000000001</v>
      </c>
      <c r="H19" s="248">
        <v>115.47499999999999</v>
      </c>
      <c r="I19" s="248">
        <v>99.823999999999998</v>
      </c>
      <c r="J19" s="248">
        <v>90.287000000000006</v>
      </c>
      <c r="K19" s="248">
        <v>118.435</v>
      </c>
      <c r="L19" s="248">
        <v>119.574</v>
      </c>
      <c r="M19" s="248">
        <v>120.291</v>
      </c>
      <c r="N19" s="248">
        <v>119.36499999999999</v>
      </c>
      <c r="O19" s="72">
        <v>111.566</v>
      </c>
      <c r="P19" s="248">
        <v>104.087</v>
      </c>
      <c r="Q19" s="248">
        <v>95.768000000000001</v>
      </c>
      <c r="R19" s="248">
        <v>117.032</v>
      </c>
      <c r="S19" s="248">
        <v>117.134</v>
      </c>
      <c r="T19" s="248">
        <v>117.092</v>
      </c>
      <c r="U19" s="248">
        <v>115.124</v>
      </c>
      <c r="V19" s="248">
        <v>96.623999999999995</v>
      </c>
      <c r="W19" s="248">
        <v>88.111000000000004</v>
      </c>
      <c r="X19" s="248">
        <v>115.782</v>
      </c>
      <c r="Y19" s="248">
        <v>117.15600000000001</v>
      </c>
      <c r="Z19" s="248">
        <v>117.78400000000001</v>
      </c>
      <c r="AA19" s="248">
        <v>116.503</v>
      </c>
      <c r="AB19" s="72">
        <v>109.85</v>
      </c>
      <c r="AC19" s="248">
        <v>101.883</v>
      </c>
      <c r="AD19" s="248">
        <v>92.668999999999997</v>
      </c>
      <c r="AE19" s="248">
        <v>115.04900000000001</v>
      </c>
      <c r="AF19" s="248">
        <v>112.834</v>
      </c>
      <c r="AG19" s="248">
        <v>113.32</v>
      </c>
      <c r="AH19" s="248">
        <v>109.94</v>
      </c>
      <c r="AI19" s="248">
        <v>95.087999999999994</v>
      </c>
      <c r="AJ19" s="248">
        <v>85.721000000000004</v>
      </c>
      <c r="AK19" s="248">
        <v>113.105</v>
      </c>
      <c r="AL19" s="248">
        <v>113.974</v>
      </c>
      <c r="AM19" s="248">
        <v>114.199</v>
      </c>
      <c r="AN19" s="248">
        <v>113.67</v>
      </c>
      <c r="AO19" s="72">
        <v>106.788</v>
      </c>
      <c r="AP19" s="72">
        <v>95.156000000000006</v>
      </c>
      <c r="AQ19" s="72">
        <v>91.19</v>
      </c>
      <c r="AR19" s="72">
        <v>111.932</v>
      </c>
      <c r="AS19" s="72">
        <v>113.242</v>
      </c>
      <c r="AT19" s="72">
        <v>113.142</v>
      </c>
      <c r="AU19" s="72">
        <v>109.599</v>
      </c>
      <c r="AV19" s="72">
        <v>96.546999999999997</v>
      </c>
      <c r="AW19" s="72">
        <v>90.349000000000004</v>
      </c>
      <c r="AX19" s="72">
        <v>109.51300000000001</v>
      </c>
      <c r="AY19" s="72">
        <v>111.05</v>
      </c>
      <c r="AZ19" s="72">
        <v>110.864</v>
      </c>
      <c r="BA19" s="72">
        <v>110.631</v>
      </c>
      <c r="BB19" s="72">
        <v>105.268</v>
      </c>
      <c r="BC19" s="72">
        <v>92.748999999999995</v>
      </c>
      <c r="BD19" s="72">
        <v>87.222999999999999</v>
      </c>
      <c r="BE19" s="72">
        <v>108.384</v>
      </c>
      <c r="BF19" s="72">
        <v>107.093</v>
      </c>
      <c r="BG19" s="72">
        <v>106.688</v>
      </c>
      <c r="BH19" s="72">
        <v>103.419</v>
      </c>
      <c r="BI19" s="72">
        <v>87.162000000000006</v>
      </c>
      <c r="BJ19" s="72">
        <v>82.370999999999995</v>
      </c>
      <c r="BK19" s="72">
        <v>106.366</v>
      </c>
      <c r="BL19" s="72">
        <v>105.58199999999999</v>
      </c>
      <c r="BM19" s="72">
        <v>106.658</v>
      </c>
      <c r="BN19" s="72">
        <v>105.09699999999999</v>
      </c>
      <c r="BO19" s="72">
        <v>99.899000000000001</v>
      </c>
      <c r="BP19" s="72">
        <v>92.129000000000005</v>
      </c>
      <c r="BQ19" s="72">
        <v>90.635000000000005</v>
      </c>
      <c r="BR19" s="72">
        <v>105.511</v>
      </c>
      <c r="BS19" s="72">
        <v>100.679</v>
      </c>
      <c r="BT19" s="72">
        <v>99.081000000000003</v>
      </c>
      <c r="BU19" s="72">
        <v>96.762</v>
      </c>
      <c r="BV19" s="72">
        <v>90.424999999999997</v>
      </c>
      <c r="BW19" s="72">
        <v>84.492000000000004</v>
      </c>
      <c r="BX19" s="72">
        <v>102.07599999999999</v>
      </c>
      <c r="BY19" s="72">
        <v>102.846</v>
      </c>
      <c r="BZ19" s="72">
        <v>100.958</v>
      </c>
      <c r="CA19" s="72">
        <v>98.018000000000001</v>
      </c>
      <c r="CB19" s="72">
        <v>96.968000000000004</v>
      </c>
      <c r="CC19" s="72">
        <v>84.361000000000004</v>
      </c>
      <c r="CD19" s="72">
        <v>79.799000000000007</v>
      </c>
      <c r="CE19" s="72">
        <v>99.027000000000001</v>
      </c>
      <c r="CF19" s="72">
        <v>99.759</v>
      </c>
      <c r="CG19" s="72">
        <v>100.09099999999999</v>
      </c>
      <c r="CH19" s="72">
        <v>100.131</v>
      </c>
      <c r="CI19" s="72">
        <v>91.146000000000001</v>
      </c>
      <c r="CJ19" s="72">
        <v>88.268000000000001</v>
      </c>
      <c r="CK19" s="72">
        <v>101.753</v>
      </c>
      <c r="CL19" s="72">
        <v>102.25700000000001</v>
      </c>
      <c r="CM19" s="72">
        <v>101.876</v>
      </c>
      <c r="CN19" s="72">
        <v>101.245</v>
      </c>
      <c r="CO19" s="72">
        <v>95.808999999999997</v>
      </c>
      <c r="CP19" s="72">
        <v>87.902000000000001</v>
      </c>
      <c r="CQ19" s="72">
        <v>83.573999999999998</v>
      </c>
      <c r="CR19" s="72">
        <v>102.113</v>
      </c>
      <c r="CS19" s="72">
        <v>102.268</v>
      </c>
      <c r="CT19" s="72">
        <v>103.111</v>
      </c>
      <c r="CU19" s="72">
        <v>103.224</v>
      </c>
      <c r="CV19" s="72">
        <v>93.4</v>
      </c>
      <c r="CW19" s="72">
        <v>87.38</v>
      </c>
      <c r="CX19" s="72">
        <v>104.501</v>
      </c>
      <c r="CY19" s="72">
        <v>106.74</v>
      </c>
      <c r="CZ19" s="72">
        <v>107.063</v>
      </c>
      <c r="DA19" s="72">
        <v>105.836</v>
      </c>
      <c r="DB19" s="72">
        <v>98.926000000000002</v>
      </c>
      <c r="DC19" s="72">
        <v>95.471999999999994</v>
      </c>
      <c r="DD19" s="72">
        <v>90.866</v>
      </c>
      <c r="DE19" s="72">
        <v>105.29</v>
      </c>
      <c r="DF19" s="72">
        <v>106.035</v>
      </c>
      <c r="DG19" s="72">
        <v>105.857</v>
      </c>
      <c r="DH19" s="72">
        <v>105.30200000000001</v>
      </c>
      <c r="DI19" s="72">
        <v>94.376000000000005</v>
      </c>
      <c r="DJ19" s="72">
        <v>88.992000000000004</v>
      </c>
      <c r="DK19" s="72">
        <v>105.02800000000001</v>
      </c>
      <c r="DL19" s="72">
        <v>107.508</v>
      </c>
      <c r="DM19" s="72">
        <v>107.253</v>
      </c>
      <c r="DN19" s="72">
        <v>105.93600000000001</v>
      </c>
      <c r="DO19" s="72">
        <v>101.49299999999999</v>
      </c>
      <c r="DP19" s="72">
        <v>94.460999999999999</v>
      </c>
      <c r="DQ19" s="72">
        <v>87.614999999999995</v>
      </c>
      <c r="DR19" s="72">
        <v>105.402</v>
      </c>
      <c r="DS19" s="72">
        <v>103.699</v>
      </c>
      <c r="DT19" s="72">
        <v>104.196</v>
      </c>
      <c r="DU19" s="72">
        <v>103.444</v>
      </c>
      <c r="DV19" s="72">
        <v>94.756</v>
      </c>
      <c r="DW19" s="72">
        <v>88.05</v>
      </c>
      <c r="DX19" s="72">
        <v>105.405</v>
      </c>
      <c r="DY19" s="72">
        <v>104.825</v>
      </c>
      <c r="DZ19" s="72">
        <v>105.536</v>
      </c>
      <c r="EA19" s="72">
        <v>105.04</v>
      </c>
      <c r="EB19" s="72">
        <v>100.202</v>
      </c>
      <c r="EC19" s="72">
        <v>96.893000000000001</v>
      </c>
      <c r="ED19" s="72">
        <v>94.013999999999996</v>
      </c>
      <c r="EE19" s="72">
        <v>104.125</v>
      </c>
      <c r="EF19" s="72">
        <v>103.90300000000001</v>
      </c>
      <c r="EG19" s="72">
        <v>104.58799999999999</v>
      </c>
      <c r="EH19" s="72">
        <v>102.095</v>
      </c>
      <c r="EI19" s="72">
        <v>90.382000000000005</v>
      </c>
      <c r="EJ19" s="72">
        <v>87.412999999999997</v>
      </c>
      <c r="EK19" s="72">
        <v>103.425</v>
      </c>
      <c r="EL19" s="72">
        <v>105.134</v>
      </c>
      <c r="EM19" s="72">
        <v>104.98399999999999</v>
      </c>
      <c r="EN19" s="72">
        <v>103.04300000000001</v>
      </c>
      <c r="EO19" s="72">
        <v>100</v>
      </c>
      <c r="EP19" s="72">
        <v>99.518000000000001</v>
      </c>
      <c r="EQ19" s="72">
        <v>100.21</v>
      </c>
      <c r="ER19" s="72">
        <v>101.62</v>
      </c>
      <c r="ES19" s="72"/>
    </row>
    <row r="20" spans="2:149">
      <c r="B20" s="195" t="s">
        <v>517</v>
      </c>
      <c r="C20" s="248">
        <v>82.352000000000004</v>
      </c>
      <c r="D20" s="248">
        <v>81.697999999999993</v>
      </c>
      <c r="E20" s="248">
        <v>81.400999999999996</v>
      </c>
      <c r="F20" s="248">
        <v>81.531999999999996</v>
      </c>
      <c r="G20" s="248">
        <v>81.53</v>
      </c>
      <c r="H20" s="248">
        <v>81.322999999999993</v>
      </c>
      <c r="I20" s="248">
        <v>81.313000000000002</v>
      </c>
      <c r="J20" s="248">
        <v>81.325999999999993</v>
      </c>
      <c r="K20" s="248">
        <v>81.081000000000003</v>
      </c>
      <c r="L20" s="248">
        <v>80.765000000000001</v>
      </c>
      <c r="M20" s="248">
        <v>80.823999999999998</v>
      </c>
      <c r="N20" s="248">
        <v>80.837000000000003</v>
      </c>
      <c r="O20" s="72">
        <v>81.331999999999994</v>
      </c>
      <c r="P20" s="248">
        <v>81.177000000000007</v>
      </c>
      <c r="Q20" s="248">
        <v>81.293999999999997</v>
      </c>
      <c r="R20" s="248">
        <v>81.186000000000007</v>
      </c>
      <c r="S20" s="248">
        <v>81.195999999999998</v>
      </c>
      <c r="T20" s="248">
        <v>81.150999999999996</v>
      </c>
      <c r="U20" s="248">
        <v>81.215000000000003</v>
      </c>
      <c r="V20" s="248">
        <v>81.215999999999994</v>
      </c>
      <c r="W20" s="248">
        <v>81.233000000000004</v>
      </c>
      <c r="X20" s="248">
        <v>81.11</v>
      </c>
      <c r="Y20" s="248">
        <v>81.227999999999994</v>
      </c>
      <c r="Z20" s="248">
        <v>81.682000000000002</v>
      </c>
      <c r="AA20" s="248">
        <v>82.183000000000007</v>
      </c>
      <c r="AB20" s="72">
        <v>81.322999999999993</v>
      </c>
      <c r="AC20" s="248">
        <v>82.6</v>
      </c>
      <c r="AD20" s="248">
        <v>82.968999999999994</v>
      </c>
      <c r="AE20" s="248">
        <v>83.730999999999995</v>
      </c>
      <c r="AF20" s="248">
        <v>83.566999999999993</v>
      </c>
      <c r="AG20" s="248">
        <v>83.224999999999994</v>
      </c>
      <c r="AH20" s="248">
        <v>82.650999999999996</v>
      </c>
      <c r="AI20" s="248">
        <v>82.75</v>
      </c>
      <c r="AJ20" s="248">
        <v>83.078999999999994</v>
      </c>
      <c r="AK20" s="248">
        <v>83.045000000000002</v>
      </c>
      <c r="AL20" s="248">
        <v>83.673000000000002</v>
      </c>
      <c r="AM20" s="248">
        <v>83.822999999999993</v>
      </c>
      <c r="AN20" s="248">
        <v>83.47</v>
      </c>
      <c r="AO20" s="72">
        <v>83.215000000000003</v>
      </c>
      <c r="AP20" s="72">
        <v>83.766999999999996</v>
      </c>
      <c r="AQ20" s="72">
        <v>83.685000000000002</v>
      </c>
      <c r="AR20" s="72">
        <v>84.078999999999994</v>
      </c>
      <c r="AS20" s="72">
        <v>83.950999999999993</v>
      </c>
      <c r="AT20" s="72">
        <v>84.099000000000004</v>
      </c>
      <c r="AU20" s="72">
        <v>84.334999999999994</v>
      </c>
      <c r="AV20" s="72">
        <v>84.347999999999999</v>
      </c>
      <c r="AW20" s="72">
        <v>84.480999999999995</v>
      </c>
      <c r="AX20" s="72">
        <v>84.513000000000005</v>
      </c>
      <c r="AY20" s="72">
        <v>84.572999999999993</v>
      </c>
      <c r="AZ20" s="72">
        <v>85.295000000000002</v>
      </c>
      <c r="BA20" s="72">
        <v>85.197999999999993</v>
      </c>
      <c r="BB20" s="72">
        <v>84.36</v>
      </c>
      <c r="BC20" s="72">
        <v>84.917000000000002</v>
      </c>
      <c r="BD20" s="72">
        <v>84.844999999999999</v>
      </c>
      <c r="BE20" s="72">
        <v>85.034999999999997</v>
      </c>
      <c r="BF20" s="72">
        <v>85.03</v>
      </c>
      <c r="BG20" s="72">
        <v>85.108999999999995</v>
      </c>
      <c r="BH20" s="72">
        <v>85.174999999999997</v>
      </c>
      <c r="BI20" s="72">
        <v>84.766999999999996</v>
      </c>
      <c r="BJ20" s="72">
        <v>84.908000000000001</v>
      </c>
      <c r="BK20" s="72">
        <v>85.006</v>
      </c>
      <c r="BL20" s="72">
        <v>85.215000000000003</v>
      </c>
      <c r="BM20" s="72">
        <v>85.622</v>
      </c>
      <c r="BN20" s="72">
        <v>85.662000000000006</v>
      </c>
      <c r="BO20" s="72">
        <v>85.108000000000004</v>
      </c>
      <c r="BP20" s="72">
        <v>85.766999999999996</v>
      </c>
      <c r="BQ20" s="72">
        <v>85.77</v>
      </c>
      <c r="BR20" s="72">
        <v>85.94</v>
      </c>
      <c r="BS20" s="72">
        <v>83.825000000000003</v>
      </c>
      <c r="BT20" s="72">
        <v>84.028999999999996</v>
      </c>
      <c r="BU20" s="72">
        <v>83.534999999999997</v>
      </c>
      <c r="BV20" s="72">
        <v>83.662000000000006</v>
      </c>
      <c r="BW20" s="72">
        <v>83.798000000000002</v>
      </c>
      <c r="BX20" s="72">
        <v>83.802999999999997</v>
      </c>
      <c r="BY20" s="72">
        <v>83.903000000000006</v>
      </c>
      <c r="BZ20" s="72">
        <v>83.959000000000003</v>
      </c>
      <c r="CA20" s="72">
        <v>84.123000000000005</v>
      </c>
      <c r="CB20" s="72">
        <v>84.343000000000004</v>
      </c>
      <c r="CC20" s="72">
        <v>84.165999999999997</v>
      </c>
      <c r="CD20" s="72">
        <v>84.183000000000007</v>
      </c>
      <c r="CE20" s="72">
        <v>84.27</v>
      </c>
      <c r="CF20" s="72">
        <v>84.447999999999993</v>
      </c>
      <c r="CG20" s="72">
        <v>84.484999999999999</v>
      </c>
      <c r="CH20" s="72">
        <v>84.578999999999994</v>
      </c>
      <c r="CI20" s="72">
        <v>85.619</v>
      </c>
      <c r="CJ20" s="72">
        <v>85.9</v>
      </c>
      <c r="CK20" s="72">
        <v>85.995999999999995</v>
      </c>
      <c r="CL20" s="72">
        <v>87.042000000000002</v>
      </c>
      <c r="CM20" s="72">
        <v>87.373000000000005</v>
      </c>
      <c r="CN20" s="72">
        <v>87.947999999999993</v>
      </c>
      <c r="CO20" s="72">
        <v>85.501000000000005</v>
      </c>
      <c r="CP20" s="72">
        <v>87.444999999999993</v>
      </c>
      <c r="CQ20" s="72">
        <v>87.531999999999996</v>
      </c>
      <c r="CR20" s="72">
        <v>88.28</v>
      </c>
      <c r="CS20" s="72">
        <v>89.593000000000004</v>
      </c>
      <c r="CT20" s="72">
        <v>90.742000000000004</v>
      </c>
      <c r="CU20" s="72">
        <v>90.244</v>
      </c>
      <c r="CV20" s="72">
        <v>89.462000000000003</v>
      </c>
      <c r="CW20" s="72">
        <v>89.617000000000004</v>
      </c>
      <c r="CX20" s="72">
        <v>89.736999999999995</v>
      </c>
      <c r="CY20" s="72">
        <v>89.052999999999997</v>
      </c>
      <c r="CZ20" s="72">
        <v>90.623999999999995</v>
      </c>
      <c r="DA20" s="72">
        <v>90.778999999999996</v>
      </c>
      <c r="DB20" s="72">
        <v>89.426000000000002</v>
      </c>
      <c r="DC20" s="72">
        <v>92.39</v>
      </c>
      <c r="DD20" s="72">
        <v>92.518000000000001</v>
      </c>
      <c r="DE20" s="72">
        <v>93.037999999999997</v>
      </c>
      <c r="DF20" s="72">
        <v>92.575999999999993</v>
      </c>
      <c r="DG20" s="72">
        <v>92.512</v>
      </c>
      <c r="DH20" s="72">
        <v>92.51</v>
      </c>
      <c r="DI20" s="72">
        <v>91.215999999999994</v>
      </c>
      <c r="DJ20" s="72">
        <v>91.347999999999999</v>
      </c>
      <c r="DK20" s="72">
        <v>91.480999999999995</v>
      </c>
      <c r="DL20" s="72">
        <v>92.200999999999993</v>
      </c>
      <c r="DM20" s="72">
        <v>92.370999999999995</v>
      </c>
      <c r="DN20" s="72">
        <v>92.423000000000002</v>
      </c>
      <c r="DO20" s="72">
        <v>92.215000000000003</v>
      </c>
      <c r="DP20" s="72">
        <v>93.619</v>
      </c>
      <c r="DQ20" s="72">
        <v>94.885000000000005</v>
      </c>
      <c r="DR20" s="72">
        <v>95.260999999999996</v>
      </c>
      <c r="DS20" s="72">
        <v>95.45</v>
      </c>
      <c r="DT20" s="72">
        <v>95.620999999999995</v>
      </c>
      <c r="DU20" s="72">
        <v>96.262</v>
      </c>
      <c r="DV20" s="72">
        <v>96.275000000000006</v>
      </c>
      <c r="DW20" s="72">
        <v>96.531000000000006</v>
      </c>
      <c r="DX20" s="72">
        <v>96.841999999999999</v>
      </c>
      <c r="DY20" s="72">
        <v>96.989000000000004</v>
      </c>
      <c r="DZ20" s="72">
        <v>97.281999999999996</v>
      </c>
      <c r="EA20" s="72">
        <v>97.65</v>
      </c>
      <c r="EB20" s="72">
        <v>96.055999999999997</v>
      </c>
      <c r="EC20" s="72">
        <v>98.888000000000005</v>
      </c>
      <c r="ED20" s="72">
        <v>99.022999999999996</v>
      </c>
      <c r="EE20" s="72">
        <v>99.364000000000004</v>
      </c>
      <c r="EF20" s="72">
        <v>99.558999999999997</v>
      </c>
      <c r="EG20" s="72">
        <v>99.710999999999999</v>
      </c>
      <c r="EH20" s="72">
        <v>99.814999999999998</v>
      </c>
      <c r="EI20" s="72">
        <v>100.048</v>
      </c>
      <c r="EJ20" s="72">
        <v>100.274</v>
      </c>
      <c r="EK20" s="72">
        <v>100.48699999999999</v>
      </c>
      <c r="EL20" s="72">
        <v>100.762</v>
      </c>
      <c r="EM20" s="72">
        <v>100.96899999999999</v>
      </c>
      <c r="EN20" s="72">
        <v>101.101</v>
      </c>
      <c r="EO20" s="72">
        <v>100</v>
      </c>
      <c r="EP20" s="72">
        <v>99.545000000000002</v>
      </c>
      <c r="EQ20" s="72">
        <v>100.253</v>
      </c>
      <c r="ER20" s="72">
        <v>101.821</v>
      </c>
      <c r="ES20" s="72"/>
    </row>
    <row r="21" spans="2:149">
      <c r="B21" s="195" t="s">
        <v>518</v>
      </c>
      <c r="C21" s="248">
        <v>92.141999999999996</v>
      </c>
      <c r="D21" s="248">
        <v>92.376000000000005</v>
      </c>
      <c r="E21" s="248">
        <v>91.641000000000005</v>
      </c>
      <c r="F21" s="248">
        <v>91.981999999999999</v>
      </c>
      <c r="G21" s="248">
        <v>91.448999999999998</v>
      </c>
      <c r="H21" s="248">
        <v>92.022999999999996</v>
      </c>
      <c r="I21" s="248">
        <v>91.126999999999995</v>
      </c>
      <c r="J21" s="248">
        <v>91.168999999999997</v>
      </c>
      <c r="K21" s="248">
        <v>91.668000000000006</v>
      </c>
      <c r="L21" s="248">
        <v>91.56</v>
      </c>
      <c r="M21" s="248">
        <v>91.867000000000004</v>
      </c>
      <c r="N21" s="248">
        <v>91.710999999999999</v>
      </c>
      <c r="O21" s="72">
        <v>91.725999999999999</v>
      </c>
      <c r="P21" s="248">
        <v>91.896000000000001</v>
      </c>
      <c r="Q21" s="248">
        <v>91.742999999999995</v>
      </c>
      <c r="R21" s="248">
        <v>92.364000000000004</v>
      </c>
      <c r="S21" s="248">
        <v>92.138000000000005</v>
      </c>
      <c r="T21" s="248">
        <v>91.572000000000003</v>
      </c>
      <c r="U21" s="248">
        <v>92.337000000000003</v>
      </c>
      <c r="V21" s="248">
        <v>91.751999999999995</v>
      </c>
      <c r="W21" s="248">
        <v>91.14</v>
      </c>
      <c r="X21" s="248">
        <v>91.156999999999996</v>
      </c>
      <c r="Y21" s="248">
        <v>90.975999999999999</v>
      </c>
      <c r="Z21" s="248">
        <v>90.620999999999995</v>
      </c>
      <c r="AA21" s="248">
        <v>90.230999999999995</v>
      </c>
      <c r="AB21" s="72">
        <v>91.494</v>
      </c>
      <c r="AC21" s="248">
        <v>90.775000000000006</v>
      </c>
      <c r="AD21" s="248">
        <v>90.677999999999997</v>
      </c>
      <c r="AE21" s="248">
        <v>89.994</v>
      </c>
      <c r="AF21" s="248">
        <v>90.805000000000007</v>
      </c>
      <c r="AG21" s="248">
        <v>90.983999999999995</v>
      </c>
      <c r="AH21" s="248">
        <v>90.238</v>
      </c>
      <c r="AI21" s="248">
        <v>90.174999999999997</v>
      </c>
      <c r="AJ21" s="248">
        <v>89.703999999999994</v>
      </c>
      <c r="AK21" s="248">
        <v>87.38</v>
      </c>
      <c r="AL21" s="248">
        <v>90.293000000000006</v>
      </c>
      <c r="AM21" s="248">
        <v>89.725999999999999</v>
      </c>
      <c r="AN21" s="248">
        <v>89.793999999999997</v>
      </c>
      <c r="AO21" s="72">
        <v>90.046000000000006</v>
      </c>
      <c r="AP21" s="72">
        <v>89.38</v>
      </c>
      <c r="AQ21" s="72">
        <v>89.099000000000004</v>
      </c>
      <c r="AR21" s="72">
        <v>89.522999999999996</v>
      </c>
      <c r="AS21" s="72">
        <v>88.445999999999998</v>
      </c>
      <c r="AT21" s="72">
        <v>88.147000000000006</v>
      </c>
      <c r="AU21" s="72">
        <v>88.484999999999999</v>
      </c>
      <c r="AV21" s="72">
        <v>88.438000000000002</v>
      </c>
      <c r="AW21" s="72">
        <v>88.001999999999995</v>
      </c>
      <c r="AX21" s="72">
        <v>88.343999999999994</v>
      </c>
      <c r="AY21" s="72">
        <v>88.301000000000002</v>
      </c>
      <c r="AZ21" s="72">
        <v>90.316000000000003</v>
      </c>
      <c r="BA21" s="72">
        <v>91.57</v>
      </c>
      <c r="BB21" s="72">
        <v>89.004000000000005</v>
      </c>
      <c r="BC21" s="72">
        <v>88.968999999999994</v>
      </c>
      <c r="BD21" s="72">
        <v>91.804000000000002</v>
      </c>
      <c r="BE21" s="72">
        <v>89.894999999999996</v>
      </c>
      <c r="BF21" s="72">
        <v>88.733000000000004</v>
      </c>
      <c r="BG21" s="72">
        <v>89.147999999999996</v>
      </c>
      <c r="BH21" s="72">
        <v>88.58</v>
      </c>
      <c r="BI21" s="72">
        <v>87.813000000000002</v>
      </c>
      <c r="BJ21" s="72">
        <v>88.751000000000005</v>
      </c>
      <c r="BK21" s="72">
        <v>86.893000000000001</v>
      </c>
      <c r="BL21" s="72">
        <v>88.138000000000005</v>
      </c>
      <c r="BM21" s="72">
        <v>88.27</v>
      </c>
      <c r="BN21" s="72">
        <v>88.572000000000003</v>
      </c>
      <c r="BO21" s="72">
        <v>88.796999999999997</v>
      </c>
      <c r="BP21" s="72">
        <v>88.218000000000004</v>
      </c>
      <c r="BQ21" s="72">
        <v>89.546000000000006</v>
      </c>
      <c r="BR21" s="72">
        <v>88.094999999999999</v>
      </c>
      <c r="BS21" s="72">
        <v>88.295000000000002</v>
      </c>
      <c r="BT21" s="72">
        <v>87.337000000000003</v>
      </c>
      <c r="BU21" s="72">
        <v>88.046999999999997</v>
      </c>
      <c r="BV21" s="72">
        <v>87.23</v>
      </c>
      <c r="BW21" s="72">
        <v>87.278999999999996</v>
      </c>
      <c r="BX21" s="72">
        <v>86.864999999999995</v>
      </c>
      <c r="BY21" s="72">
        <v>87.234999999999999</v>
      </c>
      <c r="BZ21" s="72">
        <v>87.938999999999993</v>
      </c>
      <c r="CA21" s="72">
        <v>87.05</v>
      </c>
      <c r="CB21" s="72">
        <v>87.760999999999996</v>
      </c>
      <c r="CC21" s="72">
        <v>86.655000000000001</v>
      </c>
      <c r="CD21" s="72">
        <v>86.686999999999998</v>
      </c>
      <c r="CE21" s="72">
        <v>86.451999999999998</v>
      </c>
      <c r="CF21" s="72">
        <v>86.613</v>
      </c>
      <c r="CG21" s="72">
        <v>86.263999999999996</v>
      </c>
      <c r="CH21" s="72">
        <v>85.763999999999996</v>
      </c>
      <c r="CI21" s="72">
        <v>86.295000000000002</v>
      </c>
      <c r="CJ21" s="72">
        <v>86.009</v>
      </c>
      <c r="CK21" s="72">
        <v>86.798000000000002</v>
      </c>
      <c r="CL21" s="72">
        <v>87.28</v>
      </c>
      <c r="CM21" s="72">
        <v>87.730999999999995</v>
      </c>
      <c r="CN21" s="72">
        <v>87.626999999999995</v>
      </c>
      <c r="CO21" s="72">
        <v>86.680999999999997</v>
      </c>
      <c r="CP21" s="72">
        <v>88.456999999999994</v>
      </c>
      <c r="CQ21" s="72">
        <v>89.662000000000006</v>
      </c>
      <c r="CR21" s="72">
        <v>90.153000000000006</v>
      </c>
      <c r="CS21" s="72">
        <v>90.265000000000001</v>
      </c>
      <c r="CT21" s="72">
        <v>91.063000000000002</v>
      </c>
      <c r="CU21" s="72">
        <v>92.57</v>
      </c>
      <c r="CV21" s="72">
        <v>91.798000000000002</v>
      </c>
      <c r="CW21" s="72">
        <v>93.718000000000004</v>
      </c>
      <c r="CX21" s="72">
        <v>93.796000000000006</v>
      </c>
      <c r="CY21" s="72">
        <v>94.525999999999996</v>
      </c>
      <c r="CZ21" s="72">
        <v>95.869</v>
      </c>
      <c r="DA21" s="72">
        <v>95.855000000000004</v>
      </c>
      <c r="DB21" s="72">
        <v>92.311000000000007</v>
      </c>
      <c r="DC21" s="72">
        <v>96.605000000000004</v>
      </c>
      <c r="DD21" s="72">
        <v>97.457999999999998</v>
      </c>
      <c r="DE21" s="72">
        <v>97.52</v>
      </c>
      <c r="DF21" s="72">
        <v>97.843999999999994</v>
      </c>
      <c r="DG21" s="72">
        <v>97.805000000000007</v>
      </c>
      <c r="DH21" s="72">
        <v>97.194999999999993</v>
      </c>
      <c r="DI21" s="72">
        <v>96.153999999999996</v>
      </c>
      <c r="DJ21" s="72">
        <v>97.216999999999999</v>
      </c>
      <c r="DK21" s="72">
        <v>97.073999999999998</v>
      </c>
      <c r="DL21" s="72">
        <v>97.346999999999994</v>
      </c>
      <c r="DM21" s="72">
        <v>96.792000000000002</v>
      </c>
      <c r="DN21" s="72">
        <v>96.864000000000004</v>
      </c>
      <c r="DO21" s="72">
        <v>97.156000000000006</v>
      </c>
      <c r="DP21" s="72">
        <v>98.460999999999999</v>
      </c>
      <c r="DQ21" s="72">
        <v>98.224999999999994</v>
      </c>
      <c r="DR21" s="72">
        <v>98.355000000000004</v>
      </c>
      <c r="DS21" s="72">
        <v>98.412000000000006</v>
      </c>
      <c r="DT21" s="72">
        <v>97.9</v>
      </c>
      <c r="DU21" s="72">
        <v>98.251999999999995</v>
      </c>
      <c r="DV21" s="72">
        <v>97.503</v>
      </c>
      <c r="DW21" s="72">
        <v>97.885999999999996</v>
      </c>
      <c r="DX21" s="72">
        <v>98.277000000000001</v>
      </c>
      <c r="DY21" s="72">
        <v>98.483000000000004</v>
      </c>
      <c r="DZ21" s="72">
        <v>99.143000000000001</v>
      </c>
      <c r="EA21" s="72">
        <v>99.013000000000005</v>
      </c>
      <c r="EB21" s="72">
        <v>98.325999999999993</v>
      </c>
      <c r="EC21" s="72">
        <v>99.819000000000003</v>
      </c>
      <c r="ED21" s="72">
        <v>99.296999999999997</v>
      </c>
      <c r="EE21" s="72">
        <v>99.977000000000004</v>
      </c>
      <c r="EF21" s="72">
        <v>99.094999999999999</v>
      </c>
      <c r="EG21" s="72">
        <v>99.840999999999994</v>
      </c>
      <c r="EH21" s="72">
        <v>100.425</v>
      </c>
      <c r="EI21" s="72">
        <v>99.745999999999995</v>
      </c>
      <c r="EJ21" s="72">
        <v>100.292</v>
      </c>
      <c r="EK21" s="72">
        <v>100.357</v>
      </c>
      <c r="EL21" s="72">
        <v>100.3</v>
      </c>
      <c r="EM21" s="72">
        <v>100.024</v>
      </c>
      <c r="EN21" s="72">
        <v>100.828</v>
      </c>
      <c r="EO21" s="72">
        <v>100</v>
      </c>
      <c r="EP21" s="72">
        <v>99.793999999999997</v>
      </c>
      <c r="EQ21" s="72">
        <v>100.554</v>
      </c>
      <c r="ER21" s="72">
        <v>101.825</v>
      </c>
      <c r="ES21" s="72"/>
    </row>
    <row r="22" spans="2:149">
      <c r="B22" s="195" t="s">
        <v>519</v>
      </c>
      <c r="C22" s="248">
        <v>87.438999999999993</v>
      </c>
      <c r="D22" s="248">
        <v>87.525999999999996</v>
      </c>
      <c r="E22" s="248">
        <v>87.403999999999996</v>
      </c>
      <c r="F22" s="248">
        <v>87.388000000000005</v>
      </c>
      <c r="G22" s="248">
        <v>87.494</v>
      </c>
      <c r="H22" s="248">
        <v>87.305000000000007</v>
      </c>
      <c r="I22" s="248">
        <v>87.296999999999997</v>
      </c>
      <c r="J22" s="248">
        <v>87.334999999999994</v>
      </c>
      <c r="K22" s="248">
        <v>87.35</v>
      </c>
      <c r="L22" s="248">
        <v>87.373999999999995</v>
      </c>
      <c r="M22" s="248">
        <v>87.370999999999995</v>
      </c>
      <c r="N22" s="248">
        <v>87.477999999999994</v>
      </c>
      <c r="O22" s="72">
        <v>87.397000000000006</v>
      </c>
      <c r="P22" s="248">
        <v>87.537000000000006</v>
      </c>
      <c r="Q22" s="248">
        <v>87.465999999999994</v>
      </c>
      <c r="R22" s="248">
        <v>87.230999999999995</v>
      </c>
      <c r="S22" s="248">
        <v>87.269000000000005</v>
      </c>
      <c r="T22" s="248">
        <v>87.188000000000002</v>
      </c>
      <c r="U22" s="248">
        <v>87.21</v>
      </c>
      <c r="V22" s="248">
        <v>87.245000000000005</v>
      </c>
      <c r="W22" s="248">
        <v>87.238</v>
      </c>
      <c r="X22" s="248">
        <v>87.308999999999997</v>
      </c>
      <c r="Y22" s="248">
        <v>87.41</v>
      </c>
      <c r="Z22" s="248">
        <v>87.591999999999999</v>
      </c>
      <c r="AA22" s="248">
        <v>87.606999999999999</v>
      </c>
      <c r="AB22" s="72">
        <v>87.358999999999995</v>
      </c>
      <c r="AC22" s="248">
        <v>87.61</v>
      </c>
      <c r="AD22" s="248">
        <v>87.66</v>
      </c>
      <c r="AE22" s="248">
        <v>87.72</v>
      </c>
      <c r="AF22" s="248">
        <v>87.796999999999997</v>
      </c>
      <c r="AG22" s="248">
        <v>87.873999999999995</v>
      </c>
      <c r="AH22" s="248">
        <v>87.888999999999996</v>
      </c>
      <c r="AI22" s="248">
        <v>87.91</v>
      </c>
      <c r="AJ22" s="248">
        <v>87.905000000000001</v>
      </c>
      <c r="AK22" s="248">
        <v>87.844999999999999</v>
      </c>
      <c r="AL22" s="248">
        <v>87.918000000000006</v>
      </c>
      <c r="AM22" s="248">
        <v>87.977000000000004</v>
      </c>
      <c r="AN22" s="248">
        <v>88.084999999999994</v>
      </c>
      <c r="AO22" s="72">
        <v>87.849000000000004</v>
      </c>
      <c r="AP22" s="72">
        <v>87.929000000000002</v>
      </c>
      <c r="AQ22" s="72">
        <v>87.986999999999995</v>
      </c>
      <c r="AR22" s="72">
        <v>88.066999999999993</v>
      </c>
      <c r="AS22" s="72">
        <v>88.108000000000004</v>
      </c>
      <c r="AT22" s="72">
        <v>88.222999999999999</v>
      </c>
      <c r="AU22" s="72">
        <v>88.311000000000007</v>
      </c>
      <c r="AV22" s="72">
        <v>88.344999999999999</v>
      </c>
      <c r="AW22" s="72">
        <v>88.441999999999993</v>
      </c>
      <c r="AX22" s="72">
        <v>88.564999999999998</v>
      </c>
      <c r="AY22" s="72">
        <v>88.471000000000004</v>
      </c>
      <c r="AZ22" s="72">
        <v>88.498999999999995</v>
      </c>
      <c r="BA22" s="72">
        <v>88.468999999999994</v>
      </c>
      <c r="BB22" s="72">
        <v>88.284999999999997</v>
      </c>
      <c r="BC22" s="72">
        <v>88.742000000000004</v>
      </c>
      <c r="BD22" s="72">
        <v>88.683999999999997</v>
      </c>
      <c r="BE22" s="72">
        <v>88.783000000000001</v>
      </c>
      <c r="BF22" s="72">
        <v>88.846000000000004</v>
      </c>
      <c r="BG22" s="72">
        <v>89.042000000000002</v>
      </c>
      <c r="BH22" s="72">
        <v>89.11</v>
      </c>
      <c r="BI22" s="72">
        <v>89.144000000000005</v>
      </c>
      <c r="BJ22" s="72">
        <v>89.167000000000002</v>
      </c>
      <c r="BK22" s="72">
        <v>89.075999999999993</v>
      </c>
      <c r="BL22" s="72">
        <v>89.075000000000003</v>
      </c>
      <c r="BM22" s="72">
        <v>89.058000000000007</v>
      </c>
      <c r="BN22" s="72">
        <v>89.1</v>
      </c>
      <c r="BO22" s="72">
        <v>88.986000000000004</v>
      </c>
      <c r="BP22" s="72">
        <v>89.174000000000007</v>
      </c>
      <c r="BQ22" s="72">
        <v>88.834000000000003</v>
      </c>
      <c r="BR22" s="72">
        <v>88.856999999999999</v>
      </c>
      <c r="BS22" s="72">
        <v>89.135999999999996</v>
      </c>
      <c r="BT22" s="72">
        <v>89.025000000000006</v>
      </c>
      <c r="BU22" s="72">
        <v>89.058000000000007</v>
      </c>
      <c r="BV22" s="72">
        <v>89.028999999999996</v>
      </c>
      <c r="BW22" s="72">
        <v>89.075999999999993</v>
      </c>
      <c r="BX22" s="72">
        <v>89.391999999999996</v>
      </c>
      <c r="BY22" s="72">
        <v>89.521000000000001</v>
      </c>
      <c r="BZ22" s="72">
        <v>89.986000000000004</v>
      </c>
      <c r="CA22" s="72">
        <v>90.21</v>
      </c>
      <c r="CB22" s="72">
        <v>89.275000000000006</v>
      </c>
      <c r="CC22" s="72">
        <v>90.168999999999997</v>
      </c>
      <c r="CD22" s="72">
        <v>90.11</v>
      </c>
      <c r="CE22" s="72">
        <v>90.245999999999995</v>
      </c>
      <c r="CF22" s="72">
        <v>90.343999999999994</v>
      </c>
      <c r="CG22" s="72">
        <v>90.322000000000003</v>
      </c>
      <c r="CH22" s="72">
        <v>90.293000000000006</v>
      </c>
      <c r="CI22" s="72">
        <v>90.37</v>
      </c>
      <c r="CJ22" s="72">
        <v>90.441999999999993</v>
      </c>
      <c r="CK22" s="72">
        <v>90.442999999999998</v>
      </c>
      <c r="CL22" s="72">
        <v>90.391999999999996</v>
      </c>
      <c r="CM22" s="72">
        <v>90.402000000000001</v>
      </c>
      <c r="CN22" s="72">
        <v>90.570999999999998</v>
      </c>
      <c r="CO22" s="72">
        <v>90.341999999999999</v>
      </c>
      <c r="CP22" s="72">
        <v>90.643000000000001</v>
      </c>
      <c r="CQ22" s="72">
        <v>90.596000000000004</v>
      </c>
      <c r="CR22" s="72">
        <v>90.658000000000001</v>
      </c>
      <c r="CS22" s="72">
        <v>90.912999999999997</v>
      </c>
      <c r="CT22" s="72">
        <v>91.025000000000006</v>
      </c>
      <c r="CU22" s="72">
        <v>90.697999999999993</v>
      </c>
      <c r="CV22" s="72">
        <v>90.691999999999993</v>
      </c>
      <c r="CW22" s="72">
        <v>90.811000000000007</v>
      </c>
      <c r="CX22" s="72">
        <v>90.831000000000003</v>
      </c>
      <c r="CY22" s="72">
        <v>90.828999999999994</v>
      </c>
      <c r="CZ22" s="72">
        <v>91.613</v>
      </c>
      <c r="DA22" s="72">
        <v>91.825999999999993</v>
      </c>
      <c r="DB22" s="72">
        <v>90.927999999999997</v>
      </c>
      <c r="DC22" s="72">
        <v>92.44</v>
      </c>
      <c r="DD22" s="72">
        <v>92.569000000000003</v>
      </c>
      <c r="DE22" s="72">
        <v>93.076999999999998</v>
      </c>
      <c r="DF22" s="72">
        <v>93.135000000000005</v>
      </c>
      <c r="DG22" s="72">
        <v>93.206000000000003</v>
      </c>
      <c r="DH22" s="72">
        <v>93.18</v>
      </c>
      <c r="DI22" s="72">
        <v>93.234999999999999</v>
      </c>
      <c r="DJ22" s="72">
        <v>93.352000000000004</v>
      </c>
      <c r="DK22" s="72">
        <v>93.504000000000005</v>
      </c>
      <c r="DL22" s="72">
        <v>93.572000000000003</v>
      </c>
      <c r="DM22" s="72">
        <v>94.165999999999997</v>
      </c>
      <c r="DN22" s="72">
        <v>94.108999999999995</v>
      </c>
      <c r="DO22" s="72">
        <v>93.295000000000002</v>
      </c>
      <c r="DP22" s="72">
        <v>94.173000000000002</v>
      </c>
      <c r="DQ22" s="72">
        <v>94.405000000000001</v>
      </c>
      <c r="DR22" s="72">
        <v>94.938999999999993</v>
      </c>
      <c r="DS22" s="72">
        <v>94.917000000000002</v>
      </c>
      <c r="DT22" s="72">
        <v>95.256</v>
      </c>
      <c r="DU22" s="72">
        <v>95.608000000000004</v>
      </c>
      <c r="DV22" s="72">
        <v>95.712000000000003</v>
      </c>
      <c r="DW22" s="72">
        <v>95.75</v>
      </c>
      <c r="DX22" s="72">
        <v>95.757999999999996</v>
      </c>
      <c r="DY22" s="72">
        <v>96.355999999999995</v>
      </c>
      <c r="DZ22" s="72">
        <v>96.674999999999997</v>
      </c>
      <c r="EA22" s="72">
        <v>97.156999999999996</v>
      </c>
      <c r="EB22" s="72">
        <v>95.558999999999997</v>
      </c>
      <c r="EC22" s="72">
        <v>98.076999999999998</v>
      </c>
      <c r="ED22" s="72">
        <v>98.626000000000005</v>
      </c>
      <c r="EE22" s="72">
        <v>99.962000000000003</v>
      </c>
      <c r="EF22" s="72">
        <v>100.10299999999999</v>
      </c>
      <c r="EG22" s="72">
        <v>100.221</v>
      </c>
      <c r="EH22" s="72">
        <v>100.346</v>
      </c>
      <c r="EI22" s="72">
        <v>100.348</v>
      </c>
      <c r="EJ22" s="72">
        <v>100.38</v>
      </c>
      <c r="EK22" s="72">
        <v>100.426</v>
      </c>
      <c r="EL22" s="72">
        <v>100.405</v>
      </c>
      <c r="EM22" s="72">
        <v>100.43300000000001</v>
      </c>
      <c r="EN22" s="72">
        <v>100.675</v>
      </c>
      <c r="EO22" s="72">
        <v>100</v>
      </c>
      <c r="EP22" s="72">
        <v>102.43300000000001</v>
      </c>
      <c r="EQ22" s="72">
        <v>103.96299999999999</v>
      </c>
      <c r="ER22" s="72">
        <v>103.61499999999999</v>
      </c>
      <c r="ES22" s="72"/>
    </row>
    <row r="23" spans="2:149">
      <c r="B23" s="195" t="s">
        <v>520</v>
      </c>
      <c r="C23" s="248">
        <v>79.760999999999996</v>
      </c>
      <c r="D23" s="248">
        <v>79.119</v>
      </c>
      <c r="E23" s="248">
        <v>85.153000000000006</v>
      </c>
      <c r="F23" s="248">
        <v>83.472999999999999</v>
      </c>
      <c r="G23" s="248">
        <v>84.837000000000003</v>
      </c>
      <c r="H23" s="248">
        <v>87.414000000000001</v>
      </c>
      <c r="I23" s="248">
        <v>92.747</v>
      </c>
      <c r="J23" s="248">
        <v>93.524000000000001</v>
      </c>
      <c r="K23" s="248">
        <v>85.043000000000006</v>
      </c>
      <c r="L23" s="248">
        <v>81.87</v>
      </c>
      <c r="M23" s="248">
        <v>78.86</v>
      </c>
      <c r="N23" s="248">
        <v>79.757000000000005</v>
      </c>
      <c r="O23" s="72">
        <v>84.296999999999997</v>
      </c>
      <c r="P23" s="248">
        <v>77.935000000000002</v>
      </c>
      <c r="Q23" s="248">
        <v>79.227999999999994</v>
      </c>
      <c r="R23" s="248">
        <v>79.950999999999993</v>
      </c>
      <c r="S23" s="248">
        <v>80.022999999999996</v>
      </c>
      <c r="T23" s="248">
        <v>80.992999999999995</v>
      </c>
      <c r="U23" s="248">
        <v>79.611000000000004</v>
      </c>
      <c r="V23" s="248">
        <v>81.602999999999994</v>
      </c>
      <c r="W23" s="248">
        <v>80.58</v>
      </c>
      <c r="X23" s="248">
        <v>79.430999999999997</v>
      </c>
      <c r="Y23" s="248">
        <v>79.12</v>
      </c>
      <c r="Z23" s="248">
        <v>78.099999999999994</v>
      </c>
      <c r="AA23" s="248">
        <v>78.840999999999994</v>
      </c>
      <c r="AB23" s="72">
        <v>79.617999999999995</v>
      </c>
      <c r="AC23" s="248">
        <v>79.269000000000005</v>
      </c>
      <c r="AD23" s="248">
        <v>80.391999999999996</v>
      </c>
      <c r="AE23" s="248">
        <v>80.95</v>
      </c>
      <c r="AF23" s="248">
        <v>85.367999999999995</v>
      </c>
      <c r="AG23" s="248">
        <v>79.876000000000005</v>
      </c>
      <c r="AH23" s="248">
        <v>81.436000000000007</v>
      </c>
      <c r="AI23" s="248">
        <v>83.778000000000006</v>
      </c>
      <c r="AJ23" s="248">
        <v>83.811999999999998</v>
      </c>
      <c r="AK23" s="248">
        <v>82.022999999999996</v>
      </c>
      <c r="AL23" s="248">
        <v>81.617000000000004</v>
      </c>
      <c r="AM23" s="248">
        <v>79.881</v>
      </c>
      <c r="AN23" s="248">
        <v>84.787999999999997</v>
      </c>
      <c r="AO23" s="72">
        <v>81.933000000000007</v>
      </c>
      <c r="AP23" s="72">
        <v>84.08</v>
      </c>
      <c r="AQ23" s="72">
        <v>83.388999999999996</v>
      </c>
      <c r="AR23" s="72">
        <v>84.745999999999995</v>
      </c>
      <c r="AS23" s="72">
        <v>85.337000000000003</v>
      </c>
      <c r="AT23" s="72">
        <v>84.697000000000003</v>
      </c>
      <c r="AU23" s="72">
        <v>87.991</v>
      </c>
      <c r="AV23" s="72">
        <v>93.757999999999996</v>
      </c>
      <c r="AW23" s="72">
        <v>94.138000000000005</v>
      </c>
      <c r="AX23" s="72">
        <v>93.906000000000006</v>
      </c>
      <c r="AY23" s="72">
        <v>85.751000000000005</v>
      </c>
      <c r="AZ23" s="72">
        <v>84.51</v>
      </c>
      <c r="BA23" s="72">
        <v>84.3</v>
      </c>
      <c r="BB23" s="72">
        <v>87.216999999999999</v>
      </c>
      <c r="BC23" s="72">
        <v>83.215999999999994</v>
      </c>
      <c r="BD23" s="72">
        <v>83.064999999999998</v>
      </c>
      <c r="BE23" s="72">
        <v>83.748000000000005</v>
      </c>
      <c r="BF23" s="72">
        <v>87.786000000000001</v>
      </c>
      <c r="BG23" s="72">
        <v>86.897000000000006</v>
      </c>
      <c r="BH23" s="72">
        <v>87.832999999999998</v>
      </c>
      <c r="BI23" s="72">
        <v>97.253</v>
      </c>
      <c r="BJ23" s="72">
        <v>97.141000000000005</v>
      </c>
      <c r="BK23" s="72">
        <v>96.677999999999997</v>
      </c>
      <c r="BL23" s="72">
        <v>82.962999999999994</v>
      </c>
      <c r="BM23" s="72">
        <v>81.947999999999993</v>
      </c>
      <c r="BN23" s="72">
        <v>83.971999999999994</v>
      </c>
      <c r="BO23" s="72">
        <v>87.707999999999998</v>
      </c>
      <c r="BP23" s="72">
        <v>83.364000000000004</v>
      </c>
      <c r="BQ23" s="72">
        <v>82.33</v>
      </c>
      <c r="BR23" s="72">
        <v>81.161000000000001</v>
      </c>
      <c r="BS23" s="72">
        <v>85.774000000000001</v>
      </c>
      <c r="BT23" s="72">
        <v>83.938999999999993</v>
      </c>
      <c r="BU23" s="72">
        <v>86.164000000000001</v>
      </c>
      <c r="BV23" s="72">
        <v>84.760999999999996</v>
      </c>
      <c r="BW23" s="72">
        <v>84.265000000000001</v>
      </c>
      <c r="BX23" s="72">
        <v>83.646000000000001</v>
      </c>
      <c r="BY23" s="72">
        <v>78.590999999999994</v>
      </c>
      <c r="BZ23" s="72">
        <v>78.191000000000003</v>
      </c>
      <c r="CA23" s="72">
        <v>79.992000000000004</v>
      </c>
      <c r="CB23" s="72">
        <v>82.682000000000002</v>
      </c>
      <c r="CC23" s="72">
        <v>80.867000000000004</v>
      </c>
      <c r="CD23" s="72">
        <v>81.774000000000001</v>
      </c>
      <c r="CE23" s="72">
        <v>82.938999999999993</v>
      </c>
      <c r="CF23" s="72">
        <v>88.831999999999994</v>
      </c>
      <c r="CG23" s="72">
        <v>89.397000000000006</v>
      </c>
      <c r="CH23" s="72">
        <v>89.397999999999996</v>
      </c>
      <c r="CI23" s="72">
        <v>90.972999999999999</v>
      </c>
      <c r="CJ23" s="72">
        <v>91.819000000000003</v>
      </c>
      <c r="CK23" s="72">
        <v>91.486999999999995</v>
      </c>
      <c r="CL23" s="72">
        <v>86.075999999999993</v>
      </c>
      <c r="CM23" s="72">
        <v>87.006</v>
      </c>
      <c r="CN23" s="72">
        <v>87.953999999999994</v>
      </c>
      <c r="CO23" s="72">
        <v>87.376999999999995</v>
      </c>
      <c r="CP23" s="72">
        <v>87.489000000000004</v>
      </c>
      <c r="CQ23" s="72">
        <v>87.667000000000002</v>
      </c>
      <c r="CR23" s="72">
        <v>91.596999999999994</v>
      </c>
      <c r="CS23" s="72">
        <v>100.41500000000001</v>
      </c>
      <c r="CT23" s="72">
        <v>99.988</v>
      </c>
      <c r="CU23" s="72">
        <v>102.498</v>
      </c>
      <c r="CV23" s="72">
        <v>105.437</v>
      </c>
      <c r="CW23" s="72">
        <v>102.35599999999999</v>
      </c>
      <c r="CX23" s="72">
        <v>99.804000000000002</v>
      </c>
      <c r="CY23" s="72">
        <v>93.856999999999999</v>
      </c>
      <c r="CZ23" s="72">
        <v>93.685000000000002</v>
      </c>
      <c r="DA23" s="72">
        <v>91.290999999999997</v>
      </c>
      <c r="DB23" s="72">
        <v>96.34</v>
      </c>
      <c r="DC23" s="72">
        <v>90.915000000000006</v>
      </c>
      <c r="DD23" s="72">
        <v>91.355999999999995</v>
      </c>
      <c r="DE23" s="72">
        <v>91.534000000000006</v>
      </c>
      <c r="DF23" s="72">
        <v>98.352999999999994</v>
      </c>
      <c r="DG23" s="72">
        <v>97.427000000000007</v>
      </c>
      <c r="DH23" s="72">
        <v>98.644000000000005</v>
      </c>
      <c r="DI23" s="72">
        <v>99.694000000000003</v>
      </c>
      <c r="DJ23" s="72">
        <v>101.379</v>
      </c>
      <c r="DK23" s="72">
        <v>101.178</v>
      </c>
      <c r="DL23" s="72">
        <v>95.32</v>
      </c>
      <c r="DM23" s="72">
        <v>94.44</v>
      </c>
      <c r="DN23" s="72">
        <v>94.347999999999999</v>
      </c>
      <c r="DO23" s="72">
        <v>96.215999999999994</v>
      </c>
      <c r="DP23" s="72">
        <v>93.713999999999999</v>
      </c>
      <c r="DQ23" s="72">
        <v>94.022000000000006</v>
      </c>
      <c r="DR23" s="72">
        <v>94.58</v>
      </c>
      <c r="DS23" s="72">
        <v>103.14400000000001</v>
      </c>
      <c r="DT23" s="72">
        <v>103.191</v>
      </c>
      <c r="DU23" s="72">
        <v>102.32599999999999</v>
      </c>
      <c r="DV23" s="72">
        <v>102.357</v>
      </c>
      <c r="DW23" s="72">
        <v>103.443</v>
      </c>
      <c r="DX23" s="72">
        <v>101.76300000000001</v>
      </c>
      <c r="DY23" s="72">
        <v>93.662999999999997</v>
      </c>
      <c r="DZ23" s="72">
        <v>92.867999999999995</v>
      </c>
      <c r="EA23" s="72">
        <v>96.138999999999996</v>
      </c>
      <c r="EB23" s="72">
        <v>98.433999999999997</v>
      </c>
      <c r="EC23" s="72">
        <v>94.578000000000003</v>
      </c>
      <c r="ED23" s="72">
        <v>95.531000000000006</v>
      </c>
      <c r="EE23" s="72">
        <v>95.427999999999997</v>
      </c>
      <c r="EF23" s="72">
        <v>104.197</v>
      </c>
      <c r="EG23" s="72">
        <v>102.319</v>
      </c>
      <c r="EH23" s="72">
        <v>102.639</v>
      </c>
      <c r="EI23" s="72">
        <v>103.535</v>
      </c>
      <c r="EJ23" s="72">
        <v>104.208</v>
      </c>
      <c r="EK23" s="72">
        <v>103.319</v>
      </c>
      <c r="EL23" s="72">
        <v>98.301000000000002</v>
      </c>
      <c r="EM23" s="72">
        <v>96.951999999999998</v>
      </c>
      <c r="EN23" s="72">
        <v>98.994</v>
      </c>
      <c r="EO23" s="72">
        <v>100</v>
      </c>
      <c r="EP23" s="72">
        <v>101.41</v>
      </c>
      <c r="EQ23" s="72">
        <v>101.158</v>
      </c>
      <c r="ER23" s="72">
        <v>102.111</v>
      </c>
      <c r="ES23" s="72"/>
    </row>
    <row r="24" spans="2:149">
      <c r="B24" s="195" t="s">
        <v>521</v>
      </c>
      <c r="C24" s="248">
        <v>91.709000000000003</v>
      </c>
      <c r="D24" s="248">
        <v>92.962999999999994</v>
      </c>
      <c r="E24" s="248">
        <v>92.885999999999996</v>
      </c>
      <c r="F24" s="248">
        <v>93.120999999999995</v>
      </c>
      <c r="G24" s="248">
        <v>93.191000000000003</v>
      </c>
      <c r="H24" s="248">
        <v>93.256</v>
      </c>
      <c r="I24" s="248">
        <v>93.375</v>
      </c>
      <c r="J24" s="248">
        <v>93.296999999999997</v>
      </c>
      <c r="K24" s="248">
        <v>93.263000000000005</v>
      </c>
      <c r="L24" s="248">
        <v>93.296000000000006</v>
      </c>
      <c r="M24" s="248">
        <v>92.978999999999999</v>
      </c>
      <c r="N24" s="248">
        <v>92.991</v>
      </c>
      <c r="O24" s="72">
        <v>93.027000000000001</v>
      </c>
      <c r="P24" s="248">
        <v>94.975999999999999</v>
      </c>
      <c r="Q24" s="248">
        <v>95.311999999999998</v>
      </c>
      <c r="R24" s="248">
        <v>94.932000000000002</v>
      </c>
      <c r="S24" s="248">
        <v>94.727000000000004</v>
      </c>
      <c r="T24" s="248">
        <v>94.564999999999998</v>
      </c>
      <c r="U24" s="248">
        <v>93.542000000000002</v>
      </c>
      <c r="V24" s="248">
        <v>93.677000000000007</v>
      </c>
      <c r="W24" s="248">
        <v>93.488</v>
      </c>
      <c r="X24" s="248">
        <v>94.093999999999994</v>
      </c>
      <c r="Y24" s="248">
        <v>94.685000000000002</v>
      </c>
      <c r="Z24" s="248">
        <v>95.376000000000005</v>
      </c>
      <c r="AA24" s="248">
        <v>96.275999999999996</v>
      </c>
      <c r="AB24" s="72">
        <v>94.638000000000005</v>
      </c>
      <c r="AC24" s="248">
        <v>96.277000000000001</v>
      </c>
      <c r="AD24" s="248">
        <v>96.216999999999999</v>
      </c>
      <c r="AE24" s="248">
        <v>96.222999999999999</v>
      </c>
      <c r="AF24" s="248">
        <v>96.370999999999995</v>
      </c>
      <c r="AG24" s="248">
        <v>96.403999999999996</v>
      </c>
      <c r="AH24" s="248">
        <v>96.016999999999996</v>
      </c>
      <c r="AI24" s="248">
        <v>96.201999999999998</v>
      </c>
      <c r="AJ24" s="248">
        <v>95.998999999999995</v>
      </c>
      <c r="AK24" s="248">
        <v>96.525000000000006</v>
      </c>
      <c r="AL24" s="248">
        <v>96.450999999999993</v>
      </c>
      <c r="AM24" s="248">
        <v>96.444999999999993</v>
      </c>
      <c r="AN24" s="248">
        <v>96.317999999999998</v>
      </c>
      <c r="AO24" s="72">
        <v>96.287000000000006</v>
      </c>
      <c r="AP24" s="72">
        <v>96.644999999999996</v>
      </c>
      <c r="AQ24" s="72">
        <v>96.614999999999995</v>
      </c>
      <c r="AR24" s="72">
        <v>96.462999999999994</v>
      </c>
      <c r="AS24" s="72">
        <v>96.626000000000005</v>
      </c>
      <c r="AT24" s="72">
        <v>96.533000000000001</v>
      </c>
      <c r="AU24" s="72">
        <v>96.242999999999995</v>
      </c>
      <c r="AV24" s="72">
        <v>96.078999999999994</v>
      </c>
      <c r="AW24" s="72">
        <v>96.063999999999993</v>
      </c>
      <c r="AX24" s="72">
        <v>95.941000000000003</v>
      </c>
      <c r="AY24" s="72">
        <v>96.093000000000004</v>
      </c>
      <c r="AZ24" s="72">
        <v>95.835999999999999</v>
      </c>
      <c r="BA24" s="72">
        <v>95.507999999999996</v>
      </c>
      <c r="BB24" s="72">
        <v>96.221000000000004</v>
      </c>
      <c r="BC24" s="72">
        <v>96.700999999999993</v>
      </c>
      <c r="BD24" s="72">
        <v>96.716999999999999</v>
      </c>
      <c r="BE24" s="72">
        <v>96.703000000000003</v>
      </c>
      <c r="BF24" s="72">
        <v>96.637</v>
      </c>
      <c r="BG24" s="72">
        <v>93.701999999999998</v>
      </c>
      <c r="BH24" s="72">
        <v>93.027000000000001</v>
      </c>
      <c r="BI24" s="72">
        <v>92.55</v>
      </c>
      <c r="BJ24" s="72">
        <v>92.885000000000005</v>
      </c>
      <c r="BK24" s="72">
        <v>92.784000000000006</v>
      </c>
      <c r="BL24" s="72">
        <v>92.677000000000007</v>
      </c>
      <c r="BM24" s="72">
        <v>92.635000000000005</v>
      </c>
      <c r="BN24" s="72">
        <v>92.599000000000004</v>
      </c>
      <c r="BO24" s="72">
        <v>94.135000000000005</v>
      </c>
      <c r="BP24" s="72">
        <v>92.05</v>
      </c>
      <c r="BQ24" s="72">
        <v>92.186999999999998</v>
      </c>
      <c r="BR24" s="72">
        <v>92.120999999999995</v>
      </c>
      <c r="BS24" s="72">
        <v>92.043999999999997</v>
      </c>
      <c r="BT24" s="72">
        <v>92.882999999999996</v>
      </c>
      <c r="BU24" s="72">
        <v>92.302000000000007</v>
      </c>
      <c r="BV24" s="72">
        <v>91.608000000000004</v>
      </c>
      <c r="BW24" s="72">
        <v>91.144000000000005</v>
      </c>
      <c r="BX24" s="72">
        <v>90.837999999999994</v>
      </c>
      <c r="BY24" s="72">
        <v>91.025999999999996</v>
      </c>
      <c r="BZ24" s="72">
        <v>91.664000000000001</v>
      </c>
      <c r="CA24" s="72">
        <v>91.438999999999993</v>
      </c>
      <c r="CB24" s="72">
        <v>91.775999999999996</v>
      </c>
      <c r="CC24" s="72">
        <v>91.558999999999997</v>
      </c>
      <c r="CD24" s="72">
        <v>92.009</v>
      </c>
      <c r="CE24" s="72">
        <v>91.629000000000005</v>
      </c>
      <c r="CF24" s="72">
        <v>91.605000000000004</v>
      </c>
      <c r="CG24" s="72">
        <v>92.5</v>
      </c>
      <c r="CH24" s="72">
        <v>92.498999999999995</v>
      </c>
      <c r="CI24" s="72">
        <v>92.673000000000002</v>
      </c>
      <c r="CJ24" s="72">
        <v>92.653000000000006</v>
      </c>
      <c r="CK24" s="72">
        <v>92.881</v>
      </c>
      <c r="CL24" s="72">
        <v>92.775000000000006</v>
      </c>
      <c r="CM24" s="72">
        <v>92.084000000000003</v>
      </c>
      <c r="CN24" s="72">
        <v>92.197000000000003</v>
      </c>
      <c r="CO24" s="72">
        <v>92.254999999999995</v>
      </c>
      <c r="CP24" s="72">
        <v>93.665000000000006</v>
      </c>
      <c r="CQ24" s="72">
        <v>93.123999999999995</v>
      </c>
      <c r="CR24" s="72">
        <v>93.296000000000006</v>
      </c>
      <c r="CS24" s="72">
        <v>94.53</v>
      </c>
      <c r="CT24" s="72">
        <v>93.935000000000002</v>
      </c>
      <c r="CU24" s="72">
        <v>93.879000000000005</v>
      </c>
      <c r="CV24" s="72">
        <v>94.269000000000005</v>
      </c>
      <c r="CW24" s="72">
        <v>93.218999999999994</v>
      </c>
      <c r="CX24" s="72">
        <v>93.14</v>
      </c>
      <c r="CY24" s="72">
        <v>93.566999999999993</v>
      </c>
      <c r="CZ24" s="72">
        <v>92.403000000000006</v>
      </c>
      <c r="DA24" s="72">
        <v>91.72</v>
      </c>
      <c r="DB24" s="72">
        <v>93.396000000000001</v>
      </c>
      <c r="DC24" s="72">
        <v>91.89</v>
      </c>
      <c r="DD24" s="72">
        <v>94.882999999999996</v>
      </c>
      <c r="DE24" s="72">
        <v>95.921000000000006</v>
      </c>
      <c r="DF24" s="72">
        <v>95.564999999999998</v>
      </c>
      <c r="DG24" s="72">
        <v>95.263999999999996</v>
      </c>
      <c r="DH24" s="72">
        <v>95.768000000000001</v>
      </c>
      <c r="DI24" s="72">
        <v>95.912999999999997</v>
      </c>
      <c r="DJ24" s="72">
        <v>95.251999999999995</v>
      </c>
      <c r="DK24" s="72">
        <v>94.947000000000003</v>
      </c>
      <c r="DL24" s="72">
        <v>95.317999999999998</v>
      </c>
      <c r="DM24" s="72">
        <v>95.227000000000004</v>
      </c>
      <c r="DN24" s="72">
        <v>95.402000000000001</v>
      </c>
      <c r="DO24" s="72">
        <v>95.113</v>
      </c>
      <c r="DP24" s="72">
        <v>95.765000000000001</v>
      </c>
      <c r="DQ24" s="72">
        <v>100.151</v>
      </c>
      <c r="DR24" s="72">
        <v>100.90600000000001</v>
      </c>
      <c r="DS24" s="72">
        <v>101.126</v>
      </c>
      <c r="DT24" s="72">
        <v>101.55</v>
      </c>
      <c r="DU24" s="72">
        <v>100.759</v>
      </c>
      <c r="DV24" s="72">
        <v>100.509</v>
      </c>
      <c r="DW24" s="72">
        <v>100.58199999999999</v>
      </c>
      <c r="DX24" s="72">
        <v>100.57899999999999</v>
      </c>
      <c r="DY24" s="72">
        <v>100.437</v>
      </c>
      <c r="DZ24" s="72">
        <v>100.497</v>
      </c>
      <c r="EA24" s="72">
        <v>100.116</v>
      </c>
      <c r="EB24" s="72">
        <v>100.248</v>
      </c>
      <c r="EC24" s="72">
        <v>99.790999999999997</v>
      </c>
      <c r="ED24" s="72">
        <v>100.342</v>
      </c>
      <c r="EE24" s="72">
        <v>100.315</v>
      </c>
      <c r="EF24" s="72">
        <v>99.795000000000002</v>
      </c>
      <c r="EG24" s="72">
        <v>100.575</v>
      </c>
      <c r="EH24" s="72">
        <v>101.11499999999999</v>
      </c>
      <c r="EI24" s="72">
        <v>101.128</v>
      </c>
      <c r="EJ24" s="72">
        <v>101.292</v>
      </c>
      <c r="EK24" s="72">
        <v>100.56100000000001</v>
      </c>
      <c r="EL24" s="72">
        <v>98.423000000000002</v>
      </c>
      <c r="EM24" s="72">
        <v>97.786000000000001</v>
      </c>
      <c r="EN24" s="72">
        <v>98.878</v>
      </c>
      <c r="EO24" s="72">
        <v>100</v>
      </c>
      <c r="EP24" s="72">
        <v>99.817999999999998</v>
      </c>
      <c r="EQ24" s="72">
        <v>100.721</v>
      </c>
      <c r="ER24" s="72">
        <v>104.333</v>
      </c>
      <c r="ES24" s="72"/>
    </row>
    <row r="25" spans="2:149">
      <c r="B25" s="195" t="s">
        <v>522</v>
      </c>
      <c r="C25" s="248">
        <v>89.094999999999999</v>
      </c>
      <c r="D25" s="248">
        <v>88.155000000000001</v>
      </c>
      <c r="E25" s="248">
        <v>87.725999999999999</v>
      </c>
      <c r="F25" s="248">
        <v>87.566999999999993</v>
      </c>
      <c r="G25" s="248">
        <v>88.551000000000002</v>
      </c>
      <c r="H25" s="248">
        <v>88.769000000000005</v>
      </c>
      <c r="I25" s="248">
        <v>89.063999999999993</v>
      </c>
      <c r="J25" s="248">
        <v>89.48</v>
      </c>
      <c r="K25" s="248">
        <v>88.168000000000006</v>
      </c>
      <c r="L25" s="248">
        <v>89.09</v>
      </c>
      <c r="M25" s="248">
        <v>89.552999999999997</v>
      </c>
      <c r="N25" s="248">
        <v>90.727999999999994</v>
      </c>
      <c r="O25" s="72">
        <v>88.828999999999994</v>
      </c>
      <c r="P25" s="248">
        <v>90.554000000000002</v>
      </c>
      <c r="Q25" s="248">
        <v>91.028000000000006</v>
      </c>
      <c r="R25" s="248">
        <v>90.515000000000001</v>
      </c>
      <c r="S25" s="248">
        <v>90.07</v>
      </c>
      <c r="T25" s="248">
        <v>90.203999999999994</v>
      </c>
      <c r="U25" s="248">
        <v>90.043999999999997</v>
      </c>
      <c r="V25" s="248">
        <v>90.48</v>
      </c>
      <c r="W25" s="248">
        <v>90.29</v>
      </c>
      <c r="X25" s="248">
        <v>89.341999999999999</v>
      </c>
      <c r="Y25" s="248">
        <v>90.77</v>
      </c>
      <c r="Z25" s="248">
        <v>90.468000000000004</v>
      </c>
      <c r="AA25" s="248">
        <v>91.278000000000006</v>
      </c>
      <c r="AB25" s="72">
        <v>90.42</v>
      </c>
      <c r="AC25" s="248">
        <v>91.305000000000007</v>
      </c>
      <c r="AD25" s="248">
        <v>91.296999999999997</v>
      </c>
      <c r="AE25" s="248">
        <v>91.366</v>
      </c>
      <c r="AF25" s="248">
        <v>92.971999999999994</v>
      </c>
      <c r="AG25" s="248">
        <v>91.488</v>
      </c>
      <c r="AH25" s="248">
        <v>91.766999999999996</v>
      </c>
      <c r="AI25" s="248">
        <v>91.721000000000004</v>
      </c>
      <c r="AJ25" s="248">
        <v>92.064999999999998</v>
      </c>
      <c r="AK25" s="248">
        <v>90.738</v>
      </c>
      <c r="AL25" s="248">
        <v>90.760999999999996</v>
      </c>
      <c r="AM25" s="248">
        <v>90.138000000000005</v>
      </c>
      <c r="AN25" s="248">
        <v>90.742000000000004</v>
      </c>
      <c r="AO25" s="72">
        <v>91.363</v>
      </c>
      <c r="AP25" s="72">
        <v>91.055999999999997</v>
      </c>
      <c r="AQ25" s="72">
        <v>91.295000000000002</v>
      </c>
      <c r="AR25" s="72">
        <v>91.058999999999997</v>
      </c>
      <c r="AS25" s="72">
        <v>92.527000000000001</v>
      </c>
      <c r="AT25" s="72">
        <v>91.587999999999994</v>
      </c>
      <c r="AU25" s="72">
        <v>92.129000000000005</v>
      </c>
      <c r="AV25" s="72">
        <v>92.852999999999994</v>
      </c>
      <c r="AW25" s="72">
        <v>93.522000000000006</v>
      </c>
      <c r="AX25" s="72">
        <v>91.673000000000002</v>
      </c>
      <c r="AY25" s="72">
        <v>90.421999999999997</v>
      </c>
      <c r="AZ25" s="72">
        <v>89.414000000000001</v>
      </c>
      <c r="BA25" s="72">
        <v>90.466999999999999</v>
      </c>
      <c r="BB25" s="72">
        <v>91.5</v>
      </c>
      <c r="BC25" s="72">
        <v>90.822000000000003</v>
      </c>
      <c r="BD25" s="72">
        <v>91.067999999999998</v>
      </c>
      <c r="BE25" s="72">
        <v>90.972999999999999</v>
      </c>
      <c r="BF25" s="72">
        <v>90.793000000000006</v>
      </c>
      <c r="BG25" s="72">
        <v>91.144000000000005</v>
      </c>
      <c r="BH25" s="72">
        <v>91.573999999999998</v>
      </c>
      <c r="BI25" s="72">
        <v>91.5</v>
      </c>
      <c r="BJ25" s="72">
        <v>92.381</v>
      </c>
      <c r="BK25" s="72">
        <v>87.652000000000001</v>
      </c>
      <c r="BL25" s="72">
        <v>87.105000000000004</v>
      </c>
      <c r="BM25" s="72">
        <v>86.91</v>
      </c>
      <c r="BN25" s="72">
        <v>86.584999999999994</v>
      </c>
      <c r="BO25" s="72">
        <v>89.876000000000005</v>
      </c>
      <c r="BP25" s="72">
        <v>86.436999999999998</v>
      </c>
      <c r="BQ25" s="72">
        <v>85.933999999999997</v>
      </c>
      <c r="BR25" s="72">
        <v>85.635999999999996</v>
      </c>
      <c r="BS25" s="72">
        <v>87.406000000000006</v>
      </c>
      <c r="BT25" s="72">
        <v>85.787999999999997</v>
      </c>
      <c r="BU25" s="72">
        <v>86.325000000000003</v>
      </c>
      <c r="BV25" s="72">
        <v>86.460999999999999</v>
      </c>
      <c r="BW25" s="72">
        <v>87.48</v>
      </c>
      <c r="BX25" s="72">
        <v>86.087000000000003</v>
      </c>
      <c r="BY25" s="72">
        <v>86.692999999999998</v>
      </c>
      <c r="BZ25" s="72">
        <v>85.847999999999999</v>
      </c>
      <c r="CA25" s="72">
        <v>85.652000000000001</v>
      </c>
      <c r="CB25" s="72">
        <v>86.311999999999998</v>
      </c>
      <c r="CC25" s="72">
        <v>85.635999999999996</v>
      </c>
      <c r="CD25" s="72">
        <v>86.09</v>
      </c>
      <c r="CE25" s="72">
        <v>86.41</v>
      </c>
      <c r="CF25" s="72">
        <v>85.72</v>
      </c>
      <c r="CG25" s="72">
        <v>85.32</v>
      </c>
      <c r="CH25" s="72">
        <v>84.917000000000002</v>
      </c>
      <c r="CI25" s="72">
        <v>86.274000000000001</v>
      </c>
      <c r="CJ25" s="72">
        <v>85.95</v>
      </c>
      <c r="CK25" s="72">
        <v>86.727999999999994</v>
      </c>
      <c r="CL25" s="72">
        <v>87.194999999999993</v>
      </c>
      <c r="CM25" s="72">
        <v>88.022999999999996</v>
      </c>
      <c r="CN25" s="72">
        <v>87.963999999999999</v>
      </c>
      <c r="CO25" s="72">
        <v>86.352000000000004</v>
      </c>
      <c r="CP25" s="72">
        <v>88.596999999999994</v>
      </c>
      <c r="CQ25" s="72">
        <v>89.578000000000003</v>
      </c>
      <c r="CR25" s="72">
        <v>89.409000000000006</v>
      </c>
      <c r="CS25" s="72">
        <v>90.968999999999994</v>
      </c>
      <c r="CT25" s="72">
        <v>91.096999999999994</v>
      </c>
      <c r="CU25" s="72">
        <v>91.757000000000005</v>
      </c>
      <c r="CV25" s="72">
        <v>91.744</v>
      </c>
      <c r="CW25" s="72">
        <v>92.93</v>
      </c>
      <c r="CX25" s="72">
        <v>91.233999999999995</v>
      </c>
      <c r="CY25" s="72">
        <v>91.370999999999995</v>
      </c>
      <c r="CZ25" s="72">
        <v>93.167000000000002</v>
      </c>
      <c r="DA25" s="72">
        <v>93.102000000000004</v>
      </c>
      <c r="DB25" s="72">
        <v>91.245999999999995</v>
      </c>
      <c r="DC25" s="72">
        <v>93.819000000000003</v>
      </c>
      <c r="DD25" s="72">
        <v>94.135999999999996</v>
      </c>
      <c r="DE25" s="72">
        <v>94.941999999999993</v>
      </c>
      <c r="DF25" s="72">
        <v>96.388000000000005</v>
      </c>
      <c r="DG25" s="72">
        <v>96.430999999999997</v>
      </c>
      <c r="DH25" s="72">
        <v>96.31</v>
      </c>
      <c r="DI25" s="72">
        <v>95.784000000000006</v>
      </c>
      <c r="DJ25" s="72">
        <v>96.316999999999993</v>
      </c>
      <c r="DK25" s="72">
        <v>95.483999999999995</v>
      </c>
      <c r="DL25" s="72">
        <v>94.637</v>
      </c>
      <c r="DM25" s="72">
        <v>95.230999999999995</v>
      </c>
      <c r="DN25" s="72">
        <v>95.733999999999995</v>
      </c>
      <c r="DO25" s="72">
        <v>95.433999999999997</v>
      </c>
      <c r="DP25" s="72">
        <v>95.988</v>
      </c>
      <c r="DQ25" s="72">
        <v>97.174999999999997</v>
      </c>
      <c r="DR25" s="72">
        <v>97.277000000000001</v>
      </c>
      <c r="DS25" s="72">
        <v>96.569000000000003</v>
      </c>
      <c r="DT25" s="72">
        <v>97.701999999999998</v>
      </c>
      <c r="DU25" s="72">
        <v>97.698999999999998</v>
      </c>
      <c r="DV25" s="72">
        <v>98.74</v>
      </c>
      <c r="DW25" s="72">
        <v>99.334000000000003</v>
      </c>
      <c r="DX25" s="72">
        <v>97.984999999999999</v>
      </c>
      <c r="DY25" s="72">
        <v>98.731999999999999</v>
      </c>
      <c r="DZ25" s="72">
        <v>98.914000000000001</v>
      </c>
      <c r="EA25" s="72">
        <v>99.531999999999996</v>
      </c>
      <c r="EB25" s="72">
        <v>97.971000000000004</v>
      </c>
      <c r="EC25" s="72">
        <v>101.675</v>
      </c>
      <c r="ED25" s="72">
        <v>102.935</v>
      </c>
      <c r="EE25" s="72">
        <v>102.401</v>
      </c>
      <c r="EF25" s="72">
        <v>103.42700000000001</v>
      </c>
      <c r="EG25" s="72">
        <v>102.212</v>
      </c>
      <c r="EH25" s="72">
        <v>99.730999999999995</v>
      </c>
      <c r="EI25" s="72">
        <v>99.019000000000005</v>
      </c>
      <c r="EJ25" s="72">
        <v>98.688999999999993</v>
      </c>
      <c r="EK25" s="72">
        <v>97.921999999999997</v>
      </c>
      <c r="EL25" s="72">
        <v>96.760999999999996</v>
      </c>
      <c r="EM25" s="72">
        <v>96.772999999999996</v>
      </c>
      <c r="EN25" s="72">
        <v>98.456999999999994</v>
      </c>
      <c r="EO25" s="72">
        <v>100</v>
      </c>
      <c r="EP25" s="72">
        <v>100.167</v>
      </c>
      <c r="EQ25" s="72">
        <v>100.627</v>
      </c>
      <c r="ER25" s="72">
        <v>102.44</v>
      </c>
      <c r="ES25" s="72"/>
    </row>
    <row r="26" spans="2:149" ht="15" thickBot="1">
      <c r="B26" s="11" t="s">
        <v>523</v>
      </c>
      <c r="C26" s="174">
        <v>100.396</v>
      </c>
      <c r="D26" s="174">
        <v>100.396</v>
      </c>
      <c r="E26" s="174">
        <v>100.396</v>
      </c>
      <c r="F26" s="174">
        <v>100.396</v>
      </c>
      <c r="G26" s="174">
        <v>100.396</v>
      </c>
      <c r="H26" s="174">
        <v>100.396</v>
      </c>
      <c r="I26" s="174">
        <v>100.396</v>
      </c>
      <c r="J26" s="174">
        <v>100.396</v>
      </c>
      <c r="K26" s="174">
        <v>100.396</v>
      </c>
      <c r="L26" s="174">
        <v>100.128</v>
      </c>
      <c r="M26" s="174">
        <v>100.128</v>
      </c>
      <c r="N26" s="174">
        <v>100.128</v>
      </c>
      <c r="O26" s="173">
        <v>100.32899999999999</v>
      </c>
      <c r="P26" s="174">
        <v>100.128</v>
      </c>
      <c r="Q26" s="174">
        <v>100.129</v>
      </c>
      <c r="R26" s="174">
        <v>100.129</v>
      </c>
      <c r="S26" s="174">
        <v>100.129</v>
      </c>
      <c r="T26" s="174">
        <v>100.129</v>
      </c>
      <c r="U26" s="174">
        <v>100.129</v>
      </c>
      <c r="V26" s="174">
        <v>100.129</v>
      </c>
      <c r="W26" s="174">
        <v>100.129</v>
      </c>
      <c r="X26" s="174">
        <v>100.129</v>
      </c>
      <c r="Y26" s="174">
        <v>101.03100000000001</v>
      </c>
      <c r="Z26" s="174">
        <v>101.297</v>
      </c>
      <c r="AA26" s="174">
        <v>101.297</v>
      </c>
      <c r="AB26" s="173">
        <v>100.399</v>
      </c>
      <c r="AC26" s="174">
        <v>101.297</v>
      </c>
      <c r="AD26" s="174">
        <v>101.31</v>
      </c>
      <c r="AE26" s="174">
        <v>101.31</v>
      </c>
      <c r="AF26" s="174">
        <v>101.31</v>
      </c>
      <c r="AG26" s="174">
        <v>101.31</v>
      </c>
      <c r="AH26" s="174">
        <v>101.31</v>
      </c>
      <c r="AI26" s="174">
        <v>101.43300000000001</v>
      </c>
      <c r="AJ26" s="174">
        <v>101.43300000000001</v>
      </c>
      <c r="AK26" s="174">
        <v>101.43300000000001</v>
      </c>
      <c r="AL26" s="174">
        <v>102.613</v>
      </c>
      <c r="AM26" s="174">
        <v>102.6</v>
      </c>
      <c r="AN26" s="174">
        <v>102.6</v>
      </c>
      <c r="AO26" s="173">
        <v>101.663</v>
      </c>
      <c r="AP26" s="173">
        <v>102.6</v>
      </c>
      <c r="AQ26" s="173">
        <v>102.6</v>
      </c>
      <c r="AR26" s="173">
        <v>102.6</v>
      </c>
      <c r="AS26" s="173">
        <v>102.6</v>
      </c>
      <c r="AT26" s="173">
        <v>102.6</v>
      </c>
      <c r="AU26" s="173">
        <v>102.6</v>
      </c>
      <c r="AV26" s="173">
        <v>102.6</v>
      </c>
      <c r="AW26" s="173">
        <v>102.6</v>
      </c>
      <c r="AX26" s="173">
        <v>102.6</v>
      </c>
      <c r="AY26" s="173">
        <v>103.09099999999999</v>
      </c>
      <c r="AZ26" s="173">
        <v>103.09099999999999</v>
      </c>
      <c r="BA26" s="173">
        <v>103.09099999999999</v>
      </c>
      <c r="BB26" s="173">
        <v>102.723</v>
      </c>
      <c r="BC26" s="173">
        <v>103.09099999999999</v>
      </c>
      <c r="BD26" s="173">
        <v>103.09099999999999</v>
      </c>
      <c r="BE26" s="173">
        <v>103.09099999999999</v>
      </c>
      <c r="BF26" s="173">
        <v>103.09099999999999</v>
      </c>
      <c r="BG26" s="173">
        <v>103.09099999999999</v>
      </c>
      <c r="BH26" s="173">
        <v>103.09099999999999</v>
      </c>
      <c r="BI26" s="173">
        <v>103.09099999999999</v>
      </c>
      <c r="BJ26" s="173">
        <v>103.09099999999999</v>
      </c>
      <c r="BK26" s="173">
        <v>103.09099999999999</v>
      </c>
      <c r="BL26" s="173">
        <v>98.123000000000005</v>
      </c>
      <c r="BM26" s="173">
        <v>98.123000000000005</v>
      </c>
      <c r="BN26" s="173">
        <v>98.123000000000005</v>
      </c>
      <c r="BO26" s="173">
        <v>101.849</v>
      </c>
      <c r="BP26" s="173">
        <v>97.94</v>
      </c>
      <c r="BQ26" s="173">
        <v>98.119</v>
      </c>
      <c r="BR26" s="173">
        <v>98.119</v>
      </c>
      <c r="BS26" s="173">
        <v>98.119</v>
      </c>
      <c r="BT26" s="173">
        <v>98.119</v>
      </c>
      <c r="BU26" s="173">
        <v>98.119</v>
      </c>
      <c r="BV26" s="173">
        <v>98.119</v>
      </c>
      <c r="BW26" s="173">
        <v>98.119</v>
      </c>
      <c r="BX26" s="173">
        <v>97.72</v>
      </c>
      <c r="BY26" s="173">
        <v>93.253</v>
      </c>
      <c r="BZ26" s="173">
        <v>93.364999999999995</v>
      </c>
      <c r="CA26" s="173">
        <v>93.364999999999995</v>
      </c>
      <c r="CB26" s="173">
        <v>96.873000000000005</v>
      </c>
      <c r="CC26" s="173">
        <v>93.364999999999995</v>
      </c>
      <c r="CD26" s="173">
        <v>93.364999999999995</v>
      </c>
      <c r="CE26" s="173">
        <v>93.364999999999995</v>
      </c>
      <c r="CF26" s="173">
        <v>93.364999999999995</v>
      </c>
      <c r="CG26" s="173">
        <v>93.364999999999995</v>
      </c>
      <c r="CH26" s="173">
        <v>93.364999999999995</v>
      </c>
      <c r="CI26" s="173">
        <v>93.364999999999995</v>
      </c>
      <c r="CJ26" s="173">
        <v>93.364999999999995</v>
      </c>
      <c r="CK26" s="173">
        <v>93.364999999999995</v>
      </c>
      <c r="CL26" s="173">
        <v>93.418999999999997</v>
      </c>
      <c r="CM26" s="173">
        <v>93.570999999999998</v>
      </c>
      <c r="CN26" s="173">
        <v>93.570999999999998</v>
      </c>
      <c r="CO26" s="173">
        <v>93.403999999999996</v>
      </c>
      <c r="CP26" s="173">
        <v>93.570999999999998</v>
      </c>
      <c r="CQ26" s="173">
        <v>93.647999999999996</v>
      </c>
      <c r="CR26" s="173">
        <v>93.831000000000003</v>
      </c>
      <c r="CS26" s="173">
        <v>93.831000000000003</v>
      </c>
      <c r="CT26" s="173">
        <v>93.831000000000003</v>
      </c>
      <c r="CU26" s="173">
        <v>93.831000000000003</v>
      </c>
      <c r="CV26" s="173">
        <v>93.831000000000003</v>
      </c>
      <c r="CW26" s="173">
        <v>93.831000000000003</v>
      </c>
      <c r="CX26" s="173">
        <v>93.831000000000003</v>
      </c>
      <c r="CY26" s="173">
        <v>95.266999999999996</v>
      </c>
      <c r="CZ26" s="173">
        <v>95.203000000000003</v>
      </c>
      <c r="DA26" s="173">
        <v>95.203000000000003</v>
      </c>
      <c r="DB26" s="173">
        <v>94.141999999999996</v>
      </c>
      <c r="DC26" s="173">
        <v>95.203000000000003</v>
      </c>
      <c r="DD26" s="173">
        <v>95.366</v>
      </c>
      <c r="DE26" s="173">
        <v>95.366</v>
      </c>
      <c r="DF26" s="173">
        <v>95.366</v>
      </c>
      <c r="DG26" s="173">
        <v>95.366</v>
      </c>
      <c r="DH26" s="173">
        <v>95.366</v>
      </c>
      <c r="DI26" s="173">
        <v>95.366</v>
      </c>
      <c r="DJ26" s="173">
        <v>95.366</v>
      </c>
      <c r="DK26" s="173">
        <v>95.887</v>
      </c>
      <c r="DL26" s="173">
        <v>97.057000000000002</v>
      </c>
      <c r="DM26" s="173">
        <v>97.251999999999995</v>
      </c>
      <c r="DN26" s="173">
        <v>97.251999999999995</v>
      </c>
      <c r="DO26" s="173">
        <v>95.850999999999999</v>
      </c>
      <c r="DP26" s="173">
        <v>97.251999999999995</v>
      </c>
      <c r="DQ26" s="173">
        <v>97.251999999999995</v>
      </c>
      <c r="DR26" s="173">
        <v>97.174000000000007</v>
      </c>
      <c r="DS26" s="173">
        <v>97.174000000000007</v>
      </c>
      <c r="DT26" s="173">
        <v>97.174000000000007</v>
      </c>
      <c r="DU26" s="173">
        <v>97.174000000000007</v>
      </c>
      <c r="DV26" s="173">
        <v>97.174000000000007</v>
      </c>
      <c r="DW26" s="173">
        <v>97.174000000000007</v>
      </c>
      <c r="DX26" s="173">
        <v>97.427999999999997</v>
      </c>
      <c r="DY26" s="173">
        <v>98.881</v>
      </c>
      <c r="DZ26" s="173">
        <v>98.995000000000005</v>
      </c>
      <c r="EA26" s="173">
        <v>98.995000000000005</v>
      </c>
      <c r="EB26" s="173">
        <v>97.653999999999996</v>
      </c>
      <c r="EC26" s="173">
        <v>99.039000000000001</v>
      </c>
      <c r="ED26" s="173">
        <v>99.039000000000001</v>
      </c>
      <c r="EE26" s="173">
        <v>99.039000000000001</v>
      </c>
      <c r="EF26" s="173">
        <v>99.039000000000001</v>
      </c>
      <c r="EG26" s="173">
        <v>99.039000000000001</v>
      </c>
      <c r="EH26" s="173">
        <v>99.039000000000001</v>
      </c>
      <c r="EI26" s="173">
        <v>99.039000000000001</v>
      </c>
      <c r="EJ26" s="173">
        <v>99.039000000000001</v>
      </c>
      <c r="EK26" s="173">
        <v>99.146000000000001</v>
      </c>
      <c r="EL26" s="173">
        <v>102.95099999999999</v>
      </c>
      <c r="EM26" s="173">
        <v>102.797</v>
      </c>
      <c r="EN26" s="173">
        <v>102.797</v>
      </c>
      <c r="EO26" s="173">
        <v>100</v>
      </c>
      <c r="EP26" s="173">
        <v>99.349000000000004</v>
      </c>
      <c r="EQ26" s="173">
        <v>100.477</v>
      </c>
      <c r="ER26" s="173">
        <v>101.456</v>
      </c>
      <c r="ES26" s="72"/>
    </row>
    <row r="27" spans="2:149" s="36" customFormat="1" ht="10.9" customHeight="1" thickTop="1">
      <c r="B27" s="36" t="s">
        <v>217</v>
      </c>
    </row>
    <row r="29" spans="2:149">
      <c r="BP29" s="119"/>
      <c r="BQ29" s="119"/>
      <c r="BR29" s="119"/>
      <c r="BS29" s="119"/>
      <c r="BT29" s="120"/>
      <c r="BU29" s="119"/>
      <c r="BV29" s="119"/>
      <c r="BW29" s="119"/>
      <c r="BX29" s="119"/>
      <c r="BY29" s="119"/>
      <c r="BZ29" s="120"/>
      <c r="CA29" s="120"/>
    </row>
    <row r="30" spans="2:149">
      <c r="BP30" s="118"/>
      <c r="BQ30" s="118"/>
      <c r="BR30" s="118"/>
      <c r="BS30" s="118"/>
      <c r="BT30" s="118"/>
      <c r="BU30" s="118"/>
      <c r="BV30" s="118"/>
      <c r="BW30" s="118"/>
      <c r="BX30" s="118"/>
      <c r="BY30" s="118"/>
      <c r="BZ30" s="118"/>
      <c r="CA30" s="118"/>
      <c r="CB30" s="118"/>
      <c r="CC30" s="118"/>
      <c r="CD30" s="118"/>
      <c r="CE30" s="118"/>
      <c r="CF30" s="118"/>
      <c r="CG30" s="118"/>
      <c r="CH30" s="118"/>
      <c r="CI30" s="118"/>
      <c r="CJ30" s="118"/>
      <c r="CK30" s="118"/>
      <c r="CL30" s="118"/>
      <c r="CM30" s="118"/>
      <c r="CN30" s="118"/>
      <c r="CO30" s="118"/>
      <c r="CP30" s="118"/>
      <c r="CQ30" s="118"/>
      <c r="CR30" s="118"/>
      <c r="CS30" s="118"/>
      <c r="CT30" s="118"/>
      <c r="CU30" s="118"/>
      <c r="CV30" s="118"/>
      <c r="CW30" s="118"/>
      <c r="CX30" s="118"/>
      <c r="CY30" s="118"/>
      <c r="CZ30" s="118"/>
      <c r="DA30" s="118"/>
      <c r="DB30" s="118"/>
      <c r="DC30" s="118"/>
      <c r="DD30" s="118"/>
      <c r="DE30" s="118"/>
      <c r="DF30" s="118"/>
      <c r="DG30" s="118"/>
      <c r="DH30" s="118"/>
      <c r="DI30" s="118"/>
      <c r="DJ30" s="118"/>
      <c r="DK30" s="118"/>
      <c r="DL30" s="118"/>
      <c r="DM30" s="118"/>
      <c r="DN30" s="118"/>
      <c r="DO30" s="118"/>
      <c r="DP30" s="118"/>
      <c r="DQ30" s="118"/>
      <c r="DR30" s="118"/>
      <c r="DS30" s="118"/>
      <c r="DT30" s="118"/>
      <c r="DU30" s="118"/>
      <c r="DV30" s="118"/>
      <c r="DW30" s="118"/>
      <c r="DX30" s="118"/>
      <c r="DY30" s="118"/>
      <c r="DZ30" s="118"/>
      <c r="EA30" s="118"/>
      <c r="EB30" s="118"/>
      <c r="EC30" s="118"/>
      <c r="ED30" s="118"/>
      <c r="EE30" s="118"/>
      <c r="EF30" s="118"/>
      <c r="EG30" s="118"/>
      <c r="EH30" s="118"/>
      <c r="EI30" s="118"/>
      <c r="EJ30" s="118"/>
      <c r="EK30" s="118"/>
      <c r="EL30" s="118"/>
      <c r="EM30" s="118"/>
      <c r="EN30" s="118"/>
      <c r="EO30" s="118"/>
      <c r="EP30" s="118"/>
      <c r="EQ30" s="118"/>
      <c r="ER30" s="118"/>
      <c r="ES30" s="118"/>
    </row>
  </sheetData>
  <mergeCells count="2">
    <mergeCell ref="B2:B3"/>
    <mergeCell ref="O2:EN2"/>
  </mergeCells>
  <hyperlinks>
    <hyperlink ref="ET1" location="ÍNDICE!A1" display="ÍNDICE" xr:uid="{18824D1C-9261-4682-8FD1-BAD60D7A9A13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7"/>
  <dimension ref="B1:W26"/>
  <sheetViews>
    <sheetView showGridLines="0" zoomScaleNormal="100" workbookViewId="0">
      <selection activeCell="B1" sqref="B1:O1"/>
    </sheetView>
  </sheetViews>
  <sheetFormatPr defaultRowHeight="14.5"/>
  <cols>
    <col min="1" max="1" width="6.6328125" customWidth="1"/>
    <col min="2" max="2" width="11" customWidth="1"/>
    <col min="3" max="3" width="6.08984375" customWidth="1"/>
    <col min="4" max="15" width="6" customWidth="1"/>
    <col min="16" max="16" width="6.6328125" customWidth="1"/>
  </cols>
  <sheetData>
    <row r="1" spans="2:23" ht="20.25" customHeight="1" thickBot="1">
      <c r="B1" s="523" t="s">
        <v>588</v>
      </c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122"/>
      <c r="Q1" s="349" t="s">
        <v>225</v>
      </c>
    </row>
    <row r="2" spans="2:23" ht="15.75" customHeight="1" thickTop="1">
      <c r="B2" s="526" t="s">
        <v>216</v>
      </c>
      <c r="C2" s="540" t="s">
        <v>159</v>
      </c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121"/>
    </row>
    <row r="3" spans="2:23" ht="22.5" customHeight="1">
      <c r="B3" s="527"/>
      <c r="C3" s="541"/>
      <c r="D3" s="439">
        <v>43466</v>
      </c>
      <c r="E3" s="439">
        <v>43497</v>
      </c>
      <c r="F3" s="439">
        <v>43525</v>
      </c>
      <c r="G3" s="439">
        <v>43556</v>
      </c>
      <c r="H3" s="439">
        <v>43586</v>
      </c>
      <c r="I3" s="439">
        <v>43617</v>
      </c>
      <c r="J3" s="439">
        <v>43647</v>
      </c>
      <c r="K3" s="439">
        <v>43678</v>
      </c>
      <c r="L3" s="439">
        <v>43709</v>
      </c>
      <c r="M3" s="439">
        <v>43739</v>
      </c>
      <c r="N3" s="439">
        <v>43770</v>
      </c>
      <c r="O3" s="439">
        <v>43800</v>
      </c>
      <c r="P3" s="124"/>
    </row>
    <row r="4" spans="2:23" ht="15" customHeight="1">
      <c r="B4" s="66">
        <v>2006</v>
      </c>
      <c r="C4" s="63" t="s">
        <v>23</v>
      </c>
      <c r="D4" s="67" t="s">
        <v>226</v>
      </c>
      <c r="E4" s="62" t="s">
        <v>226</v>
      </c>
      <c r="F4" s="62">
        <v>0.69083954693000604</v>
      </c>
      <c r="G4" s="62">
        <v>0.14719410443413908</v>
      </c>
      <c r="H4" s="62">
        <v>-7.0519187111482348E-3</v>
      </c>
      <c r="I4" s="62">
        <v>-1.3713104331866062</v>
      </c>
      <c r="J4" s="62">
        <v>-1.8271786668317045</v>
      </c>
      <c r="K4" s="62">
        <v>-2.4902205140663844</v>
      </c>
      <c r="L4" s="62">
        <v>-1.6049950636977581</v>
      </c>
      <c r="M4" s="62">
        <v>-0.89652662731123123</v>
      </c>
      <c r="N4" s="62">
        <v>-0.35920888632126075</v>
      </c>
      <c r="O4" s="62">
        <v>-0.36664043569697452</v>
      </c>
      <c r="P4" s="62"/>
      <c r="Q4" s="134"/>
      <c r="R4" s="134"/>
      <c r="S4" s="134"/>
      <c r="T4" s="134"/>
      <c r="U4" s="134"/>
      <c r="V4" s="134"/>
      <c r="W4" s="134"/>
    </row>
    <row r="5" spans="2:23" ht="15" customHeight="1">
      <c r="B5" s="60">
        <v>2007</v>
      </c>
      <c r="C5" s="63" t="s">
        <v>23</v>
      </c>
      <c r="D5" s="62">
        <v>0.1341766783111511</v>
      </c>
      <c r="E5" s="62">
        <v>0.52357208391683985</v>
      </c>
      <c r="F5" s="62">
        <v>0.92548694893013028</v>
      </c>
      <c r="G5" s="62">
        <v>0.25608466510386313</v>
      </c>
      <c r="H5" s="62">
        <v>0.12407149324341268</v>
      </c>
      <c r="I5" s="62">
        <v>-0.12672036552269766</v>
      </c>
      <c r="J5" s="62">
        <v>1.064764211951857</v>
      </c>
      <c r="K5" s="62">
        <v>1.5055383440409724</v>
      </c>
      <c r="L5" s="62">
        <v>1.4198337660634659</v>
      </c>
      <c r="M5" s="62">
        <v>0.77159408794447093</v>
      </c>
      <c r="N5" s="62">
        <v>1.1241907451221949</v>
      </c>
      <c r="O5" s="62">
        <v>2.4725590981381926</v>
      </c>
      <c r="P5" s="62"/>
      <c r="Q5" s="134"/>
      <c r="R5" s="134"/>
      <c r="S5" s="134"/>
      <c r="T5" s="134"/>
      <c r="U5" s="134"/>
      <c r="V5" s="134"/>
      <c r="W5" s="134"/>
    </row>
    <row r="6" spans="2:23" ht="15" customHeight="1">
      <c r="B6" s="61">
        <v>2008</v>
      </c>
      <c r="C6" s="63" t="s">
        <v>23</v>
      </c>
      <c r="D6" s="62">
        <v>2.6417452341987868</v>
      </c>
      <c r="E6" s="62">
        <v>2.9669751643217017</v>
      </c>
      <c r="F6" s="62">
        <v>1.947656627707002</v>
      </c>
      <c r="G6" s="62">
        <v>2.4040440284878395</v>
      </c>
      <c r="H6" s="62">
        <v>1.5320978262907767</v>
      </c>
      <c r="I6" s="62">
        <v>2.1204721270158227</v>
      </c>
      <c r="J6" s="62">
        <v>1.5097943789547585</v>
      </c>
      <c r="K6" s="62">
        <v>1.7926910630791277</v>
      </c>
      <c r="L6" s="62">
        <v>1.8097698254484158</v>
      </c>
      <c r="M6" s="62">
        <v>1.5528567615607356</v>
      </c>
      <c r="N6" s="62">
        <v>0.56585182528130362</v>
      </c>
      <c r="O6" s="62">
        <v>0.10659457227996089</v>
      </c>
      <c r="P6" s="62"/>
      <c r="Q6" s="134"/>
      <c r="R6" s="134"/>
      <c r="S6" s="134"/>
      <c r="T6" s="134"/>
      <c r="U6" s="134"/>
      <c r="V6" s="134"/>
      <c r="W6" s="134"/>
    </row>
    <row r="7" spans="2:23" ht="15" customHeight="1">
      <c r="B7" s="61">
        <v>2009</v>
      </c>
      <c r="C7" s="63" t="s">
        <v>23</v>
      </c>
      <c r="D7" s="62">
        <v>-0.6477047925501267</v>
      </c>
      <c r="E7" s="62">
        <v>-1.4331323870812525</v>
      </c>
      <c r="F7" s="62">
        <v>-2.308175769625731</v>
      </c>
      <c r="G7" s="62">
        <v>-2.5448234993530288</v>
      </c>
      <c r="H7" s="62">
        <v>-1.8356537884238009</v>
      </c>
      <c r="I7" s="62">
        <v>-1.5608242723016288</v>
      </c>
      <c r="J7" s="62">
        <v>-1.0409112248209078</v>
      </c>
      <c r="K7" s="62">
        <v>-1.0270824773511424</v>
      </c>
      <c r="L7" s="62">
        <v>-1.1290698555277581</v>
      </c>
      <c r="M7" s="62">
        <v>-0.46659951423457818</v>
      </c>
      <c r="N7" s="62">
        <v>8.3343255077060127E-2</v>
      </c>
      <c r="O7" s="62">
        <v>-0.17819898057096425</v>
      </c>
      <c r="P7" s="62"/>
      <c r="Q7" s="134"/>
      <c r="R7" s="134"/>
      <c r="S7" s="134"/>
      <c r="T7" s="134"/>
      <c r="U7" s="134"/>
      <c r="V7" s="134"/>
      <c r="W7" s="134"/>
    </row>
    <row r="8" spans="2:23" ht="15" customHeight="1">
      <c r="B8" s="61">
        <v>2010</v>
      </c>
      <c r="C8" s="63" t="s">
        <v>23</v>
      </c>
      <c r="D8" s="62">
        <v>5.2026305724215544E-2</v>
      </c>
      <c r="E8" s="62">
        <v>-0.11105989241733671</v>
      </c>
      <c r="F8" s="62">
        <v>0.9416665011981219</v>
      </c>
      <c r="G8" s="62">
        <v>1.3800721823783446</v>
      </c>
      <c r="H8" s="62">
        <v>1.836552386171594</v>
      </c>
      <c r="I8" s="62">
        <v>1.5905327898696684</v>
      </c>
      <c r="J8" s="62">
        <v>0.40815205589114828</v>
      </c>
      <c r="K8" s="62">
        <v>0.62510917835968161</v>
      </c>
      <c r="L8" s="62">
        <v>0.8570405327826861</v>
      </c>
      <c r="M8" s="62">
        <v>0.63820574069022362</v>
      </c>
      <c r="N8" s="62">
        <v>-0.2335204287646277</v>
      </c>
      <c r="O8" s="62">
        <v>0.16906464711259861</v>
      </c>
      <c r="P8" s="62"/>
      <c r="Q8" s="134"/>
      <c r="R8" s="134"/>
      <c r="S8" s="134"/>
      <c r="T8" s="134"/>
      <c r="U8" s="134"/>
      <c r="V8" s="134"/>
      <c r="W8" s="134"/>
    </row>
    <row r="9" spans="2:23" ht="15" customHeight="1">
      <c r="B9" s="61">
        <v>2011</v>
      </c>
      <c r="C9" s="63" t="s">
        <v>23</v>
      </c>
      <c r="D9" s="62">
        <v>-4.7727193326942141E-3</v>
      </c>
      <c r="E9" s="62">
        <v>0.82659518597201087</v>
      </c>
      <c r="F9" s="62">
        <v>-0.55402114677745529</v>
      </c>
      <c r="G9" s="62">
        <v>-0.52522686267294283</v>
      </c>
      <c r="H9" s="62">
        <v>-1.5167043275819523</v>
      </c>
      <c r="I9" s="62">
        <v>-1.591218711658384</v>
      </c>
      <c r="J9" s="62">
        <v>-1.3290777523415005</v>
      </c>
      <c r="K9" s="62">
        <v>-1.8625560661712683</v>
      </c>
      <c r="L9" s="62">
        <v>-1.8224308927100474</v>
      </c>
      <c r="M9" s="62">
        <v>-2.6776724423859308</v>
      </c>
      <c r="N9" s="62">
        <v>-2.8497744382288079</v>
      </c>
      <c r="O9" s="62">
        <v>-3.3614727914795752</v>
      </c>
      <c r="P9" s="62"/>
      <c r="Q9" s="134"/>
      <c r="R9" s="134"/>
      <c r="S9" s="134"/>
      <c r="T9" s="134"/>
      <c r="U9" s="134"/>
      <c r="V9" s="134"/>
      <c r="W9" s="134"/>
    </row>
    <row r="10" spans="2:23" ht="15" customHeight="1">
      <c r="B10" s="61">
        <v>2012</v>
      </c>
      <c r="C10" s="63" t="s">
        <v>23</v>
      </c>
      <c r="D10" s="62">
        <v>-3.5851653268902801</v>
      </c>
      <c r="E10" s="62">
        <v>-3.6988219167146994</v>
      </c>
      <c r="F10" s="62">
        <v>-3.8229133899470851</v>
      </c>
      <c r="G10" s="62">
        <v>-4.9039322505394587</v>
      </c>
      <c r="H10" s="62">
        <v>-5.5205006638288063</v>
      </c>
      <c r="I10" s="62">
        <v>-6.0999050676838289</v>
      </c>
      <c r="J10" s="62">
        <v>-5.7781364165101854</v>
      </c>
      <c r="K10" s="62">
        <v>-5.8503968574912051</v>
      </c>
      <c r="L10" s="62">
        <v>-6.3744368177753099</v>
      </c>
      <c r="M10" s="62">
        <v>-5.9750999302276995</v>
      </c>
      <c r="N10" s="62">
        <v>-5.7547495375969415</v>
      </c>
      <c r="O10" s="62">
        <v>-5.2656782437140528</v>
      </c>
      <c r="P10" s="62"/>
      <c r="Q10" s="134"/>
      <c r="R10" s="134"/>
      <c r="S10" s="134"/>
      <c r="T10" s="134"/>
      <c r="U10" s="134"/>
      <c r="V10" s="134"/>
      <c r="W10" s="134"/>
    </row>
    <row r="11" spans="2:23" ht="15" customHeight="1">
      <c r="B11" s="61">
        <v>2013</v>
      </c>
      <c r="C11" s="63" t="s">
        <v>23</v>
      </c>
      <c r="D11" s="62">
        <v>-4.2345769801296322</v>
      </c>
      <c r="E11" s="62">
        <v>-3.4757163535613187</v>
      </c>
      <c r="F11" s="62">
        <v>-2.7337403572195287</v>
      </c>
      <c r="G11" s="62">
        <v>-1.4840696522959362</v>
      </c>
      <c r="H11" s="62">
        <v>1.754110003805414E-2</v>
      </c>
      <c r="I11" s="62">
        <v>1.2640539112881681</v>
      </c>
      <c r="J11" s="62">
        <v>1.2652310753860201</v>
      </c>
      <c r="K11" s="62">
        <v>1.0784700407624674</v>
      </c>
      <c r="L11" s="62">
        <v>2.1186668033247447</v>
      </c>
      <c r="M11" s="62">
        <v>2.3360314955830628</v>
      </c>
      <c r="N11" s="62">
        <v>3.3127479071026054</v>
      </c>
      <c r="O11" s="62">
        <v>3.3622578520477036</v>
      </c>
      <c r="P11" s="62"/>
      <c r="Q11" s="134"/>
      <c r="R11" s="134"/>
      <c r="S11" s="134"/>
      <c r="T11" s="134"/>
      <c r="U11" s="134"/>
      <c r="V11" s="134"/>
      <c r="W11" s="134"/>
    </row>
    <row r="12" spans="2:23" ht="15" customHeight="1">
      <c r="B12" s="61">
        <v>2014</v>
      </c>
      <c r="C12" s="63" t="s">
        <v>23</v>
      </c>
      <c r="D12" s="62">
        <v>2.3221196741177446</v>
      </c>
      <c r="E12" s="62">
        <v>2.3056611299864493</v>
      </c>
      <c r="F12" s="62">
        <v>1.9597451151706347</v>
      </c>
      <c r="G12" s="62">
        <v>2.897920918849723</v>
      </c>
      <c r="H12" s="62">
        <v>2.313666111216274</v>
      </c>
      <c r="I12" s="62">
        <v>2.9648206410298439</v>
      </c>
      <c r="J12" s="62">
        <v>3.160432179734999</v>
      </c>
      <c r="K12" s="62">
        <v>3.672625897492162</v>
      </c>
      <c r="L12" s="62">
        <v>2.8788233078332546</v>
      </c>
      <c r="M12" s="62">
        <v>2.871566419840009</v>
      </c>
      <c r="N12" s="62">
        <v>1.7631703415850204</v>
      </c>
      <c r="O12" s="62">
        <v>1.6352599109314525</v>
      </c>
      <c r="P12" s="62"/>
      <c r="Q12" s="134"/>
      <c r="R12" s="134"/>
      <c r="S12" s="134"/>
      <c r="T12" s="134"/>
      <c r="U12" s="134"/>
      <c r="V12" s="134"/>
      <c r="W12" s="134"/>
    </row>
    <row r="13" spans="2:23" ht="15" customHeight="1">
      <c r="B13" s="61">
        <v>2015</v>
      </c>
      <c r="C13" s="63" t="s">
        <v>23</v>
      </c>
      <c r="D13" s="62">
        <v>2.3191950769394718</v>
      </c>
      <c r="E13" s="62">
        <v>1.9762818398989233</v>
      </c>
      <c r="F13" s="62">
        <v>3.3645466264667432</v>
      </c>
      <c r="G13" s="62">
        <v>2.6920872524653321</v>
      </c>
      <c r="H13" s="62">
        <v>2.8179691398765008</v>
      </c>
      <c r="I13" s="62">
        <v>1.1741691325368075</v>
      </c>
      <c r="J13" s="62">
        <v>0.66310282523450603</v>
      </c>
      <c r="K13" s="62">
        <v>1.5071519549329366</v>
      </c>
      <c r="L13" s="62">
        <v>1.1957332291814535</v>
      </c>
      <c r="M13" s="62">
        <v>1.2001579705701937</v>
      </c>
      <c r="N13" s="62">
        <v>0.63502896508646245</v>
      </c>
      <c r="O13" s="62">
        <v>1.0527688672672986</v>
      </c>
      <c r="P13" s="62"/>
      <c r="Q13" s="134"/>
      <c r="R13" s="134"/>
      <c r="S13" s="134"/>
      <c r="T13" s="134"/>
      <c r="U13" s="134"/>
      <c r="V13" s="134"/>
      <c r="W13" s="134"/>
    </row>
    <row r="14" spans="2:23" ht="15" customHeight="1">
      <c r="B14" s="63">
        <v>2016</v>
      </c>
      <c r="C14" s="63" t="s">
        <v>23</v>
      </c>
      <c r="D14" s="62">
        <v>1.1030122960983777</v>
      </c>
      <c r="E14" s="62">
        <v>2.4648798867879145</v>
      </c>
      <c r="F14" s="62">
        <v>2.3988049158342188</v>
      </c>
      <c r="G14" s="62">
        <v>2.2245969428226848</v>
      </c>
      <c r="H14" s="62">
        <v>2.0754337758992469</v>
      </c>
      <c r="I14" s="62">
        <v>2.795495201619159</v>
      </c>
      <c r="J14" s="62">
        <v>3.9882544914909523</v>
      </c>
      <c r="K14" s="62">
        <v>3.7784323855061004</v>
      </c>
      <c r="L14" s="62">
        <v>4.3347486971151135</v>
      </c>
      <c r="M14" s="62">
        <v>4.1542315037348398</v>
      </c>
      <c r="N14" s="62">
        <v>4.332795719604424</v>
      </c>
      <c r="O14" s="62">
        <v>3.0421691208541115</v>
      </c>
      <c r="P14" s="62"/>
      <c r="Q14" s="134"/>
      <c r="R14" s="134"/>
      <c r="S14" s="134"/>
      <c r="T14" s="134"/>
      <c r="U14" s="134"/>
      <c r="V14" s="134"/>
      <c r="W14" s="134"/>
    </row>
    <row r="15" spans="2:23" ht="15" customHeight="1">
      <c r="B15" s="61">
        <v>2017</v>
      </c>
      <c r="C15" s="63" t="s">
        <v>23</v>
      </c>
      <c r="D15" s="62">
        <v>2.6846200324458462</v>
      </c>
      <c r="E15" s="62">
        <v>2.1296135624231356</v>
      </c>
      <c r="F15" s="62">
        <v>2.7207915110918015</v>
      </c>
      <c r="G15" s="62">
        <v>2.7366096774531257</v>
      </c>
      <c r="H15" s="62">
        <v>2.7787483952309602</v>
      </c>
      <c r="I15" s="62">
        <v>3.045726845227307</v>
      </c>
      <c r="J15" s="62">
        <v>2.816646799472502</v>
      </c>
      <c r="K15" s="62">
        <v>2.3724549254051466</v>
      </c>
      <c r="L15" s="62">
        <v>1.3640984155867746</v>
      </c>
      <c r="M15" s="62">
        <v>1.7303764007546178</v>
      </c>
      <c r="N15" s="62">
        <v>2.3966465877839562</v>
      </c>
      <c r="O15" s="62">
        <v>3.0090302567766387</v>
      </c>
      <c r="P15" s="62"/>
      <c r="Q15" s="134"/>
      <c r="R15" s="134"/>
      <c r="S15" s="134"/>
      <c r="T15" s="134"/>
      <c r="U15" s="134"/>
      <c r="V15" s="134"/>
      <c r="W15" s="134"/>
    </row>
    <row r="16" spans="2:23" ht="15" customHeight="1">
      <c r="B16" s="63">
        <v>2018</v>
      </c>
      <c r="C16" s="63" t="s">
        <v>23</v>
      </c>
      <c r="D16" s="62">
        <v>2.9876657806787348</v>
      </c>
      <c r="E16" s="62">
        <v>2.0769263393537218</v>
      </c>
      <c r="F16" s="62">
        <v>1.4217706785836033</v>
      </c>
      <c r="G16" s="62">
        <v>1.4841011741133023</v>
      </c>
      <c r="H16" s="62">
        <v>1.6523590371742995</v>
      </c>
      <c r="I16" s="62">
        <v>1.3804801403876517</v>
      </c>
      <c r="J16" s="62">
        <v>0.69018747447200712</v>
      </c>
      <c r="K16" s="62">
        <v>0.80417616958955218</v>
      </c>
      <c r="L16" s="62">
        <v>0.85276196414482142</v>
      </c>
      <c r="M16" s="62">
        <v>0.77144164511138036</v>
      </c>
      <c r="N16" s="62">
        <v>0.55175199716934786</v>
      </c>
      <c r="O16" s="62">
        <v>1.2782042038771715</v>
      </c>
      <c r="P16" s="62"/>
      <c r="Q16" s="134"/>
      <c r="R16" s="134"/>
      <c r="S16" s="134"/>
      <c r="T16" s="134"/>
      <c r="U16" s="134"/>
      <c r="V16" s="134"/>
      <c r="W16" s="134"/>
    </row>
    <row r="17" spans="2:23" ht="15" customHeight="1">
      <c r="B17" s="63">
        <v>2019</v>
      </c>
      <c r="C17" s="63" t="s">
        <v>23</v>
      </c>
      <c r="D17" s="62">
        <v>1.4580448011161153</v>
      </c>
      <c r="E17" s="62">
        <v>2.5548321080148413</v>
      </c>
      <c r="F17" s="371">
        <v>2.436546653375681</v>
      </c>
      <c r="G17" s="371">
        <v>2.3359415332518632</v>
      </c>
      <c r="H17" s="371">
        <v>2.1489520393983073</v>
      </c>
      <c r="I17" s="371">
        <v>1.8055865210654904</v>
      </c>
      <c r="J17" s="62">
        <v>2.0336913186434518</v>
      </c>
      <c r="K17" s="62">
        <v>1.818419953259113</v>
      </c>
      <c r="L17" s="62">
        <v>2.6328912439837144</v>
      </c>
      <c r="M17" s="62">
        <v>3.114158382690428</v>
      </c>
      <c r="N17" s="62">
        <v>2.9471690139418159</v>
      </c>
      <c r="O17" s="62">
        <v>2.7556282615099228</v>
      </c>
      <c r="P17" s="62"/>
      <c r="Q17" s="134"/>
      <c r="R17" s="134"/>
      <c r="S17" s="134"/>
      <c r="T17" s="134"/>
      <c r="U17" s="134"/>
      <c r="V17" s="134"/>
      <c r="W17" s="134"/>
    </row>
    <row r="18" spans="2:23" ht="15" customHeight="1">
      <c r="B18" s="63">
        <v>2020</v>
      </c>
      <c r="C18" s="63" t="s">
        <v>23</v>
      </c>
      <c r="D18" s="62">
        <v>2.1891803247621988</v>
      </c>
      <c r="E18" s="62">
        <v>2.1931322626285352</v>
      </c>
      <c r="F18" s="371">
        <v>0.73234423991710407</v>
      </c>
      <c r="G18" s="371">
        <v>-3.8833855708387328</v>
      </c>
      <c r="H18" s="371">
        <v>-7.4764630586312446</v>
      </c>
      <c r="I18" s="371">
        <v>-8.38037679616669</v>
      </c>
      <c r="J18" s="62">
        <v>-5.0163262732819476</v>
      </c>
      <c r="K18" s="62">
        <v>-3.0429008729034499</v>
      </c>
      <c r="L18" s="62">
        <v>-1.846993832946811</v>
      </c>
      <c r="M18" s="62">
        <v>-1.915525618681472</v>
      </c>
      <c r="N18" s="62">
        <v>-1.74976409966466</v>
      </c>
      <c r="O18" s="62">
        <v>-1.8744244538066974</v>
      </c>
      <c r="P18" s="62"/>
      <c r="Q18" s="134"/>
      <c r="R18" s="134"/>
      <c r="S18" s="134"/>
      <c r="T18" s="134"/>
      <c r="U18" s="134"/>
      <c r="V18" s="134"/>
      <c r="W18" s="134"/>
    </row>
    <row r="19" spans="2:23" ht="15" customHeight="1">
      <c r="B19" s="63">
        <v>2021</v>
      </c>
      <c r="C19" s="63" t="s">
        <v>23</v>
      </c>
      <c r="D19" s="62">
        <v>-2.0232801788418255</v>
      </c>
      <c r="E19" s="62">
        <v>-2.685500440889097</v>
      </c>
      <c r="F19" s="371">
        <v>-1.3605893320483275</v>
      </c>
      <c r="G19" s="371">
        <v>10.082175235173759</v>
      </c>
      <c r="H19" s="371">
        <v>19.31650065539867</v>
      </c>
      <c r="I19" s="371">
        <v>23.588610327747986</v>
      </c>
      <c r="J19" s="62">
        <v>15.441804934671133</v>
      </c>
      <c r="K19" s="62">
        <v>9.8936974611492197</v>
      </c>
      <c r="L19" s="62">
        <v>7.5610352533985976</v>
      </c>
      <c r="M19" s="62">
        <v>6.9295119399739074</v>
      </c>
      <c r="N19" s="62">
        <v>6.9056112722251806</v>
      </c>
      <c r="O19" s="62">
        <v>6.6186043104222572</v>
      </c>
      <c r="P19" s="62"/>
      <c r="Q19" s="134"/>
      <c r="R19" s="134"/>
      <c r="S19" s="134"/>
      <c r="T19" s="134"/>
      <c r="U19" s="134"/>
      <c r="V19" s="134"/>
      <c r="W19" s="134"/>
    </row>
    <row r="20" spans="2:23" ht="15" customHeight="1">
      <c r="B20" s="63">
        <v>2022</v>
      </c>
      <c r="C20" s="63" t="s">
        <v>23</v>
      </c>
      <c r="D20" s="62">
        <v>7.0466279946194712</v>
      </c>
      <c r="E20" s="62">
        <v>8.5149619977777</v>
      </c>
      <c r="F20" s="371">
        <v>9.2871521754976563</v>
      </c>
      <c r="G20" s="371">
        <v>10.634008295986398</v>
      </c>
      <c r="H20" s="371">
        <v>8.6807015499880524</v>
      </c>
      <c r="I20" s="371">
        <v>6.4400148471386753</v>
      </c>
      <c r="J20" s="62">
        <v>3.5029364121016218</v>
      </c>
      <c r="K20" s="62">
        <v>2.5928642883983506</v>
      </c>
      <c r="L20" s="62">
        <v>1.5943079946067669</v>
      </c>
      <c r="M20" s="62">
        <v>1.4306859920893644</v>
      </c>
      <c r="N20" s="62">
        <v>0.89196752847673977</v>
      </c>
      <c r="O20" s="62">
        <v>0.79807193677365817</v>
      </c>
      <c r="P20" s="62"/>
      <c r="Q20" s="134"/>
      <c r="R20" s="134"/>
      <c r="S20" s="134"/>
      <c r="T20" s="134"/>
      <c r="U20" s="134"/>
      <c r="V20" s="134"/>
      <c r="W20" s="134"/>
    </row>
    <row r="21" spans="2:23" ht="15" customHeight="1">
      <c r="B21" s="63">
        <v>2023</v>
      </c>
      <c r="C21" s="63" t="s">
        <v>23</v>
      </c>
      <c r="D21" s="62">
        <v>2.2097198788185763</v>
      </c>
      <c r="E21" s="62">
        <v>2.6405744857447409</v>
      </c>
      <c r="F21" s="371">
        <v>3.323000372837094</v>
      </c>
      <c r="G21" s="371">
        <v>1.6418183262442816</v>
      </c>
      <c r="H21" s="371">
        <v>1.3838518523464995</v>
      </c>
      <c r="I21" s="371">
        <v>1.1725288359314954</v>
      </c>
      <c r="J21" s="62">
        <v>1.6791887078878089</v>
      </c>
      <c r="K21" s="62">
        <v>2.2878792415370621</v>
      </c>
      <c r="L21" s="62">
        <v>2.6613536508850606</v>
      </c>
      <c r="M21" s="62">
        <v>3.2956220548368726</v>
      </c>
      <c r="N21" s="62">
        <v>3.0867771802565676</v>
      </c>
      <c r="O21" s="62">
        <v>2.9025031940743995</v>
      </c>
      <c r="P21" s="62"/>
      <c r="Q21" s="134"/>
      <c r="R21" s="134"/>
      <c r="S21" s="134"/>
      <c r="T21" s="134"/>
      <c r="U21" s="134"/>
      <c r="V21" s="134"/>
      <c r="W21" s="134"/>
    </row>
    <row r="22" spans="2:23" ht="15" customHeight="1">
      <c r="B22" s="63">
        <v>2024</v>
      </c>
      <c r="C22" s="63" t="s">
        <v>23</v>
      </c>
      <c r="D22" s="62">
        <v>1.4859447486892532</v>
      </c>
      <c r="E22" s="62">
        <v>0.97032839044249208</v>
      </c>
      <c r="F22" s="371">
        <v>0.58102590181941505</v>
      </c>
      <c r="G22" s="371">
        <v>1.7529224177294596</v>
      </c>
      <c r="H22" s="371">
        <v>1.3656534197610852</v>
      </c>
      <c r="I22" s="371">
        <v>1.1247644664533281</v>
      </c>
      <c r="J22" s="62">
        <v>0.7105194835203259</v>
      </c>
      <c r="K22" s="62">
        <v>0.76948025956674659</v>
      </c>
      <c r="L22" s="62">
        <v>0.96297365710719462</v>
      </c>
      <c r="M22" s="62">
        <v>1.4652182992400671</v>
      </c>
      <c r="N22" s="62">
        <v>2.2994168069395715</v>
      </c>
      <c r="O22" s="62">
        <v>3.082330958805366</v>
      </c>
      <c r="P22" s="62"/>
      <c r="Q22" s="134"/>
      <c r="R22" s="134"/>
      <c r="S22" s="134"/>
      <c r="T22" s="134"/>
      <c r="U22" s="134"/>
      <c r="V22" s="134"/>
      <c r="W22" s="134"/>
    </row>
    <row r="23" spans="2:23" ht="15" customHeight="1">
      <c r="B23" s="63">
        <v>2025</v>
      </c>
      <c r="C23" s="63" t="s">
        <v>23</v>
      </c>
      <c r="D23" s="62">
        <v>2.696200983341253</v>
      </c>
      <c r="E23" s="62">
        <v>1.9924945548433843</v>
      </c>
      <c r="F23" s="371">
        <v>1.8539893177409623</v>
      </c>
      <c r="G23" s="371">
        <v>1.3053450334692662</v>
      </c>
      <c r="H23" s="371">
        <v>1.7072510521538753</v>
      </c>
      <c r="I23" s="371">
        <v>1.7028176040111593</v>
      </c>
      <c r="J23" s="62">
        <v>2.2909897035073503</v>
      </c>
      <c r="K23" s="62">
        <v>2.1137998562611018</v>
      </c>
      <c r="L23" s="62">
        <v>2.2133741318321714</v>
      </c>
      <c r="M23" s="62">
        <v>1.8974865296919559</v>
      </c>
      <c r="N23" s="62">
        <v>1.7671854899785657</v>
      </c>
      <c r="O23" s="62">
        <v>0.6194070530595337</v>
      </c>
      <c r="P23" s="62"/>
      <c r="Q23" s="134"/>
      <c r="R23" s="134"/>
      <c r="S23" s="134"/>
      <c r="T23" s="134"/>
      <c r="U23" s="134"/>
      <c r="V23" s="134"/>
      <c r="W23" s="134"/>
    </row>
    <row r="24" spans="2:23" ht="15" customHeight="1" thickBot="1">
      <c r="B24" s="64">
        <v>2026</v>
      </c>
      <c r="C24" s="69" t="s">
        <v>23</v>
      </c>
      <c r="D24" s="65">
        <v>0.39458864258345022</v>
      </c>
      <c r="E24" s="65">
        <v>1.463093159341216</v>
      </c>
      <c r="F24" s="372">
        <v>2.3456496319152533</v>
      </c>
      <c r="G24" s="372"/>
      <c r="H24" s="372"/>
      <c r="I24" s="372"/>
      <c r="J24" s="65"/>
      <c r="K24" s="65"/>
      <c r="L24" s="65"/>
      <c r="M24" s="65"/>
      <c r="N24" s="65"/>
      <c r="O24" s="65"/>
      <c r="P24" s="62"/>
      <c r="Q24" s="134"/>
      <c r="R24" s="134"/>
      <c r="S24" s="134"/>
      <c r="T24" s="134"/>
      <c r="U24" s="134"/>
      <c r="V24" s="134"/>
      <c r="W24" s="134"/>
    </row>
    <row r="25" spans="2:23" ht="12" customHeight="1" thickTop="1">
      <c r="B25" s="36" t="s">
        <v>200</v>
      </c>
      <c r="C25" s="36"/>
    </row>
    <row r="26" spans="2:23">
      <c r="B26" s="36" t="s">
        <v>590</v>
      </c>
    </row>
  </sheetData>
  <mergeCells count="4">
    <mergeCell ref="B2:B3"/>
    <mergeCell ref="B1:O1"/>
    <mergeCell ref="D2:O2"/>
    <mergeCell ref="C2:C3"/>
  </mergeCells>
  <hyperlinks>
    <hyperlink ref="Q1" location="ÍNDICE!A1" display="ÍNDICE" xr:uid="{81E59424-9E6D-44C3-8230-8FCDE6A2AFB8}"/>
  </hyperlinks>
  <printOptions horizontalCentered="1"/>
  <pageMargins left="0.47244094488188981" right="0.47244094488188981" top="0.6692913385826772" bottom="0.6692913385826772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8"/>
  <dimension ref="B1:GO33"/>
  <sheetViews>
    <sheetView showGridLines="0" zoomScaleNormal="100" workbookViewId="0">
      <selection activeCell="B1" sqref="B1:GM1"/>
    </sheetView>
  </sheetViews>
  <sheetFormatPr defaultRowHeight="14.5" outlineLevelCol="3"/>
  <cols>
    <col min="1" max="1" width="6.6328125" customWidth="1"/>
    <col min="2" max="2" width="24" customWidth="1"/>
    <col min="3" max="4" width="4.54296875" bestFit="1" customWidth="1"/>
    <col min="5" max="5" width="5" hidden="1" customWidth="1" outlineLevel="2"/>
    <col min="6" max="6" width="5.54296875" hidden="1" customWidth="1" outlineLevel="2"/>
    <col min="7" max="7" width="5.6328125" hidden="1" customWidth="1" outlineLevel="2"/>
    <col min="8" max="8" width="5.6328125" hidden="1" customWidth="1" outlineLevel="1"/>
    <col min="9" max="10" width="5.54296875" hidden="1" customWidth="1" outlineLevel="2"/>
    <col min="11" max="11" width="5" hidden="1" customWidth="1" outlineLevel="2"/>
    <col min="12" max="12" width="6" hidden="1" customWidth="1" outlineLevel="1"/>
    <col min="13" max="13" width="5" hidden="1" customWidth="1" outlineLevel="2"/>
    <col min="14" max="14" width="5.6328125" hidden="1" customWidth="1" outlineLevel="2"/>
    <col min="15" max="15" width="5" hidden="1" customWidth="1" outlineLevel="2"/>
    <col min="16" max="16" width="6.54296875" hidden="1" customWidth="1" outlineLevel="1"/>
    <col min="17" max="17" width="5" hidden="1" customWidth="1" outlineLevel="2"/>
    <col min="18" max="19" width="5.6328125" hidden="1" customWidth="1" outlineLevel="2"/>
    <col min="20" max="20" width="5.6328125" hidden="1" customWidth="1" outlineLevel="1"/>
    <col min="21" max="21" width="6" bestFit="1" customWidth="1" collapsed="1"/>
    <col min="22" max="22" width="5" hidden="1" customWidth="1" outlineLevel="2"/>
    <col min="23" max="23" width="5.54296875" hidden="1" customWidth="1" outlineLevel="2"/>
    <col min="24" max="24" width="5.6328125" hidden="1" customWidth="1" outlineLevel="2"/>
    <col min="25" max="25" width="5.6328125" hidden="1" customWidth="1" outlineLevel="1"/>
    <col min="26" max="27" width="5.54296875" hidden="1" customWidth="1" outlineLevel="2"/>
    <col min="28" max="28" width="5" hidden="1" customWidth="1" outlineLevel="2"/>
    <col min="29" max="29" width="6" hidden="1" customWidth="1" outlineLevel="1"/>
    <col min="30" max="30" width="5" hidden="1" customWidth="1" outlineLevel="2"/>
    <col min="31" max="31" width="5.6328125" hidden="1" customWidth="1" outlineLevel="2"/>
    <col min="32" max="32" width="5" hidden="1" customWidth="1" outlineLevel="2"/>
    <col min="33" max="33" width="5.6328125" hidden="1" customWidth="1" outlineLevel="1"/>
    <col min="34" max="34" width="5" hidden="1" customWidth="1" outlineLevel="2"/>
    <col min="35" max="36" width="5.6328125" hidden="1" customWidth="1" outlineLevel="2"/>
    <col min="37" max="37" width="5.6328125" hidden="1" customWidth="1" outlineLevel="1"/>
    <col min="38" max="38" width="6" bestFit="1" customWidth="1" collapsed="1"/>
    <col min="39" max="39" width="5" hidden="1" customWidth="1" outlineLevel="2"/>
    <col min="40" max="40" width="5.54296875" hidden="1" customWidth="1" outlineLevel="2"/>
    <col min="41" max="41" width="5.6328125" hidden="1" customWidth="1" outlineLevel="2"/>
    <col min="42" max="42" width="5.6328125" hidden="1" customWidth="1" outlineLevel="1"/>
    <col min="43" max="44" width="5.54296875" hidden="1" customWidth="1" outlineLevel="2"/>
    <col min="45" max="45" width="5" hidden="1" customWidth="1" outlineLevel="2"/>
    <col min="46" max="46" width="6.54296875" hidden="1" customWidth="1" outlineLevel="1"/>
    <col min="47" max="47" width="5" hidden="1" customWidth="1" outlineLevel="2"/>
    <col min="48" max="48" width="5.6328125" hidden="1" customWidth="1" outlineLevel="2"/>
    <col min="49" max="49" width="5" hidden="1" customWidth="1" outlineLevel="2"/>
    <col min="50" max="50" width="6" hidden="1" customWidth="1" outlineLevel="1"/>
    <col min="51" max="51" width="5" hidden="1" customWidth="1" outlineLevel="2"/>
    <col min="52" max="53" width="5.6328125" hidden="1" customWidth="1" outlineLevel="2"/>
    <col min="54" max="54" width="5.6328125" hidden="1" customWidth="1" outlineLevel="1"/>
    <col min="55" max="55" width="6" bestFit="1" customWidth="1" collapsed="1"/>
    <col min="56" max="56" width="5" hidden="1" customWidth="1" outlineLevel="2"/>
    <col min="57" max="57" width="5.54296875" hidden="1" customWidth="1" outlineLevel="2"/>
    <col min="58" max="58" width="5.6328125" hidden="1" customWidth="1" outlineLevel="2"/>
    <col min="59" max="59" width="5.6328125" hidden="1" customWidth="1" outlineLevel="1"/>
    <col min="60" max="61" width="5.54296875" hidden="1" customWidth="1" outlineLevel="2"/>
    <col min="62" max="62" width="5" hidden="1" customWidth="1" outlineLevel="2"/>
    <col min="63" max="63" width="6.54296875" hidden="1" customWidth="1" outlineLevel="1"/>
    <col min="64" max="64" width="5" hidden="1" customWidth="1" outlineLevel="2"/>
    <col min="65" max="65" width="5.6328125" hidden="1" customWidth="1" outlineLevel="2"/>
    <col min="66" max="66" width="5" hidden="1" customWidth="1" outlineLevel="2"/>
    <col min="67" max="67" width="5.6328125" hidden="1" customWidth="1" outlineLevel="1"/>
    <col min="68" max="68" width="5" hidden="1" customWidth="1" outlineLevel="2"/>
    <col min="69" max="70" width="5.6328125" hidden="1" customWidth="1" outlineLevel="2"/>
    <col min="71" max="71" width="5.6328125" hidden="1" customWidth="1" outlineLevel="1"/>
    <col min="72" max="72" width="6" bestFit="1" customWidth="1" collapsed="1"/>
    <col min="73" max="73" width="5" hidden="1" customWidth="1" outlineLevel="2"/>
    <col min="74" max="74" width="5.54296875" hidden="1" customWidth="1" outlineLevel="2"/>
    <col min="75" max="75" width="5.6328125" hidden="1" customWidth="1" outlineLevel="2"/>
    <col min="76" max="76" width="5.6328125" hidden="1" customWidth="1" outlineLevel="1"/>
    <col min="77" max="78" width="5.54296875" hidden="1" customWidth="1" outlineLevel="2"/>
    <col min="79" max="79" width="5" hidden="1" customWidth="1" outlineLevel="2"/>
    <col min="80" max="80" width="6" hidden="1" customWidth="1" outlineLevel="1"/>
    <col min="81" max="81" width="5" hidden="1" customWidth="1" outlineLevel="2"/>
    <col min="82" max="82" width="5.6328125" hidden="1" customWidth="1" outlineLevel="2"/>
    <col min="83" max="83" width="5" hidden="1" customWidth="1" outlineLevel="2"/>
    <col min="84" max="84" width="6" hidden="1" customWidth="1" outlineLevel="1"/>
    <col min="85" max="85" width="5" hidden="1" customWidth="1" outlineLevel="2"/>
    <col min="86" max="87" width="5.6328125" hidden="1" customWidth="1" outlineLevel="2"/>
    <col min="88" max="88" width="1" hidden="1" customWidth="1" outlineLevel="1"/>
    <col min="89" max="89" width="6" bestFit="1" customWidth="1" collapsed="1"/>
    <col min="90" max="90" width="5" hidden="1" customWidth="1" outlineLevel="2"/>
    <col min="91" max="91" width="5.54296875" hidden="1" customWidth="1" outlineLevel="2"/>
    <col min="92" max="92" width="5.6328125" hidden="1" customWidth="1" outlineLevel="2"/>
    <col min="93" max="93" width="5.6328125" hidden="1" customWidth="1" outlineLevel="1"/>
    <col min="94" max="96" width="5.6328125" hidden="1" customWidth="1" outlineLevel="2"/>
    <col min="97" max="97" width="5.6328125" hidden="1" customWidth="1" outlineLevel="1"/>
    <col min="98" max="100" width="5.6328125" hidden="1" customWidth="1" outlineLevel="2"/>
    <col min="101" max="101" width="5.6328125" hidden="1" customWidth="1" outlineLevel="1"/>
    <col min="102" max="104" width="5.6328125" hidden="1" customWidth="1" outlineLevel="2"/>
    <col min="105" max="105" width="5.6328125" hidden="1" customWidth="1" outlineLevel="1"/>
    <col min="106" max="106" width="6" bestFit="1" customWidth="1" collapsed="1"/>
    <col min="107" max="109" width="6" hidden="1" customWidth="1" outlineLevel="2"/>
    <col min="110" max="110" width="6" hidden="1" customWidth="1" outlineLevel="1"/>
    <col min="111" max="113" width="6" hidden="1" customWidth="1" outlineLevel="2"/>
    <col min="114" max="114" width="6" hidden="1" customWidth="1" outlineLevel="1"/>
    <col min="115" max="117" width="6" hidden="1" customWidth="1" outlineLevel="2"/>
    <col min="118" max="118" width="6" hidden="1" customWidth="1" outlineLevel="1"/>
    <col min="119" max="121" width="6" hidden="1" customWidth="1" outlineLevel="2"/>
    <col min="122" max="122" width="6" hidden="1" customWidth="1" outlineLevel="1"/>
    <col min="123" max="123" width="6" customWidth="1" collapsed="1"/>
    <col min="124" max="126" width="6" hidden="1" customWidth="1" outlineLevel="2"/>
    <col min="127" max="127" width="6" hidden="1" customWidth="1" outlineLevel="1"/>
    <col min="128" max="130" width="6" hidden="1" customWidth="1" outlineLevel="2"/>
    <col min="131" max="131" width="6" hidden="1" customWidth="1" outlineLevel="1"/>
    <col min="132" max="134" width="6" hidden="1" customWidth="1" outlineLevel="2"/>
    <col min="135" max="135" width="6" hidden="1" customWidth="1" outlineLevel="1"/>
    <col min="136" max="138" width="6" hidden="1" customWidth="1" outlineLevel="3"/>
    <col min="139" max="143" width="6" hidden="1" customWidth="1" outlineLevel="1"/>
    <col min="144" max="144" width="6" hidden="1" customWidth="1" collapsed="1"/>
    <col min="145" max="145" width="5.54296875" hidden="1" customWidth="1" outlineLevel="1"/>
    <col min="146" max="147" width="6" hidden="1" customWidth="1" outlineLevel="1"/>
    <col min="148" max="148" width="6" hidden="1" customWidth="1" collapsed="1"/>
    <col min="149" max="151" width="6" hidden="1" customWidth="1" outlineLevel="1"/>
    <col min="152" max="152" width="6" hidden="1" customWidth="1" collapsed="1"/>
    <col min="153" max="155" width="6" hidden="1" customWidth="1" outlineLevel="1"/>
    <col min="156" max="156" width="6" hidden="1" customWidth="1" collapsed="1"/>
    <col min="157" max="157" width="6" customWidth="1" collapsed="1"/>
    <col min="158" max="160" width="6" hidden="1" customWidth="1" outlineLevel="2"/>
    <col min="161" max="161" width="6" hidden="1" customWidth="1" outlineLevel="1"/>
    <col min="162" max="164" width="6" hidden="1" customWidth="1" outlineLevel="2"/>
    <col min="165" max="165" width="6" hidden="1" customWidth="1" outlineLevel="1"/>
    <col min="166" max="168" width="6" hidden="1" customWidth="1" outlineLevel="2"/>
    <col min="169" max="169" width="6.6328125" hidden="1" customWidth="1" outlineLevel="1"/>
    <col min="170" max="170" width="5" hidden="1" customWidth="1" outlineLevel="2"/>
    <col min="171" max="172" width="5.6328125" hidden="1" customWidth="1" outlineLevel="2"/>
    <col min="173" max="173" width="6" hidden="1" customWidth="1" outlineLevel="1"/>
    <col min="174" max="174" width="5.6328125" bestFit="1" customWidth="1" collapsed="1"/>
    <col min="175" max="176" width="4.90625" hidden="1" customWidth="1" outlineLevel="2"/>
    <col min="177" max="177" width="5.54296875" hidden="1" customWidth="1" outlineLevel="2"/>
    <col min="178" max="178" width="5.6328125" hidden="1" customWidth="1" outlineLevel="1"/>
    <col min="179" max="179" width="5.1796875" hidden="1" customWidth="1" outlineLevel="2"/>
    <col min="180" max="180" width="5.36328125" hidden="1" customWidth="1" outlineLevel="2"/>
    <col min="181" max="181" width="5.08984375" hidden="1" customWidth="1" outlineLevel="2"/>
    <col min="182" max="182" width="5.6328125" hidden="1" customWidth="1" outlineLevel="1"/>
    <col min="183" max="183" width="4.7265625" hidden="1" customWidth="1" outlineLevel="2"/>
    <col min="184" max="184" width="5.54296875" hidden="1" customWidth="1" outlineLevel="2"/>
    <col min="185" max="185" width="5" hidden="1" customWidth="1" outlineLevel="2"/>
    <col min="186" max="186" width="5.6328125" hidden="1" customWidth="1" outlineLevel="1"/>
    <col min="187" max="189" width="5.6328125" hidden="1" customWidth="1" outlineLevel="2"/>
    <col min="190" max="190" width="5.6328125" hidden="1" customWidth="1" outlineLevel="1"/>
    <col min="191" max="191" width="5.1796875" bestFit="1" customWidth="1" collapsed="1"/>
    <col min="192" max="193" width="4.90625" customWidth="1" outlineLevel="1"/>
    <col min="194" max="194" width="5.54296875" customWidth="1" outlineLevel="1"/>
    <col min="195" max="195" width="5.6328125" customWidth="1"/>
    <col min="196" max="196" width="6.08984375" customWidth="1"/>
    <col min="197" max="197" width="6.26953125" bestFit="1" customWidth="1"/>
  </cols>
  <sheetData>
    <row r="1" spans="2:197" ht="20.25" customHeight="1" thickBot="1">
      <c r="B1" s="544" t="s">
        <v>162</v>
      </c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  <c r="AA1" s="544"/>
      <c r="AB1" s="544"/>
      <c r="AC1" s="544"/>
      <c r="AD1" s="544"/>
      <c r="AE1" s="544"/>
      <c r="AF1" s="544"/>
      <c r="AG1" s="544"/>
      <c r="AH1" s="544"/>
      <c r="AI1" s="544"/>
      <c r="AJ1" s="544"/>
      <c r="AK1" s="544"/>
      <c r="AL1" s="544"/>
      <c r="AM1" s="544"/>
      <c r="AN1" s="544"/>
      <c r="AO1" s="544"/>
      <c r="AP1" s="544"/>
      <c r="AQ1" s="544"/>
      <c r="AR1" s="544"/>
      <c r="AS1" s="544"/>
      <c r="AT1" s="544"/>
      <c r="AU1" s="544"/>
      <c r="AV1" s="544"/>
      <c r="AW1" s="544"/>
      <c r="AX1" s="544"/>
      <c r="AY1" s="544"/>
      <c r="AZ1" s="544"/>
      <c r="BA1" s="544"/>
      <c r="BB1" s="544"/>
      <c r="BC1" s="544"/>
      <c r="BD1" s="544"/>
      <c r="BE1" s="544"/>
      <c r="BF1" s="544"/>
      <c r="BG1" s="544"/>
      <c r="BH1" s="544"/>
      <c r="BI1" s="544"/>
      <c r="BJ1" s="544"/>
      <c r="BK1" s="544"/>
      <c r="BL1" s="544"/>
      <c r="BM1" s="544"/>
      <c r="BN1" s="544"/>
      <c r="BO1" s="544"/>
      <c r="BP1" s="544"/>
      <c r="BQ1" s="544"/>
      <c r="BR1" s="544"/>
      <c r="BS1" s="544"/>
      <c r="BT1" s="544"/>
      <c r="BU1" s="544"/>
      <c r="BV1" s="544"/>
      <c r="BW1" s="544"/>
      <c r="BX1" s="544"/>
      <c r="BY1" s="544"/>
      <c r="BZ1" s="544"/>
      <c r="CA1" s="544"/>
      <c r="CB1" s="544"/>
      <c r="CC1" s="544"/>
      <c r="CD1" s="544"/>
      <c r="CE1" s="544"/>
      <c r="CF1" s="544"/>
      <c r="CG1" s="544"/>
      <c r="CH1" s="544"/>
      <c r="CI1" s="544"/>
      <c r="CJ1" s="544"/>
      <c r="CK1" s="544"/>
      <c r="CL1" s="544"/>
      <c r="CM1" s="544"/>
      <c r="CN1" s="544"/>
      <c r="CO1" s="544"/>
      <c r="CP1" s="544"/>
      <c r="CQ1" s="544"/>
      <c r="CR1" s="544"/>
      <c r="CS1" s="544"/>
      <c r="CT1" s="544"/>
      <c r="CU1" s="544"/>
      <c r="CV1" s="544"/>
      <c r="CW1" s="544"/>
      <c r="CX1" s="544"/>
      <c r="CY1" s="544"/>
      <c r="CZ1" s="544"/>
      <c r="DA1" s="544"/>
      <c r="DB1" s="544"/>
      <c r="DC1" s="544"/>
      <c r="DD1" s="544"/>
      <c r="DE1" s="544"/>
      <c r="DF1" s="544"/>
      <c r="DG1" s="544"/>
      <c r="DH1" s="544"/>
      <c r="DI1" s="544"/>
      <c r="DJ1" s="544"/>
      <c r="DK1" s="544"/>
      <c r="DL1" s="544"/>
      <c r="DM1" s="544"/>
      <c r="DN1" s="544"/>
      <c r="DO1" s="544"/>
      <c r="DP1" s="544"/>
      <c r="DQ1" s="544"/>
      <c r="DR1" s="544"/>
      <c r="DS1" s="544"/>
      <c r="DT1" s="544"/>
      <c r="DU1" s="544"/>
      <c r="DV1" s="544"/>
      <c r="DW1" s="544"/>
      <c r="DX1" s="544"/>
      <c r="DY1" s="544"/>
      <c r="DZ1" s="544"/>
      <c r="EA1" s="544"/>
      <c r="EB1" s="544"/>
      <c r="EC1" s="544"/>
      <c r="ED1" s="544"/>
      <c r="EE1" s="544"/>
      <c r="EF1" s="544"/>
      <c r="EG1" s="544"/>
      <c r="EH1" s="544"/>
      <c r="EI1" s="544"/>
      <c r="EJ1" s="544"/>
      <c r="EK1" s="544"/>
      <c r="EL1" s="544"/>
      <c r="EM1" s="544"/>
      <c r="EN1" s="544"/>
      <c r="EO1" s="544"/>
      <c r="EP1" s="544"/>
      <c r="EQ1" s="544"/>
      <c r="ER1" s="544"/>
      <c r="ES1" s="544"/>
      <c r="ET1" s="544"/>
      <c r="EU1" s="544"/>
      <c r="EV1" s="544"/>
      <c r="EW1" s="544"/>
      <c r="EX1" s="544"/>
      <c r="EY1" s="544"/>
      <c r="EZ1" s="544"/>
      <c r="FA1" s="544"/>
      <c r="FB1" s="544"/>
      <c r="FC1" s="544"/>
      <c r="FD1" s="544"/>
      <c r="FE1" s="544"/>
      <c r="FF1" s="544"/>
      <c r="FG1" s="544"/>
      <c r="FH1" s="544"/>
      <c r="FI1" s="544"/>
      <c r="FJ1" s="544"/>
      <c r="FK1" s="544"/>
      <c r="FL1" s="544"/>
      <c r="FM1" s="544"/>
      <c r="FN1" s="544"/>
      <c r="FO1" s="544"/>
      <c r="FP1" s="544"/>
      <c r="FQ1" s="544"/>
      <c r="FR1" s="544"/>
      <c r="FS1" s="544"/>
      <c r="FT1" s="544"/>
      <c r="FU1" s="544"/>
      <c r="FV1" s="544"/>
      <c r="FW1" s="544"/>
      <c r="FX1" s="544"/>
      <c r="FY1" s="544"/>
      <c r="FZ1" s="544"/>
      <c r="GA1" s="544"/>
      <c r="GB1" s="544"/>
      <c r="GC1" s="544"/>
      <c r="GD1" s="544"/>
      <c r="GE1" s="544"/>
      <c r="GF1" s="544"/>
      <c r="GG1" s="544"/>
      <c r="GH1" s="544"/>
      <c r="GI1" s="544"/>
      <c r="GJ1" s="544"/>
      <c r="GK1" s="544"/>
      <c r="GL1" s="544"/>
      <c r="GM1" s="544"/>
      <c r="GN1" s="116"/>
      <c r="GO1" s="349" t="s">
        <v>225</v>
      </c>
    </row>
    <row r="2" spans="2:197" ht="18.75" customHeight="1" thickTop="1">
      <c r="B2" s="10"/>
      <c r="C2" s="542" t="s">
        <v>159</v>
      </c>
      <c r="D2" s="388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539"/>
      <c r="V2" s="539"/>
      <c r="W2" s="539"/>
      <c r="X2" s="539"/>
      <c r="Y2" s="539"/>
      <c r="Z2" s="539"/>
      <c r="AA2" s="539"/>
      <c r="AB2" s="539"/>
      <c r="AC2" s="539"/>
      <c r="AD2" s="539"/>
      <c r="AE2" s="539"/>
      <c r="AF2" s="539"/>
      <c r="AG2" s="539"/>
      <c r="AH2" s="539"/>
      <c r="AI2" s="539"/>
      <c r="AJ2" s="539"/>
      <c r="AK2" s="539"/>
      <c r="AL2" s="539"/>
      <c r="AM2" s="539"/>
      <c r="AN2" s="539"/>
      <c r="AO2" s="539"/>
      <c r="AP2" s="539"/>
      <c r="AQ2" s="539"/>
      <c r="AR2" s="539"/>
      <c r="AS2" s="539"/>
      <c r="AT2" s="539"/>
      <c r="AU2" s="539"/>
      <c r="AV2" s="539"/>
      <c r="AW2" s="539"/>
      <c r="AX2" s="539"/>
      <c r="AY2" s="539"/>
      <c r="AZ2" s="539"/>
      <c r="BA2" s="539"/>
      <c r="BB2" s="539"/>
      <c r="BC2" s="539"/>
      <c r="BD2" s="539"/>
      <c r="BE2" s="539"/>
      <c r="BF2" s="539"/>
      <c r="BG2" s="539"/>
      <c r="BH2" s="539"/>
      <c r="BI2" s="539"/>
      <c r="BJ2" s="539"/>
      <c r="BK2" s="539"/>
      <c r="BL2" s="539"/>
      <c r="BM2" s="539"/>
      <c r="BN2" s="539"/>
      <c r="BO2" s="539"/>
      <c r="BP2" s="539"/>
      <c r="BQ2" s="539"/>
      <c r="BR2" s="539"/>
      <c r="BS2" s="539"/>
      <c r="BT2" s="539"/>
      <c r="BU2" s="539"/>
      <c r="BV2" s="539"/>
      <c r="BW2" s="539"/>
      <c r="BX2" s="539"/>
      <c r="BY2" s="539"/>
      <c r="BZ2" s="539"/>
      <c r="CA2" s="539"/>
      <c r="CB2" s="539"/>
      <c r="CC2" s="539"/>
      <c r="CD2" s="539"/>
      <c r="CE2" s="539"/>
      <c r="CF2" s="539"/>
      <c r="CG2" s="539"/>
      <c r="CH2" s="539"/>
      <c r="CI2" s="539"/>
      <c r="CJ2" s="539"/>
      <c r="CK2" s="539"/>
      <c r="CL2" s="539"/>
      <c r="CM2" s="539"/>
      <c r="CN2" s="539"/>
      <c r="CO2" s="539"/>
      <c r="CP2" s="539"/>
      <c r="CQ2" s="539"/>
      <c r="CR2" s="539"/>
      <c r="CS2" s="539"/>
      <c r="CT2" s="539"/>
      <c r="CU2" s="539"/>
      <c r="CV2" s="539"/>
      <c r="CW2" s="539"/>
      <c r="CX2" s="539"/>
      <c r="CY2" s="539"/>
      <c r="CZ2" s="539"/>
      <c r="DA2" s="539"/>
      <c r="DB2" s="539"/>
      <c r="DC2" s="539"/>
      <c r="DD2" s="539"/>
      <c r="DE2" s="539"/>
      <c r="DF2" s="539"/>
      <c r="DG2" s="539"/>
      <c r="DH2" s="539"/>
      <c r="DI2" s="539"/>
      <c r="DJ2" s="539"/>
      <c r="DK2" s="539"/>
      <c r="DL2" s="539"/>
      <c r="DM2" s="539"/>
      <c r="DN2" s="539"/>
      <c r="DO2" s="539"/>
      <c r="DP2" s="539"/>
      <c r="DQ2" s="539"/>
      <c r="DR2" s="539"/>
      <c r="DS2" s="539"/>
      <c r="DT2" s="539"/>
      <c r="DU2" s="539"/>
      <c r="DV2" s="539"/>
      <c r="DW2" s="539"/>
      <c r="DX2" s="539"/>
      <c r="DY2" s="539"/>
      <c r="DZ2" s="539"/>
      <c r="EA2" s="539"/>
      <c r="EB2" s="539"/>
      <c r="EC2" s="539"/>
      <c r="ED2" s="539"/>
      <c r="EE2" s="539"/>
      <c r="EF2" s="539"/>
      <c r="EG2" s="539"/>
      <c r="EH2" s="539"/>
      <c r="EI2" s="539"/>
      <c r="EJ2" s="539"/>
      <c r="EK2" s="539"/>
      <c r="EL2" s="539"/>
      <c r="EM2" s="539"/>
      <c r="EN2" s="539"/>
      <c r="EO2" s="539"/>
      <c r="EP2" s="539"/>
      <c r="EQ2" s="539"/>
      <c r="ER2" s="539"/>
      <c r="ES2" s="539"/>
      <c r="ET2" s="539"/>
      <c r="EU2" s="539"/>
      <c r="EV2" s="539"/>
      <c r="EW2" s="539"/>
      <c r="EX2" s="539"/>
      <c r="EY2" s="539"/>
      <c r="EZ2" s="539"/>
      <c r="FA2" s="539"/>
      <c r="FB2" s="539"/>
      <c r="FC2" s="539"/>
      <c r="FD2" s="539"/>
      <c r="FE2" s="539"/>
      <c r="FF2" s="539"/>
      <c r="FG2" s="539"/>
      <c r="FH2" s="539"/>
      <c r="FI2" s="539"/>
      <c r="FJ2" s="539"/>
      <c r="FK2" s="539"/>
      <c r="FL2" s="539"/>
      <c r="FM2" s="539"/>
      <c r="FN2" s="539"/>
      <c r="FO2" s="539"/>
      <c r="FP2" s="539"/>
      <c r="FQ2" s="539"/>
      <c r="FR2" s="539"/>
      <c r="FS2" s="539"/>
      <c r="FT2" s="539"/>
      <c r="FU2" s="539"/>
      <c r="FV2" s="539"/>
      <c r="FW2" s="539"/>
      <c r="FX2" s="539"/>
      <c r="FY2" s="539"/>
      <c r="FZ2" s="539"/>
      <c r="GA2" s="539"/>
      <c r="GB2" s="539"/>
      <c r="GC2" s="539"/>
      <c r="GD2" s="539"/>
      <c r="GE2" s="539"/>
      <c r="GF2" s="539"/>
      <c r="GG2" s="539"/>
      <c r="GH2" s="539"/>
      <c r="GI2" s="539"/>
      <c r="GJ2" s="51"/>
      <c r="GK2" s="51"/>
      <c r="GL2" s="51"/>
      <c r="GM2" s="51"/>
      <c r="GN2" s="51"/>
    </row>
    <row r="3" spans="2:197" s="438" customFormat="1" ht="19.5" customHeight="1">
      <c r="B3" s="111"/>
      <c r="C3" s="525"/>
      <c r="D3" s="111"/>
      <c r="E3" s="414">
        <v>42005</v>
      </c>
      <c r="F3" s="414">
        <v>42036</v>
      </c>
      <c r="G3" s="414">
        <v>42064</v>
      </c>
      <c r="H3" s="29" t="s">
        <v>236</v>
      </c>
      <c r="I3" s="414">
        <v>42095</v>
      </c>
      <c r="J3" s="414">
        <v>42125</v>
      </c>
      <c r="K3" s="414">
        <v>42156</v>
      </c>
      <c r="L3" s="29" t="s">
        <v>237</v>
      </c>
      <c r="M3" s="414">
        <v>42186</v>
      </c>
      <c r="N3" s="414">
        <v>42217</v>
      </c>
      <c r="O3" s="414">
        <v>42248</v>
      </c>
      <c r="P3" s="29" t="s">
        <v>238</v>
      </c>
      <c r="Q3" s="414">
        <v>42278</v>
      </c>
      <c r="R3" s="414">
        <v>42309</v>
      </c>
      <c r="S3" s="414">
        <v>42339</v>
      </c>
      <c r="T3" s="29" t="s">
        <v>239</v>
      </c>
      <c r="U3" s="80">
        <v>2015</v>
      </c>
      <c r="V3" s="414">
        <v>42370</v>
      </c>
      <c r="W3" s="414">
        <v>42401</v>
      </c>
      <c r="X3" s="414">
        <v>42430</v>
      </c>
      <c r="Y3" s="29" t="s">
        <v>235</v>
      </c>
      <c r="Z3" s="414">
        <v>42461</v>
      </c>
      <c r="AA3" s="414">
        <v>42491</v>
      </c>
      <c r="AB3" s="414">
        <v>42522</v>
      </c>
      <c r="AC3" s="29" t="s">
        <v>234</v>
      </c>
      <c r="AD3" s="414">
        <v>42552</v>
      </c>
      <c r="AE3" s="414">
        <v>42583</v>
      </c>
      <c r="AF3" s="414">
        <v>42614</v>
      </c>
      <c r="AG3" s="29" t="s">
        <v>233</v>
      </c>
      <c r="AH3" s="414">
        <v>42644</v>
      </c>
      <c r="AI3" s="414">
        <v>42675</v>
      </c>
      <c r="AJ3" s="414">
        <v>42705</v>
      </c>
      <c r="AK3" s="29" t="s">
        <v>232</v>
      </c>
      <c r="AL3" s="80">
        <v>2016</v>
      </c>
      <c r="AM3" s="414">
        <v>42736</v>
      </c>
      <c r="AN3" s="414">
        <v>42767</v>
      </c>
      <c r="AO3" s="414">
        <v>42795</v>
      </c>
      <c r="AP3" s="29" t="s">
        <v>228</v>
      </c>
      <c r="AQ3" s="414">
        <v>42826</v>
      </c>
      <c r="AR3" s="414">
        <v>42856</v>
      </c>
      <c r="AS3" s="414">
        <v>42887</v>
      </c>
      <c r="AT3" s="29" t="s">
        <v>229</v>
      </c>
      <c r="AU3" s="414">
        <v>42917</v>
      </c>
      <c r="AV3" s="414">
        <v>42948</v>
      </c>
      <c r="AW3" s="414">
        <v>42979</v>
      </c>
      <c r="AX3" s="29" t="s">
        <v>230</v>
      </c>
      <c r="AY3" s="414">
        <v>43009</v>
      </c>
      <c r="AZ3" s="414">
        <v>43040</v>
      </c>
      <c r="BA3" s="414">
        <v>43070</v>
      </c>
      <c r="BB3" s="29" t="s">
        <v>231</v>
      </c>
      <c r="BC3" s="80">
        <v>2017</v>
      </c>
      <c r="BD3" s="414">
        <v>43101</v>
      </c>
      <c r="BE3" s="414">
        <v>43132</v>
      </c>
      <c r="BF3" s="414">
        <v>43160</v>
      </c>
      <c r="BG3" s="70" t="s">
        <v>211</v>
      </c>
      <c r="BH3" s="414">
        <v>43191</v>
      </c>
      <c r="BI3" s="414">
        <v>43221</v>
      </c>
      <c r="BJ3" s="414">
        <v>43252</v>
      </c>
      <c r="BK3" s="111" t="s">
        <v>212</v>
      </c>
      <c r="BL3" s="414">
        <v>43282</v>
      </c>
      <c r="BM3" s="414">
        <v>43313</v>
      </c>
      <c r="BN3" s="414">
        <v>43344</v>
      </c>
      <c r="BO3" s="70" t="s">
        <v>71</v>
      </c>
      <c r="BP3" s="414">
        <v>43374</v>
      </c>
      <c r="BQ3" s="414">
        <v>43405</v>
      </c>
      <c r="BR3" s="414">
        <v>43435</v>
      </c>
      <c r="BS3" s="111" t="s">
        <v>10</v>
      </c>
      <c r="BT3" s="80">
        <v>2018</v>
      </c>
      <c r="BU3" s="414">
        <v>43466</v>
      </c>
      <c r="BV3" s="414">
        <v>43497</v>
      </c>
      <c r="BW3" s="414">
        <v>43525</v>
      </c>
      <c r="BX3" s="111" t="s">
        <v>17</v>
      </c>
      <c r="BY3" s="414">
        <v>43556</v>
      </c>
      <c r="BZ3" s="414">
        <v>43586</v>
      </c>
      <c r="CA3" s="414">
        <v>43617</v>
      </c>
      <c r="CB3" s="70" t="s">
        <v>18</v>
      </c>
      <c r="CC3" s="414">
        <v>43647</v>
      </c>
      <c r="CD3" s="414">
        <v>43678</v>
      </c>
      <c r="CE3" s="414">
        <v>43709</v>
      </c>
      <c r="CF3" s="111" t="s">
        <v>19</v>
      </c>
      <c r="CG3" s="414">
        <v>43739</v>
      </c>
      <c r="CH3" s="414">
        <v>43770</v>
      </c>
      <c r="CI3" s="414">
        <v>43800</v>
      </c>
      <c r="CJ3" s="111" t="s">
        <v>11</v>
      </c>
      <c r="CK3" s="111">
        <v>2019</v>
      </c>
      <c r="CL3" s="414">
        <v>43831</v>
      </c>
      <c r="CM3" s="414">
        <v>43862</v>
      </c>
      <c r="CN3" s="414">
        <v>43891</v>
      </c>
      <c r="CO3" s="111" t="s">
        <v>240</v>
      </c>
      <c r="CP3" s="414">
        <v>43922</v>
      </c>
      <c r="CQ3" s="414">
        <v>43952</v>
      </c>
      <c r="CR3" s="414">
        <v>43983</v>
      </c>
      <c r="CS3" s="111" t="s">
        <v>251</v>
      </c>
      <c r="CT3" s="414">
        <v>44013</v>
      </c>
      <c r="CU3" s="414">
        <v>44044</v>
      </c>
      <c r="CV3" s="414">
        <v>44075</v>
      </c>
      <c r="CW3" s="111" t="s">
        <v>254</v>
      </c>
      <c r="CX3" s="415">
        <v>44105</v>
      </c>
      <c r="CY3" s="415">
        <v>44136</v>
      </c>
      <c r="CZ3" s="415">
        <v>44166</v>
      </c>
      <c r="DA3" s="157" t="s">
        <v>263</v>
      </c>
      <c r="DB3" s="178">
        <v>2020</v>
      </c>
      <c r="DC3" s="415">
        <v>44197</v>
      </c>
      <c r="DD3" s="415">
        <v>44228</v>
      </c>
      <c r="DE3" s="415">
        <v>44256</v>
      </c>
      <c r="DF3" s="157" t="s">
        <v>270</v>
      </c>
      <c r="DG3" s="415">
        <v>44287</v>
      </c>
      <c r="DH3" s="415">
        <v>44317</v>
      </c>
      <c r="DI3" s="415">
        <v>44348</v>
      </c>
      <c r="DJ3" s="157" t="s">
        <v>289</v>
      </c>
      <c r="DK3" s="414">
        <v>80902</v>
      </c>
      <c r="DL3" s="414">
        <v>80933</v>
      </c>
      <c r="DM3" s="416">
        <v>80964</v>
      </c>
      <c r="DN3" s="51" t="s">
        <v>294</v>
      </c>
      <c r="DO3" s="416">
        <v>80994</v>
      </c>
      <c r="DP3" s="416">
        <v>81025</v>
      </c>
      <c r="DQ3" s="416">
        <v>81055</v>
      </c>
      <c r="DR3" s="51" t="s">
        <v>300</v>
      </c>
      <c r="DS3" s="51">
        <v>2021</v>
      </c>
      <c r="DT3" s="415">
        <v>44562</v>
      </c>
      <c r="DU3" s="415">
        <v>44593</v>
      </c>
      <c r="DV3" s="415">
        <v>44621</v>
      </c>
      <c r="DW3" s="157" t="s">
        <v>309</v>
      </c>
      <c r="DX3" s="415">
        <v>44652</v>
      </c>
      <c r="DY3" s="415">
        <v>44682</v>
      </c>
      <c r="DZ3" s="415">
        <v>44713</v>
      </c>
      <c r="EA3" s="157" t="s">
        <v>310</v>
      </c>
      <c r="EB3" s="415">
        <v>44743</v>
      </c>
      <c r="EC3" s="415">
        <v>44774</v>
      </c>
      <c r="ED3" s="415">
        <v>44805</v>
      </c>
      <c r="EE3" s="157" t="s">
        <v>325</v>
      </c>
      <c r="EF3" s="415">
        <v>44835</v>
      </c>
      <c r="EG3" s="415">
        <v>44866</v>
      </c>
      <c r="EH3" s="415">
        <v>44896</v>
      </c>
      <c r="EI3" s="157" t="s">
        <v>335</v>
      </c>
      <c r="EJ3" s="51">
        <v>2022</v>
      </c>
      <c r="EK3" s="417">
        <v>44927</v>
      </c>
      <c r="EL3" s="417">
        <v>44958</v>
      </c>
      <c r="EM3" s="417">
        <v>44986</v>
      </c>
      <c r="EN3" s="157" t="s">
        <v>345</v>
      </c>
      <c r="EO3" s="417">
        <v>45017</v>
      </c>
      <c r="EP3" s="417">
        <v>45047</v>
      </c>
      <c r="EQ3" s="417">
        <v>45078</v>
      </c>
      <c r="ER3" s="157" t="s">
        <v>346</v>
      </c>
      <c r="ES3" s="418">
        <v>45108</v>
      </c>
      <c r="ET3" s="418">
        <v>45139</v>
      </c>
      <c r="EU3" s="418">
        <v>45170</v>
      </c>
      <c r="EV3" s="157" t="s">
        <v>354</v>
      </c>
      <c r="EW3" s="418">
        <v>45200</v>
      </c>
      <c r="EX3" s="418">
        <v>45231</v>
      </c>
      <c r="EY3" s="418">
        <v>45261</v>
      </c>
      <c r="EZ3" s="418" t="s">
        <v>360</v>
      </c>
      <c r="FA3" s="51">
        <v>2023</v>
      </c>
      <c r="FB3" s="417">
        <v>45292</v>
      </c>
      <c r="FC3" s="417">
        <v>45323</v>
      </c>
      <c r="FD3" s="417">
        <v>45352</v>
      </c>
      <c r="FE3" s="157" t="s">
        <v>365</v>
      </c>
      <c r="FF3" s="417">
        <v>45383</v>
      </c>
      <c r="FG3" s="417">
        <v>45413</v>
      </c>
      <c r="FH3" s="417">
        <v>45444</v>
      </c>
      <c r="FI3" s="157" t="s">
        <v>380</v>
      </c>
      <c r="FJ3" s="417">
        <v>45474</v>
      </c>
      <c r="FK3" s="417">
        <v>45505</v>
      </c>
      <c r="FL3" s="417">
        <v>45536</v>
      </c>
      <c r="FM3" s="157" t="s">
        <v>395</v>
      </c>
      <c r="FN3" s="417">
        <v>45566</v>
      </c>
      <c r="FO3" s="417">
        <v>45597</v>
      </c>
      <c r="FP3" s="417">
        <v>45627</v>
      </c>
      <c r="FQ3" s="157" t="s">
        <v>403</v>
      </c>
      <c r="FR3" s="419">
        <v>2024</v>
      </c>
      <c r="FS3" s="336">
        <v>45658</v>
      </c>
      <c r="FT3" s="336">
        <v>45689</v>
      </c>
      <c r="FU3" s="336">
        <v>45717</v>
      </c>
      <c r="FV3" s="157" t="s">
        <v>425</v>
      </c>
      <c r="FW3" s="379">
        <v>45748</v>
      </c>
      <c r="FX3" s="379">
        <v>45778</v>
      </c>
      <c r="FY3" s="379">
        <v>45809</v>
      </c>
      <c r="FZ3" s="157" t="s">
        <v>448</v>
      </c>
      <c r="GA3" s="379">
        <v>45839</v>
      </c>
      <c r="GB3" s="379">
        <v>45870</v>
      </c>
      <c r="GC3" s="379">
        <v>45901</v>
      </c>
      <c r="GD3" s="157" t="s">
        <v>470</v>
      </c>
      <c r="GE3" s="379">
        <v>45931</v>
      </c>
      <c r="GF3" s="379">
        <v>45962</v>
      </c>
      <c r="GG3" s="379">
        <v>45992</v>
      </c>
      <c r="GH3" s="414" t="s">
        <v>482</v>
      </c>
      <c r="GI3" s="24">
        <v>2025</v>
      </c>
      <c r="GJ3" s="380">
        <v>46023</v>
      </c>
      <c r="GK3" s="380">
        <v>46054</v>
      </c>
      <c r="GL3" s="380">
        <v>46082</v>
      </c>
      <c r="GM3" s="157" t="s">
        <v>539</v>
      </c>
      <c r="GN3" s="24"/>
    </row>
    <row r="4" spans="2:197" ht="15" customHeight="1">
      <c r="B4" s="476" t="s">
        <v>214</v>
      </c>
      <c r="C4" s="10" t="s">
        <v>35</v>
      </c>
      <c r="D4" s="10" t="s">
        <v>26</v>
      </c>
      <c r="E4" s="97">
        <f t="shared" ref="E4:S4" si="0">+E5+E6+E7</f>
        <v>1006.362</v>
      </c>
      <c r="F4" s="97">
        <f t="shared" si="0"/>
        <v>707.85500000000002</v>
      </c>
      <c r="G4" s="97">
        <f t="shared" si="0"/>
        <v>984.99800000000005</v>
      </c>
      <c r="H4" s="97">
        <f>+SUM(E4:G4)</f>
        <v>2699.2150000000001</v>
      </c>
      <c r="I4" s="97">
        <f t="shared" si="0"/>
        <v>1047.962</v>
      </c>
      <c r="J4" s="97">
        <f t="shared" si="0"/>
        <v>1235.9929999999999</v>
      </c>
      <c r="K4" s="97">
        <f t="shared" si="0"/>
        <v>1991.7350000000001</v>
      </c>
      <c r="L4" s="97">
        <f>+SUM(I4:K4)</f>
        <v>4275.6900000000005</v>
      </c>
      <c r="M4" s="97">
        <f t="shared" si="0"/>
        <v>2084.326</v>
      </c>
      <c r="N4" s="97">
        <f t="shared" si="0"/>
        <v>2089.6379999999999</v>
      </c>
      <c r="O4" s="97">
        <f t="shared" si="0"/>
        <v>2407.1190000000001</v>
      </c>
      <c r="P4" s="97">
        <f>+P5+P6+P7</f>
        <v>6581.0830000000005</v>
      </c>
      <c r="Q4" s="97">
        <f t="shared" si="0"/>
        <v>1996.903</v>
      </c>
      <c r="R4" s="97">
        <f t="shared" si="0"/>
        <v>1158.5409999999999</v>
      </c>
      <c r="S4" s="97">
        <f t="shared" si="0"/>
        <v>982.04899999999998</v>
      </c>
      <c r="T4" s="97">
        <f>+SUM(Q4:S4)</f>
        <v>4137.4930000000004</v>
      </c>
      <c r="U4" s="97">
        <v>17693.481</v>
      </c>
      <c r="V4" s="97">
        <v>1077.883</v>
      </c>
      <c r="W4" s="97">
        <v>944.46</v>
      </c>
      <c r="X4" s="97">
        <v>1147.2660000000001</v>
      </c>
      <c r="Y4" s="97">
        <v>3169.6090000000004</v>
      </c>
      <c r="Z4" s="97">
        <v>1348.443</v>
      </c>
      <c r="AA4" s="97">
        <v>1435.9929999999999</v>
      </c>
      <c r="AB4" s="97">
        <v>2275.8110000000001</v>
      </c>
      <c r="AC4" s="97">
        <v>5060.2469999999994</v>
      </c>
      <c r="AD4" s="97">
        <v>2284.84</v>
      </c>
      <c r="AE4" s="97">
        <v>2787.4650000000001</v>
      </c>
      <c r="AF4" s="97">
        <v>2529.998</v>
      </c>
      <c r="AG4" s="97">
        <v>7602.3029999999999</v>
      </c>
      <c r="AH4" s="97">
        <v>2124.4879999999998</v>
      </c>
      <c r="AI4" s="97">
        <v>1482.961</v>
      </c>
      <c r="AJ4" s="97">
        <v>850.98200000000008</v>
      </c>
      <c r="AK4" s="97">
        <v>4458.4309999999996</v>
      </c>
      <c r="AL4" s="97">
        <v>20290.59</v>
      </c>
      <c r="AM4" s="97">
        <v>1014.03</v>
      </c>
      <c r="AN4" s="97">
        <v>901.28600000000006</v>
      </c>
      <c r="AO4" s="97">
        <v>1264.288</v>
      </c>
      <c r="AP4" s="97">
        <v>3179.6040000000003</v>
      </c>
      <c r="AQ4" s="97">
        <v>1211.0980000000002</v>
      </c>
      <c r="AR4" s="97">
        <v>2002.3589999999999</v>
      </c>
      <c r="AS4" s="97">
        <v>2074.4360000000001</v>
      </c>
      <c r="AT4" s="97">
        <v>5287.893</v>
      </c>
      <c r="AU4" s="97">
        <v>2241.712</v>
      </c>
      <c r="AV4" s="97">
        <v>2818.6480000000001</v>
      </c>
      <c r="AW4" s="97">
        <v>2846.5059999999999</v>
      </c>
      <c r="AX4" s="97">
        <v>7906.866</v>
      </c>
      <c r="AY4" s="97">
        <v>2667.0239999999999</v>
      </c>
      <c r="AZ4" s="97">
        <v>1927.2369999999999</v>
      </c>
      <c r="BA4" s="97">
        <v>1113.799</v>
      </c>
      <c r="BB4" s="97">
        <v>5708.0599999999995</v>
      </c>
      <c r="BC4" s="97">
        <v>22082.422999999999</v>
      </c>
      <c r="BD4" s="97">
        <v>1400.4349999999999</v>
      </c>
      <c r="BE4" s="97">
        <v>1199.123</v>
      </c>
      <c r="BF4" s="97">
        <v>1188.375</v>
      </c>
      <c r="BG4" s="97">
        <v>3787.933</v>
      </c>
      <c r="BH4" s="97">
        <v>1322.4519999999998</v>
      </c>
      <c r="BI4" s="97">
        <v>1483.364</v>
      </c>
      <c r="BJ4" s="97">
        <v>1488.4169999999999</v>
      </c>
      <c r="BK4" s="97">
        <v>4294.2330000000002</v>
      </c>
      <c r="BL4" s="97">
        <v>1689.2459999999999</v>
      </c>
      <c r="BM4" s="97">
        <v>1693.42</v>
      </c>
      <c r="BN4" s="97">
        <v>1520.6079999999999</v>
      </c>
      <c r="BO4" s="97">
        <v>4903.2740000000003</v>
      </c>
      <c r="BP4" s="97">
        <v>1700.4149999999997</v>
      </c>
      <c r="BQ4" s="97">
        <v>1244.675</v>
      </c>
      <c r="BR4" s="97">
        <v>828.92200000000003</v>
      </c>
      <c r="BS4" s="97">
        <v>3774.0119999999997</v>
      </c>
      <c r="BT4" s="97">
        <v>16759.452000000001</v>
      </c>
      <c r="BU4" s="97">
        <v>1000.0390000000001</v>
      </c>
      <c r="BV4" s="97">
        <v>816.50600000000009</v>
      </c>
      <c r="BW4" s="97">
        <v>1079.2139999999999</v>
      </c>
      <c r="BX4" s="97">
        <v>2895.759</v>
      </c>
      <c r="BY4" s="97">
        <v>1281.3020000000001</v>
      </c>
      <c r="BZ4" s="97">
        <v>1672.8919999999998</v>
      </c>
      <c r="CA4" s="97">
        <v>2060.7759999999998</v>
      </c>
      <c r="CB4" s="97">
        <v>5014.9699999999993</v>
      </c>
      <c r="CC4" s="97">
        <v>2786.645</v>
      </c>
      <c r="CD4" s="97">
        <v>2597.8609999999999</v>
      </c>
      <c r="CE4" s="97">
        <v>2900</v>
      </c>
      <c r="CF4" s="97">
        <v>8284.5059999999994</v>
      </c>
      <c r="CG4" s="97">
        <v>2699.2819999999997</v>
      </c>
      <c r="CH4" s="97">
        <v>1770.1220000000001</v>
      </c>
      <c r="CI4" s="113">
        <v>984.92100000000005</v>
      </c>
      <c r="CJ4" s="97">
        <v>5454.3249999999998</v>
      </c>
      <c r="CK4" s="97">
        <v>21649.559999999998</v>
      </c>
      <c r="CL4" s="113">
        <v>1357.2139999999999</v>
      </c>
      <c r="CM4" s="113">
        <v>1038.01</v>
      </c>
      <c r="CN4" s="113">
        <v>1401.614</v>
      </c>
      <c r="CO4" s="97">
        <v>3796.8380000000002</v>
      </c>
      <c r="CP4" s="113">
        <v>1349.597</v>
      </c>
      <c r="CQ4" s="113">
        <v>1489.9060000000002</v>
      </c>
      <c r="CR4" s="113">
        <v>2158.3009999999999</v>
      </c>
      <c r="CS4" s="97">
        <v>4997.8040000000001</v>
      </c>
      <c r="CT4" s="113">
        <v>2615.6589999999997</v>
      </c>
      <c r="CU4" s="113">
        <v>2221.8409999999999</v>
      </c>
      <c r="CV4" s="113">
        <v>2759.6750000000002</v>
      </c>
      <c r="CW4" s="97">
        <v>7597.1750000000002</v>
      </c>
      <c r="CX4" s="97">
        <v>2183.2400000000002</v>
      </c>
      <c r="CY4" s="97">
        <v>1469.21</v>
      </c>
      <c r="CZ4" s="97">
        <v>1178.3599999999999</v>
      </c>
      <c r="DA4" s="97">
        <v>4830.8100000000004</v>
      </c>
      <c r="DB4" s="97">
        <v>21222.627</v>
      </c>
      <c r="DC4" s="97">
        <v>1115.4760000000001</v>
      </c>
      <c r="DD4" s="97">
        <v>885.38699999999994</v>
      </c>
      <c r="DE4" s="97">
        <v>1217.67</v>
      </c>
      <c r="DF4" s="97">
        <v>3218.5329999999999</v>
      </c>
      <c r="DG4" s="97">
        <v>1498.9630000000002</v>
      </c>
      <c r="DH4" s="97">
        <v>1603.7719999999999</v>
      </c>
      <c r="DI4" s="97">
        <v>2172.7280000000001</v>
      </c>
      <c r="DJ4" s="97">
        <v>5275.4629999999997</v>
      </c>
      <c r="DK4" s="97">
        <v>2200.4029999999998</v>
      </c>
      <c r="DL4" s="97">
        <v>2113.4789999999998</v>
      </c>
      <c r="DM4" s="140">
        <v>2398.3849999999998</v>
      </c>
      <c r="DN4" s="140">
        <v>6712.2669999999998</v>
      </c>
      <c r="DO4" s="140">
        <v>2274.4560000000001</v>
      </c>
      <c r="DP4" s="140">
        <v>1689.6</v>
      </c>
      <c r="DQ4" s="140">
        <v>1039.3890000000001</v>
      </c>
      <c r="DR4" s="140">
        <v>5003.4449999999997</v>
      </c>
      <c r="DS4" s="140">
        <v>20208.245999999999</v>
      </c>
      <c r="DT4" s="140">
        <v>1336.636</v>
      </c>
      <c r="DU4" s="140">
        <v>1257.5640000000001</v>
      </c>
      <c r="DV4" s="140">
        <v>1463.6900000000003</v>
      </c>
      <c r="DW4" s="140">
        <v>4057.89</v>
      </c>
      <c r="DX4" s="140">
        <v>1526.6079999999997</v>
      </c>
      <c r="DY4" s="140">
        <v>2146.3389999999999</v>
      </c>
      <c r="DZ4" s="140">
        <v>2455.3690000000001</v>
      </c>
      <c r="EA4" s="140">
        <v>6128.3159999999998</v>
      </c>
      <c r="EB4" s="140">
        <v>2421.9169999999999</v>
      </c>
      <c r="EC4" s="140">
        <v>2412.91</v>
      </c>
      <c r="ED4" s="140">
        <v>2629.739</v>
      </c>
      <c r="EE4" s="140">
        <v>7464.5659999999989</v>
      </c>
      <c r="EF4" s="140">
        <v>2153.7910000000002</v>
      </c>
      <c r="EG4" s="140">
        <v>1804.8519999999999</v>
      </c>
      <c r="EH4" s="140">
        <v>1144.8910000000001</v>
      </c>
      <c r="EI4" s="140">
        <v>5103.5339999999997</v>
      </c>
      <c r="EJ4" s="140">
        <v>7693.6890000000003</v>
      </c>
      <c r="EK4" s="140">
        <v>1525.596</v>
      </c>
      <c r="EL4" s="140">
        <v>991.57400000000007</v>
      </c>
      <c r="EM4" s="140">
        <v>1384.6009999999999</v>
      </c>
      <c r="EN4" s="140">
        <v>3901.7710000000002</v>
      </c>
      <c r="EO4" s="140">
        <v>1676.6</v>
      </c>
      <c r="EP4" s="140">
        <v>2518.3180000000002</v>
      </c>
      <c r="EQ4" s="140">
        <v>2607.6419999999998</v>
      </c>
      <c r="ER4" s="140">
        <v>6802.5599999999995</v>
      </c>
      <c r="ES4" s="140">
        <v>2536.6330000000003</v>
      </c>
      <c r="ET4" s="140">
        <v>2761.4850000000001</v>
      </c>
      <c r="EU4" s="140">
        <v>3267.123</v>
      </c>
      <c r="EV4" s="140">
        <v>8565.241</v>
      </c>
      <c r="EW4" s="140">
        <v>2872.25</v>
      </c>
      <c r="EX4" s="140">
        <v>2021.9140000000002</v>
      </c>
      <c r="EY4" s="140">
        <v>1046.663</v>
      </c>
      <c r="EZ4" s="140">
        <v>5940.8270000000011</v>
      </c>
      <c r="FA4" s="140">
        <v>25210.399000000001</v>
      </c>
      <c r="FB4" s="140">
        <v>1630.2389999999998</v>
      </c>
      <c r="FC4" s="140">
        <v>1427.6390000000001</v>
      </c>
      <c r="FD4" s="140">
        <v>1608.9650000000001</v>
      </c>
      <c r="FE4" s="140">
        <v>4666.8429999999998</v>
      </c>
      <c r="FF4" s="342">
        <v>1956.6179999999999</v>
      </c>
      <c r="FG4" s="342">
        <v>2259.0059999999999</v>
      </c>
      <c r="FH4" s="342">
        <v>1909.069</v>
      </c>
      <c r="FI4" s="342">
        <v>6124.6929999999993</v>
      </c>
      <c r="FJ4" s="342">
        <v>2221.2910000000002</v>
      </c>
      <c r="FK4" s="342">
        <v>2685.982</v>
      </c>
      <c r="FL4" s="342">
        <v>3114.6080000000002</v>
      </c>
      <c r="FM4" s="342">
        <v>8022</v>
      </c>
      <c r="FN4" s="140">
        <v>2814.76</v>
      </c>
      <c r="FO4" s="140">
        <v>1598.9829999999999</v>
      </c>
      <c r="FP4" s="140">
        <v>1237.8610000000001</v>
      </c>
      <c r="FQ4" s="140">
        <v>5651.6040000000003</v>
      </c>
      <c r="FR4" s="140">
        <v>24465.021000000001</v>
      </c>
      <c r="FS4" s="140">
        <v>1722.7739999999999</v>
      </c>
      <c r="FT4" s="140">
        <v>1377.7639999999999</v>
      </c>
      <c r="FU4" s="140">
        <v>1293.1120000000001</v>
      </c>
      <c r="FV4" s="140">
        <v>4393.6499999999996</v>
      </c>
      <c r="FW4" s="140">
        <v>1553.41</v>
      </c>
      <c r="FX4" s="140">
        <v>1907.7360000000001</v>
      </c>
      <c r="FY4" s="140">
        <v>1946.0630000000001</v>
      </c>
      <c r="FZ4" s="140">
        <v>5407.2090000000007</v>
      </c>
      <c r="GA4" s="391">
        <v>2507.8060000000005</v>
      </c>
      <c r="GB4" s="391">
        <v>1975.5229999999999</v>
      </c>
      <c r="GC4" s="391">
        <v>2207.9519999999998</v>
      </c>
      <c r="GD4" s="394">
        <v>6691.2810000000009</v>
      </c>
      <c r="GE4" s="405">
        <v>1384.6009999999999</v>
      </c>
      <c r="GF4" s="405">
        <v>1676.6</v>
      </c>
      <c r="GG4" s="405">
        <v>2518.3180000000002</v>
      </c>
      <c r="GH4" s="308">
        <v>4452.6679999999997</v>
      </c>
      <c r="GI4" s="308">
        <v>20944.807999999997</v>
      </c>
      <c r="GJ4" s="140">
        <v>1135.683</v>
      </c>
      <c r="GK4" s="140">
        <v>911.23299999999995</v>
      </c>
      <c r="GL4" s="140">
        <v>1248.097</v>
      </c>
      <c r="GM4" s="140">
        <v>3295.0129999999999</v>
      </c>
      <c r="GN4" s="74"/>
    </row>
    <row r="5" spans="2:197" ht="15" customHeight="1">
      <c r="B5" s="476"/>
      <c r="C5" s="10" t="s">
        <v>35</v>
      </c>
      <c r="D5" s="10" t="s">
        <v>28</v>
      </c>
      <c r="E5" s="97">
        <v>659.87199999999996</v>
      </c>
      <c r="F5" s="97">
        <v>453.22</v>
      </c>
      <c r="G5" s="97">
        <v>567.851</v>
      </c>
      <c r="H5" s="97">
        <f t="shared" ref="H5:H15" si="1">+SUM(E5:G5)</f>
        <v>1680.9430000000002</v>
      </c>
      <c r="I5" s="97">
        <v>556.12099999999998</v>
      </c>
      <c r="J5" s="97">
        <v>748.83299999999997</v>
      </c>
      <c r="K5" s="97">
        <v>1295.0260000000001</v>
      </c>
      <c r="L5" s="97">
        <f t="shared" ref="L5:L15" si="2">+SUM(I5:K5)</f>
        <v>2599.98</v>
      </c>
      <c r="M5" s="97">
        <v>1322.4639999999999</v>
      </c>
      <c r="N5" s="97">
        <v>1313.1310000000001</v>
      </c>
      <c r="O5" s="97">
        <v>1428.357</v>
      </c>
      <c r="P5" s="97">
        <f t="shared" ref="P5:P15" si="3">+SUM(M5:O5)</f>
        <v>4063.9520000000002</v>
      </c>
      <c r="Q5" s="97">
        <v>1094.664</v>
      </c>
      <c r="R5" s="97">
        <v>637.22799999999995</v>
      </c>
      <c r="S5" s="97">
        <v>631.36300000000006</v>
      </c>
      <c r="T5" s="97">
        <f t="shared" ref="T5:T15" si="4">+SUM(Q5:S5)</f>
        <v>2363.2550000000001</v>
      </c>
      <c r="U5" s="97">
        <v>10708.130000000001</v>
      </c>
      <c r="V5" s="97">
        <v>682.90700000000004</v>
      </c>
      <c r="W5" s="97">
        <v>616.48800000000006</v>
      </c>
      <c r="X5" s="97">
        <v>744.34500000000003</v>
      </c>
      <c r="Y5" s="97">
        <v>2043.74</v>
      </c>
      <c r="Z5" s="97">
        <v>898.16099999999994</v>
      </c>
      <c r="AA5" s="97">
        <v>970.08799999999997</v>
      </c>
      <c r="AB5" s="97">
        <v>1629.8240000000001</v>
      </c>
      <c r="AC5" s="97">
        <v>3498.0729999999999</v>
      </c>
      <c r="AD5" s="97">
        <v>1635.7059999999999</v>
      </c>
      <c r="AE5" s="97">
        <v>1977.8140000000001</v>
      </c>
      <c r="AF5" s="97">
        <v>1790.95</v>
      </c>
      <c r="AG5" s="97">
        <v>5404.47</v>
      </c>
      <c r="AH5" s="97">
        <v>1351.9079999999999</v>
      </c>
      <c r="AI5" s="97">
        <v>864.99400000000003</v>
      </c>
      <c r="AJ5" s="97">
        <v>459.459</v>
      </c>
      <c r="AK5" s="97">
        <v>2676.3609999999999</v>
      </c>
      <c r="AL5" s="97">
        <v>13622.644</v>
      </c>
      <c r="AM5" s="97">
        <v>599.60699999999997</v>
      </c>
      <c r="AN5" s="97">
        <v>544.74800000000005</v>
      </c>
      <c r="AO5" s="97">
        <v>800.10500000000002</v>
      </c>
      <c r="AP5" s="97">
        <v>1944.46</v>
      </c>
      <c r="AQ5" s="97">
        <v>801.83900000000006</v>
      </c>
      <c r="AR5" s="97">
        <v>1336.3530000000001</v>
      </c>
      <c r="AS5" s="97">
        <v>1503.395</v>
      </c>
      <c r="AT5" s="97">
        <v>3641.587</v>
      </c>
      <c r="AU5" s="97">
        <v>1582.4960000000001</v>
      </c>
      <c r="AV5" s="97">
        <v>2080.069</v>
      </c>
      <c r="AW5" s="97">
        <v>2065.721</v>
      </c>
      <c r="AX5" s="97">
        <v>5728.2860000000001</v>
      </c>
      <c r="AY5" s="97">
        <v>1780.954</v>
      </c>
      <c r="AZ5" s="97">
        <v>1289.9259999999999</v>
      </c>
      <c r="BA5" s="97">
        <v>743.88599999999997</v>
      </c>
      <c r="BB5" s="97">
        <v>3814.7660000000001</v>
      </c>
      <c r="BC5" s="97">
        <v>15129.098999999998</v>
      </c>
      <c r="BD5" s="97">
        <v>963.86599999999999</v>
      </c>
      <c r="BE5" s="97">
        <v>820.23299999999995</v>
      </c>
      <c r="BF5" s="97">
        <v>675.07</v>
      </c>
      <c r="BG5" s="97">
        <v>2459.1689999999999</v>
      </c>
      <c r="BH5" s="97">
        <v>756.09199999999998</v>
      </c>
      <c r="BI5" s="97">
        <v>853.33</v>
      </c>
      <c r="BJ5" s="97">
        <v>857.71799999999996</v>
      </c>
      <c r="BK5" s="97">
        <v>2467.14</v>
      </c>
      <c r="BL5" s="97">
        <v>1011.925</v>
      </c>
      <c r="BM5" s="97">
        <v>1054.4760000000001</v>
      </c>
      <c r="BN5" s="97">
        <v>965.51499999999999</v>
      </c>
      <c r="BO5" s="97">
        <v>3031.9159999999997</v>
      </c>
      <c r="BP5" s="97">
        <v>1037.8499999999999</v>
      </c>
      <c r="BQ5" s="97">
        <v>732.02</v>
      </c>
      <c r="BR5" s="97">
        <v>535.976</v>
      </c>
      <c r="BS5" s="97">
        <v>2305.846</v>
      </c>
      <c r="BT5" s="97">
        <v>10264.071</v>
      </c>
      <c r="BU5" s="97">
        <v>645.745</v>
      </c>
      <c r="BV5" s="97">
        <v>551.82000000000005</v>
      </c>
      <c r="BW5" s="97">
        <v>746.41899999999998</v>
      </c>
      <c r="BX5" s="97">
        <v>1943.9839999999999</v>
      </c>
      <c r="BY5" s="97">
        <v>941.88499999999999</v>
      </c>
      <c r="BZ5" s="97">
        <v>1250.52</v>
      </c>
      <c r="CA5" s="97">
        <v>1587.1030000000001</v>
      </c>
      <c r="CB5" s="97">
        <v>3779.5079999999998</v>
      </c>
      <c r="CC5" s="97">
        <v>2137.4609999999998</v>
      </c>
      <c r="CD5" s="97">
        <v>2031.4830000000002</v>
      </c>
      <c r="CE5" s="97">
        <v>2208.4879999999998</v>
      </c>
      <c r="CF5" s="97">
        <v>6377.4319999999989</v>
      </c>
      <c r="CG5" s="113">
        <v>1926.644</v>
      </c>
      <c r="CH5" s="113">
        <v>1235.3389999999999</v>
      </c>
      <c r="CI5" s="113">
        <v>703.83400000000006</v>
      </c>
      <c r="CJ5" s="97">
        <v>3865.817</v>
      </c>
      <c r="CK5" s="97">
        <v>15966.741</v>
      </c>
      <c r="CL5" s="113">
        <v>952.64600000000007</v>
      </c>
      <c r="CM5" s="113">
        <v>756.19400000000007</v>
      </c>
      <c r="CN5" s="113">
        <v>1050.9740000000002</v>
      </c>
      <c r="CO5" s="97">
        <v>2759.8140000000003</v>
      </c>
      <c r="CP5" s="113">
        <v>1049.7840000000001</v>
      </c>
      <c r="CQ5" s="113">
        <v>1182.7070000000001</v>
      </c>
      <c r="CR5" s="113">
        <v>1782.8240000000001</v>
      </c>
      <c r="CS5" s="97">
        <v>4015.3150000000001</v>
      </c>
      <c r="CT5" s="113">
        <v>2147.2530000000002</v>
      </c>
      <c r="CU5" s="113">
        <v>1844.0919999999999</v>
      </c>
      <c r="CV5" s="113">
        <v>2314.5500000000002</v>
      </c>
      <c r="CW5" s="97">
        <v>6305.8950000000004</v>
      </c>
      <c r="CX5" s="97">
        <v>1821.2950000000001</v>
      </c>
      <c r="CY5" s="97">
        <v>1208.0029999999999</v>
      </c>
      <c r="CZ5" s="97">
        <v>965.68499999999995</v>
      </c>
      <c r="DA5" s="97">
        <v>3994.9829999999997</v>
      </c>
      <c r="DB5" s="97">
        <v>17076.007000000001</v>
      </c>
      <c r="DC5" s="97">
        <v>894.48900000000003</v>
      </c>
      <c r="DD5" s="97">
        <v>704.08899999999994</v>
      </c>
      <c r="DE5" s="97">
        <v>965.17499999999995</v>
      </c>
      <c r="DF5" s="97">
        <v>2563.7530000000002</v>
      </c>
      <c r="DG5" s="97">
        <v>1153.71</v>
      </c>
      <c r="DH5" s="97">
        <v>1268.7439999999999</v>
      </c>
      <c r="DI5" s="97">
        <v>1724.922</v>
      </c>
      <c r="DJ5" s="97">
        <v>4147.3760000000002</v>
      </c>
      <c r="DK5" s="97">
        <v>1754.1279999999999</v>
      </c>
      <c r="DL5" s="97">
        <v>1747.2089999999998</v>
      </c>
      <c r="DM5" s="97">
        <v>1965.0129999999999</v>
      </c>
      <c r="DN5" s="97">
        <v>5466.3499999999995</v>
      </c>
      <c r="DO5" s="97">
        <v>1816.6200000000001</v>
      </c>
      <c r="DP5" s="97">
        <v>1379.499</v>
      </c>
      <c r="DQ5" s="97">
        <v>842.97900000000004</v>
      </c>
      <c r="DR5" s="97">
        <v>4039.098</v>
      </c>
      <c r="DS5" s="97">
        <v>16215.37</v>
      </c>
      <c r="DT5" s="97">
        <v>1072.479</v>
      </c>
      <c r="DU5" s="97">
        <v>1016.668</v>
      </c>
      <c r="DV5" s="97">
        <v>1180.3440000000001</v>
      </c>
      <c r="DW5" s="97">
        <v>3269.491</v>
      </c>
      <c r="DX5" s="97">
        <v>1202.2739999999999</v>
      </c>
      <c r="DY5" s="97">
        <v>1748.2460000000001</v>
      </c>
      <c r="DZ5" s="97">
        <v>2032.9110000000001</v>
      </c>
      <c r="EA5" s="97">
        <v>4983.4310000000005</v>
      </c>
      <c r="EB5" s="97">
        <v>2004.9459999999999</v>
      </c>
      <c r="EC5" s="97">
        <v>1992.9780000000001</v>
      </c>
      <c r="ED5" s="97">
        <v>2158.4560000000001</v>
      </c>
      <c r="EE5" s="97">
        <v>6156.38</v>
      </c>
      <c r="EF5" s="97">
        <v>1766.963</v>
      </c>
      <c r="EG5" s="97">
        <v>1434.8</v>
      </c>
      <c r="EH5" s="97">
        <v>918.74800000000005</v>
      </c>
      <c r="EI5" s="97">
        <v>4120.5110000000004</v>
      </c>
      <c r="EJ5" s="97">
        <v>6290.4589999999998</v>
      </c>
      <c r="EK5" s="97">
        <v>1227.587</v>
      </c>
      <c r="EL5" s="97">
        <v>812.00500000000011</v>
      </c>
      <c r="EM5" s="97">
        <v>1152.328</v>
      </c>
      <c r="EN5" s="97">
        <v>3191.92</v>
      </c>
      <c r="EO5" s="97">
        <v>1411.731</v>
      </c>
      <c r="EP5" s="97">
        <v>2172.1239999999998</v>
      </c>
      <c r="EQ5" s="97">
        <v>2257.9059999999999</v>
      </c>
      <c r="ER5" s="97">
        <v>5841.7609999999995</v>
      </c>
      <c r="ES5" s="97">
        <v>2202.2820000000002</v>
      </c>
      <c r="ET5" s="97">
        <v>2435.0970000000002</v>
      </c>
      <c r="EU5" s="97">
        <v>2770.1139999999996</v>
      </c>
      <c r="EV5" s="97">
        <v>7407.4930000000004</v>
      </c>
      <c r="EW5" s="97">
        <v>2412.096</v>
      </c>
      <c r="EX5" s="97">
        <v>1650.6320000000001</v>
      </c>
      <c r="EY5" s="97">
        <v>848.94599999999991</v>
      </c>
      <c r="EZ5" s="97">
        <v>4911.674</v>
      </c>
      <c r="FA5" s="97">
        <v>21352.848000000002</v>
      </c>
      <c r="FB5" s="97">
        <v>1365.8820000000001</v>
      </c>
      <c r="FC5" s="97">
        <v>1139.44</v>
      </c>
      <c r="FD5" s="97">
        <v>1190.4760000000001</v>
      </c>
      <c r="FE5" s="97">
        <v>3695.7979999999998</v>
      </c>
      <c r="FF5" s="288">
        <v>1512.2180000000001</v>
      </c>
      <c r="FG5" s="288">
        <v>1797.835</v>
      </c>
      <c r="FH5" s="288">
        <v>1583.9069999999999</v>
      </c>
      <c r="FI5" s="288">
        <v>4893.96</v>
      </c>
      <c r="FJ5" s="288">
        <v>1893.0350000000001</v>
      </c>
      <c r="FK5" s="288">
        <v>2342.6849999999999</v>
      </c>
      <c r="FL5" s="288">
        <v>2704.3090000000002</v>
      </c>
      <c r="FM5" s="288">
        <v>6940</v>
      </c>
      <c r="FN5" s="97">
        <v>2399.6350000000002</v>
      </c>
      <c r="FO5" s="97">
        <v>1337.1010000000001</v>
      </c>
      <c r="FP5" s="97">
        <v>1028.653</v>
      </c>
      <c r="FQ5" s="97">
        <v>4765.3890000000001</v>
      </c>
      <c r="FR5" s="97">
        <v>20295.175999999999</v>
      </c>
      <c r="FS5" s="97">
        <v>1451.749</v>
      </c>
      <c r="FT5" s="97">
        <v>1124.057</v>
      </c>
      <c r="FU5" s="97">
        <v>1000.025</v>
      </c>
      <c r="FV5" s="97">
        <v>3575.8310000000001</v>
      </c>
      <c r="FW5" s="97">
        <v>1215.6189999999999</v>
      </c>
      <c r="FX5" s="97">
        <v>1495.27</v>
      </c>
      <c r="FY5" s="97">
        <v>1605.1420000000001</v>
      </c>
      <c r="FZ5" s="97">
        <v>4316.0309999999999</v>
      </c>
      <c r="GA5" s="391">
        <v>2053.4809999999998</v>
      </c>
      <c r="GB5" s="391">
        <v>1628.5320000000002</v>
      </c>
      <c r="GC5" s="391">
        <v>1841.134</v>
      </c>
      <c r="GD5" s="468">
        <v>5523.1469999999999</v>
      </c>
      <c r="GE5" s="405">
        <v>1152.328</v>
      </c>
      <c r="GF5" s="405">
        <v>1411.731</v>
      </c>
      <c r="GG5" s="405">
        <v>2172.1239999999998</v>
      </c>
      <c r="GH5" s="74">
        <v>3411.748</v>
      </c>
      <c r="GI5" s="74">
        <v>16826.757000000001</v>
      </c>
      <c r="GJ5" s="97">
        <v>880.71900000000005</v>
      </c>
      <c r="GK5" s="97">
        <v>717.92700000000002</v>
      </c>
      <c r="GL5" s="97">
        <v>970.46199999999999</v>
      </c>
      <c r="GM5" s="97">
        <v>2569.1080000000002</v>
      </c>
      <c r="GN5" s="74"/>
    </row>
    <row r="6" spans="2:197" ht="15" customHeight="1">
      <c r="B6" s="476"/>
      <c r="C6" s="10" t="s">
        <v>35</v>
      </c>
      <c r="D6" s="10" t="s">
        <v>29</v>
      </c>
      <c r="E6" s="97">
        <v>184.61600000000001</v>
      </c>
      <c r="F6" s="97">
        <v>136.00899999999999</v>
      </c>
      <c r="G6" s="97">
        <v>211.226</v>
      </c>
      <c r="H6" s="97">
        <f t="shared" si="1"/>
        <v>531.851</v>
      </c>
      <c r="I6" s="97">
        <v>250.73</v>
      </c>
      <c r="J6" s="97">
        <v>252.84899999999999</v>
      </c>
      <c r="K6" s="97">
        <v>383.72199999999998</v>
      </c>
      <c r="L6" s="97">
        <f t="shared" si="2"/>
        <v>887.30099999999993</v>
      </c>
      <c r="M6" s="97">
        <v>395.39299999999997</v>
      </c>
      <c r="N6" s="97">
        <v>393.88799999999998</v>
      </c>
      <c r="O6" s="97">
        <v>491.49099999999999</v>
      </c>
      <c r="P6" s="97">
        <f t="shared" si="3"/>
        <v>1280.7719999999999</v>
      </c>
      <c r="Q6" s="97">
        <v>450.87200000000001</v>
      </c>
      <c r="R6" s="97">
        <v>259.59800000000001</v>
      </c>
      <c r="S6" s="97">
        <v>182.233</v>
      </c>
      <c r="T6" s="97">
        <f t="shared" si="4"/>
        <v>892.70299999999997</v>
      </c>
      <c r="U6" s="97">
        <v>3592.627</v>
      </c>
      <c r="V6" s="97">
        <v>197.47</v>
      </c>
      <c r="W6" s="97">
        <v>172.23500000000001</v>
      </c>
      <c r="X6" s="97">
        <v>220.46</v>
      </c>
      <c r="Y6" s="97">
        <v>590.16500000000008</v>
      </c>
      <c r="Z6" s="97">
        <v>242.11699999999999</v>
      </c>
      <c r="AA6" s="97">
        <v>252.02799999999999</v>
      </c>
      <c r="AB6" s="97">
        <v>355.16800000000001</v>
      </c>
      <c r="AC6" s="97">
        <v>849.31299999999999</v>
      </c>
      <c r="AD6" s="97">
        <v>353.16399999999999</v>
      </c>
      <c r="AE6" s="97">
        <v>416.815</v>
      </c>
      <c r="AF6" s="97">
        <v>405.661</v>
      </c>
      <c r="AG6" s="97">
        <v>1175.6400000000001</v>
      </c>
      <c r="AH6" s="97">
        <v>406.536</v>
      </c>
      <c r="AI6" s="97">
        <v>321.43599999999998</v>
      </c>
      <c r="AJ6" s="97">
        <v>191.21199999999999</v>
      </c>
      <c r="AK6" s="97">
        <v>919.18399999999997</v>
      </c>
      <c r="AL6" s="97">
        <v>3534.3020000000001</v>
      </c>
      <c r="AM6" s="97">
        <v>213.721</v>
      </c>
      <c r="AN6" s="97">
        <v>188.952</v>
      </c>
      <c r="AO6" s="97">
        <v>239.34100000000001</v>
      </c>
      <c r="AP6" s="97">
        <v>642.01400000000001</v>
      </c>
      <c r="AQ6" s="97">
        <v>222.548</v>
      </c>
      <c r="AR6" s="97">
        <v>358.05099999999999</v>
      </c>
      <c r="AS6" s="97">
        <v>309.56400000000002</v>
      </c>
      <c r="AT6" s="97">
        <v>890.16300000000001</v>
      </c>
      <c r="AU6" s="97">
        <v>362.685</v>
      </c>
      <c r="AV6" s="97">
        <v>434.10899999999998</v>
      </c>
      <c r="AW6" s="97">
        <v>479.97</v>
      </c>
      <c r="AX6" s="97">
        <v>1276.7640000000001</v>
      </c>
      <c r="AY6" s="97">
        <v>520.75699999999995</v>
      </c>
      <c r="AZ6" s="97">
        <v>359.37799999999999</v>
      </c>
      <c r="BA6" s="97">
        <v>210.74199999999999</v>
      </c>
      <c r="BB6" s="97">
        <v>1090.877</v>
      </c>
      <c r="BC6" s="97">
        <v>3899.8180000000002</v>
      </c>
      <c r="BD6" s="97">
        <v>236.22399999999999</v>
      </c>
      <c r="BE6" s="97">
        <v>210.43700000000001</v>
      </c>
      <c r="BF6" s="97">
        <v>251.18199999999999</v>
      </c>
      <c r="BG6" s="97">
        <v>697.84299999999996</v>
      </c>
      <c r="BH6" s="97">
        <v>285.31599999999997</v>
      </c>
      <c r="BI6" s="97">
        <v>313.03500000000003</v>
      </c>
      <c r="BJ6" s="97">
        <v>331.46499999999997</v>
      </c>
      <c r="BK6" s="97">
        <v>929.81600000000003</v>
      </c>
      <c r="BL6" s="97">
        <v>359.09800000000001</v>
      </c>
      <c r="BM6" s="97">
        <v>343.12700000000001</v>
      </c>
      <c r="BN6" s="97">
        <v>319.66000000000003</v>
      </c>
      <c r="BO6" s="97">
        <v>1021.885</v>
      </c>
      <c r="BP6" s="97">
        <v>370.21600000000001</v>
      </c>
      <c r="BQ6" s="97">
        <v>274.63799999999998</v>
      </c>
      <c r="BR6" s="97">
        <v>172.059</v>
      </c>
      <c r="BS6" s="97">
        <v>816.91300000000001</v>
      </c>
      <c r="BT6" s="97">
        <v>3466.4569999999999</v>
      </c>
      <c r="BU6" s="97">
        <v>203.41900000000001</v>
      </c>
      <c r="BV6" s="97">
        <v>159.303</v>
      </c>
      <c r="BW6" s="97">
        <v>207.81100000000001</v>
      </c>
      <c r="BX6" s="97">
        <v>570.53300000000002</v>
      </c>
      <c r="BY6" s="97">
        <v>209.87699999999998</v>
      </c>
      <c r="BZ6" s="97">
        <v>253.17099999999999</v>
      </c>
      <c r="CA6" s="97">
        <v>280.48500000000001</v>
      </c>
      <c r="CB6" s="97">
        <v>743.53300000000002</v>
      </c>
      <c r="CC6" s="97">
        <v>371.13200000000001</v>
      </c>
      <c r="CD6" s="97">
        <v>333.767</v>
      </c>
      <c r="CE6" s="97">
        <v>414.85399999999998</v>
      </c>
      <c r="CF6" s="97">
        <v>1119.7529999999999</v>
      </c>
      <c r="CG6" s="113">
        <v>457.35599999999999</v>
      </c>
      <c r="CH6" s="113">
        <v>322.89499999999998</v>
      </c>
      <c r="CI6" s="113">
        <v>175.41500000000002</v>
      </c>
      <c r="CJ6" s="97">
        <v>955.66599999999994</v>
      </c>
      <c r="CK6" s="97">
        <v>3389.4849999999997</v>
      </c>
      <c r="CL6" s="113">
        <v>241.40200000000002</v>
      </c>
      <c r="CM6" s="113">
        <v>182.774</v>
      </c>
      <c r="CN6" s="113">
        <v>228.30799999999999</v>
      </c>
      <c r="CO6" s="97">
        <v>652.48400000000004</v>
      </c>
      <c r="CP6" s="113">
        <v>194.226</v>
      </c>
      <c r="CQ6" s="113">
        <v>202.904</v>
      </c>
      <c r="CR6" s="113">
        <v>239.69799999999998</v>
      </c>
      <c r="CS6" s="97">
        <v>636.82799999999997</v>
      </c>
      <c r="CT6" s="113">
        <v>297.86200000000002</v>
      </c>
      <c r="CU6" s="113">
        <v>242.59900000000002</v>
      </c>
      <c r="CV6" s="113">
        <v>303.464</v>
      </c>
      <c r="CW6" s="97">
        <v>843.92499999999995</v>
      </c>
      <c r="CX6" s="97">
        <v>249.59199999999998</v>
      </c>
      <c r="CY6" s="97">
        <v>170.512</v>
      </c>
      <c r="CZ6" s="97">
        <v>154.79</v>
      </c>
      <c r="DA6" s="97">
        <v>574.89400000000001</v>
      </c>
      <c r="DB6" s="97">
        <v>2708.1309999999999</v>
      </c>
      <c r="DC6" s="97">
        <v>146.85</v>
      </c>
      <c r="DD6" s="97">
        <v>118.602</v>
      </c>
      <c r="DE6" s="97">
        <v>162.31</v>
      </c>
      <c r="DF6" s="97">
        <v>427.762</v>
      </c>
      <c r="DG6" s="97">
        <v>192.678</v>
      </c>
      <c r="DH6" s="97">
        <v>197.923</v>
      </c>
      <c r="DI6" s="97">
        <v>266.26299999999998</v>
      </c>
      <c r="DJ6" s="97">
        <v>656.86400000000003</v>
      </c>
      <c r="DK6" s="97">
        <v>265.39499999999998</v>
      </c>
      <c r="DL6" s="97">
        <v>223.55500000000001</v>
      </c>
      <c r="DM6" s="97">
        <v>272.892</v>
      </c>
      <c r="DN6" s="97">
        <v>761.84199999999998</v>
      </c>
      <c r="DO6" s="97">
        <v>294.53399999999999</v>
      </c>
      <c r="DP6" s="97">
        <v>219.59299999999999</v>
      </c>
      <c r="DQ6" s="97">
        <v>139.17099999999999</v>
      </c>
      <c r="DR6" s="97">
        <v>653.298</v>
      </c>
      <c r="DS6" s="97">
        <v>2499.596</v>
      </c>
      <c r="DT6" s="97">
        <v>179.70099999999999</v>
      </c>
      <c r="DU6" s="97">
        <v>161.23400000000001</v>
      </c>
      <c r="DV6" s="97">
        <v>187.29599999999999</v>
      </c>
      <c r="DW6" s="97">
        <v>528.23099999999999</v>
      </c>
      <c r="DX6" s="97">
        <v>207.61199999999999</v>
      </c>
      <c r="DY6" s="97">
        <v>250.51599999999999</v>
      </c>
      <c r="DZ6" s="97">
        <v>266.58500000000004</v>
      </c>
      <c r="EA6" s="97">
        <v>724.71299999999997</v>
      </c>
      <c r="EB6" s="97">
        <v>269.411</v>
      </c>
      <c r="EC6" s="97">
        <v>262.37599999999998</v>
      </c>
      <c r="ED6" s="97">
        <v>294.17700000000002</v>
      </c>
      <c r="EE6" s="97">
        <v>825.96400000000006</v>
      </c>
      <c r="EF6" s="97">
        <v>252.239</v>
      </c>
      <c r="EG6" s="97">
        <v>226.47</v>
      </c>
      <c r="EH6" s="97">
        <v>142.74099999999999</v>
      </c>
      <c r="EI6" s="97">
        <v>621.45000000000005</v>
      </c>
      <c r="EJ6" s="97">
        <v>890.79899999999998</v>
      </c>
      <c r="EK6" s="97">
        <v>184.80599999999998</v>
      </c>
      <c r="EL6" s="97">
        <v>121.99000000000001</v>
      </c>
      <c r="EM6" s="97">
        <v>147.76599999999999</v>
      </c>
      <c r="EN6" s="97">
        <v>454.56200000000001</v>
      </c>
      <c r="EO6" s="97">
        <v>178.815</v>
      </c>
      <c r="EP6" s="97">
        <v>225.40899999999999</v>
      </c>
      <c r="EQ6" s="97">
        <v>223.392</v>
      </c>
      <c r="ER6" s="97">
        <v>627.61599999999999</v>
      </c>
      <c r="ES6" s="97">
        <v>208.68700000000001</v>
      </c>
      <c r="ET6" s="97">
        <v>207.38800000000001</v>
      </c>
      <c r="EU6" s="97">
        <v>312.101</v>
      </c>
      <c r="EV6" s="97">
        <v>728.17600000000004</v>
      </c>
      <c r="EW6" s="97">
        <v>297.48099999999999</v>
      </c>
      <c r="EX6" s="97">
        <v>255.64800000000002</v>
      </c>
      <c r="EY6" s="97">
        <v>156.88300000000001</v>
      </c>
      <c r="EZ6" s="97">
        <v>710.01200000000006</v>
      </c>
      <c r="FA6" s="97">
        <v>2520.366</v>
      </c>
      <c r="FB6" s="97">
        <v>208.18899999999999</v>
      </c>
      <c r="FC6" s="97">
        <v>217.48</v>
      </c>
      <c r="FD6" s="97">
        <v>304.18100000000004</v>
      </c>
      <c r="FE6" s="97">
        <v>729.85</v>
      </c>
      <c r="FF6" s="97">
        <v>301.88900000000001</v>
      </c>
      <c r="FG6" s="97">
        <v>334.28300000000002</v>
      </c>
      <c r="FH6" s="97">
        <v>240.34899999999999</v>
      </c>
      <c r="FI6" s="97">
        <v>876.52099999999996</v>
      </c>
      <c r="FJ6" s="97">
        <v>233.51499999999999</v>
      </c>
      <c r="FK6" s="97">
        <v>241.56899999999999</v>
      </c>
      <c r="FL6" s="97">
        <v>304.88200000000001</v>
      </c>
      <c r="FM6" s="97">
        <v>779.96600000000001</v>
      </c>
      <c r="FN6" s="97">
        <v>314.92700000000002</v>
      </c>
      <c r="FO6" s="97">
        <v>201.61699999999999</v>
      </c>
      <c r="FP6" s="97">
        <v>160.35</v>
      </c>
      <c r="FQ6" s="97">
        <v>676.89400000000012</v>
      </c>
      <c r="FR6" s="97">
        <v>3063.2310000000002</v>
      </c>
      <c r="FS6" s="97">
        <v>213.59899999999999</v>
      </c>
      <c r="FT6" s="97">
        <v>188.733</v>
      </c>
      <c r="FU6" s="97">
        <v>203.82</v>
      </c>
      <c r="FV6" s="97">
        <v>606.15200000000004</v>
      </c>
      <c r="FW6" s="97">
        <v>231.55799999999999</v>
      </c>
      <c r="FX6" s="97">
        <v>281.17500000000001</v>
      </c>
      <c r="FY6" s="97">
        <v>225.11699999999999</v>
      </c>
      <c r="FZ6" s="97">
        <v>737.84999999999991</v>
      </c>
      <c r="GA6" s="391">
        <v>290.49599999999998</v>
      </c>
      <c r="GB6" s="391">
        <v>228.38200000000001</v>
      </c>
      <c r="GC6" s="391">
        <v>245.76100000000002</v>
      </c>
      <c r="GD6" s="468">
        <v>764.6389999999999</v>
      </c>
      <c r="GE6" s="405">
        <v>147.76599999999999</v>
      </c>
      <c r="GF6" s="405">
        <v>178.815</v>
      </c>
      <c r="GG6" s="405">
        <v>225.40899999999999</v>
      </c>
      <c r="GH6" s="74">
        <v>708.33199999999999</v>
      </c>
      <c r="GI6" s="74">
        <v>2816.973</v>
      </c>
      <c r="GJ6" s="97">
        <v>163.31700000000001</v>
      </c>
      <c r="GK6" s="97">
        <v>123.79300000000001</v>
      </c>
      <c r="GL6" s="97">
        <v>171.07900000000001</v>
      </c>
      <c r="GM6" s="97">
        <v>458.18900000000002</v>
      </c>
      <c r="GN6" s="74"/>
    </row>
    <row r="7" spans="2:197" ht="15" customHeight="1">
      <c r="B7" s="476"/>
      <c r="C7" s="435" t="s">
        <v>35</v>
      </c>
      <c r="D7" s="10" t="s">
        <v>30</v>
      </c>
      <c r="E7" s="97">
        <v>161.874</v>
      </c>
      <c r="F7" s="97">
        <v>118.626</v>
      </c>
      <c r="G7" s="97">
        <v>205.92099999999999</v>
      </c>
      <c r="H7" s="97">
        <f t="shared" si="1"/>
        <v>486.42099999999999</v>
      </c>
      <c r="I7" s="97">
        <v>241.11099999999999</v>
      </c>
      <c r="J7" s="97">
        <v>234.31100000000001</v>
      </c>
      <c r="K7" s="97">
        <v>312.98700000000002</v>
      </c>
      <c r="L7" s="97">
        <f t="shared" si="2"/>
        <v>788.40900000000011</v>
      </c>
      <c r="M7" s="97">
        <v>366.46899999999999</v>
      </c>
      <c r="N7" s="97">
        <v>382.61900000000003</v>
      </c>
      <c r="O7" s="97">
        <v>487.27100000000002</v>
      </c>
      <c r="P7" s="97">
        <f t="shared" si="3"/>
        <v>1236.3589999999999</v>
      </c>
      <c r="Q7" s="97">
        <v>451.36700000000002</v>
      </c>
      <c r="R7" s="97">
        <v>261.71499999999997</v>
      </c>
      <c r="S7" s="97">
        <v>168.453</v>
      </c>
      <c r="T7" s="97">
        <f t="shared" si="4"/>
        <v>881.53499999999997</v>
      </c>
      <c r="U7" s="97">
        <v>3392.7239999999997</v>
      </c>
      <c r="V7" s="97">
        <v>197.506</v>
      </c>
      <c r="W7" s="97">
        <v>155.73699999999999</v>
      </c>
      <c r="X7" s="97">
        <v>182.46100000000001</v>
      </c>
      <c r="Y7" s="97">
        <v>535.70399999999995</v>
      </c>
      <c r="Z7" s="97">
        <v>208.16499999999999</v>
      </c>
      <c r="AA7" s="97">
        <v>213.87700000000001</v>
      </c>
      <c r="AB7" s="97">
        <v>290.81900000000002</v>
      </c>
      <c r="AC7" s="97">
        <v>712.8610000000001</v>
      </c>
      <c r="AD7" s="97">
        <v>295.97000000000003</v>
      </c>
      <c r="AE7" s="97">
        <v>392.83600000000001</v>
      </c>
      <c r="AF7" s="97">
        <v>333.387</v>
      </c>
      <c r="AG7" s="97">
        <v>1022.193</v>
      </c>
      <c r="AH7" s="97">
        <v>366.04399999999998</v>
      </c>
      <c r="AI7" s="97">
        <v>296.53100000000001</v>
      </c>
      <c r="AJ7" s="97">
        <v>200.31100000000001</v>
      </c>
      <c r="AK7" s="97">
        <v>862.88600000000008</v>
      </c>
      <c r="AL7" s="97">
        <v>3133.6440000000002</v>
      </c>
      <c r="AM7" s="97">
        <v>200.702</v>
      </c>
      <c r="AN7" s="97">
        <v>167.58600000000001</v>
      </c>
      <c r="AO7" s="97">
        <v>224.84200000000001</v>
      </c>
      <c r="AP7" s="97">
        <v>593.13</v>
      </c>
      <c r="AQ7" s="97">
        <v>186.71100000000001</v>
      </c>
      <c r="AR7" s="97">
        <v>307.95499999999998</v>
      </c>
      <c r="AS7" s="97">
        <v>261.47699999999998</v>
      </c>
      <c r="AT7" s="97">
        <v>756.14300000000003</v>
      </c>
      <c r="AU7" s="97">
        <v>296.53100000000001</v>
      </c>
      <c r="AV7" s="97">
        <v>304.47000000000003</v>
      </c>
      <c r="AW7" s="97">
        <v>300.815</v>
      </c>
      <c r="AX7" s="97">
        <v>901.81600000000003</v>
      </c>
      <c r="AY7" s="97">
        <v>365.31299999999999</v>
      </c>
      <c r="AZ7" s="97">
        <v>277.93299999999999</v>
      </c>
      <c r="BA7" s="97">
        <v>159.17099999999999</v>
      </c>
      <c r="BB7" s="97">
        <v>802.41699999999992</v>
      </c>
      <c r="BC7" s="97">
        <v>3053.5060000000003</v>
      </c>
      <c r="BD7" s="97">
        <v>200.345</v>
      </c>
      <c r="BE7" s="97">
        <v>168.453</v>
      </c>
      <c r="BF7" s="97">
        <v>262.12299999999999</v>
      </c>
      <c r="BG7" s="97">
        <v>630.92100000000005</v>
      </c>
      <c r="BH7" s="97">
        <v>281.04399999999998</v>
      </c>
      <c r="BI7" s="97">
        <v>316.99900000000002</v>
      </c>
      <c r="BJ7" s="97">
        <v>299.23399999999998</v>
      </c>
      <c r="BK7" s="97">
        <v>897.27700000000004</v>
      </c>
      <c r="BL7" s="97">
        <v>318.22300000000001</v>
      </c>
      <c r="BM7" s="97">
        <v>295.81700000000001</v>
      </c>
      <c r="BN7" s="97">
        <v>235.43299999999999</v>
      </c>
      <c r="BO7" s="97">
        <v>849.47299999999996</v>
      </c>
      <c r="BP7" s="97">
        <v>292.34899999999999</v>
      </c>
      <c r="BQ7" s="97">
        <v>238.017</v>
      </c>
      <c r="BR7" s="97">
        <v>120.887</v>
      </c>
      <c r="BS7" s="97">
        <v>651.25299999999993</v>
      </c>
      <c r="BT7" s="97">
        <v>3028.924</v>
      </c>
      <c r="BU7" s="97">
        <v>150.875</v>
      </c>
      <c r="BV7" s="97">
        <v>105.383</v>
      </c>
      <c r="BW7" s="97">
        <v>124.98399999999999</v>
      </c>
      <c r="BX7" s="97">
        <v>381.24199999999996</v>
      </c>
      <c r="BY7" s="97">
        <v>129.54</v>
      </c>
      <c r="BZ7" s="97">
        <v>169.20099999999999</v>
      </c>
      <c r="CA7" s="97">
        <v>193.18799999999999</v>
      </c>
      <c r="CB7" s="97">
        <v>491.92899999999997</v>
      </c>
      <c r="CC7" s="97">
        <v>278.05200000000002</v>
      </c>
      <c r="CD7" s="97">
        <v>232.61099999999999</v>
      </c>
      <c r="CE7" s="97">
        <v>276.65800000000002</v>
      </c>
      <c r="CF7" s="97">
        <v>787.32100000000003</v>
      </c>
      <c r="CG7" s="113">
        <v>315.28199999999998</v>
      </c>
      <c r="CH7" s="113">
        <v>211.88800000000001</v>
      </c>
      <c r="CI7" s="113">
        <v>105.672</v>
      </c>
      <c r="CJ7" s="97">
        <v>632.84199999999998</v>
      </c>
      <c r="CK7" s="97">
        <v>2293.3339999999998</v>
      </c>
      <c r="CL7" s="113">
        <v>163.166</v>
      </c>
      <c r="CM7" s="113">
        <v>99.042000000000002</v>
      </c>
      <c r="CN7" s="113">
        <v>122.33200000000001</v>
      </c>
      <c r="CO7" s="97">
        <v>384.53999999999996</v>
      </c>
      <c r="CP7" s="113">
        <v>105.587</v>
      </c>
      <c r="CQ7" s="113">
        <v>104.295</v>
      </c>
      <c r="CR7" s="113">
        <v>135.779</v>
      </c>
      <c r="CS7" s="97">
        <v>345.661</v>
      </c>
      <c r="CT7" s="113">
        <v>170.54400000000001</v>
      </c>
      <c r="CU7" s="113">
        <v>135.15</v>
      </c>
      <c r="CV7" s="113">
        <v>141.661</v>
      </c>
      <c r="CW7" s="97">
        <v>447.35500000000002</v>
      </c>
      <c r="CX7" s="97">
        <v>112.35300000000001</v>
      </c>
      <c r="CY7" s="97">
        <v>90.694999999999993</v>
      </c>
      <c r="CZ7" s="97">
        <v>57.885000000000005</v>
      </c>
      <c r="DA7" s="97">
        <v>260.93299999999999</v>
      </c>
      <c r="DB7" s="97">
        <v>1438.489</v>
      </c>
      <c r="DC7" s="97">
        <v>74.137</v>
      </c>
      <c r="DD7" s="97">
        <v>62.695999999999998</v>
      </c>
      <c r="DE7" s="97">
        <v>90.185000000000002</v>
      </c>
      <c r="DF7" s="97">
        <v>227.018</v>
      </c>
      <c r="DG7" s="97">
        <v>152.57499999999999</v>
      </c>
      <c r="DH7" s="97">
        <v>137.10500000000002</v>
      </c>
      <c r="DI7" s="97">
        <v>181.54300000000001</v>
      </c>
      <c r="DJ7" s="97">
        <v>471.22300000000001</v>
      </c>
      <c r="DK7" s="97">
        <v>180.88</v>
      </c>
      <c r="DL7" s="97">
        <v>142.715</v>
      </c>
      <c r="DM7" s="97">
        <v>160.47999999999999</v>
      </c>
      <c r="DN7" s="97">
        <v>484.07499999999999</v>
      </c>
      <c r="DO7" s="97">
        <v>163.30200000000002</v>
      </c>
      <c r="DP7" s="97">
        <v>90.50800000000001</v>
      </c>
      <c r="DQ7" s="97">
        <v>57.239000000000004</v>
      </c>
      <c r="DR7" s="97">
        <v>311.04900000000004</v>
      </c>
      <c r="DS7" s="97">
        <v>1493.28</v>
      </c>
      <c r="DT7" s="97">
        <v>84.456000000000003</v>
      </c>
      <c r="DU7" s="97">
        <v>79.662000000000006</v>
      </c>
      <c r="DV7" s="97">
        <v>96.05</v>
      </c>
      <c r="DW7" s="97">
        <v>260.16800000000001</v>
      </c>
      <c r="DX7" s="97">
        <v>116.72200000000001</v>
      </c>
      <c r="DY7" s="97">
        <v>147.577</v>
      </c>
      <c r="DZ7" s="97">
        <v>155.87299999999999</v>
      </c>
      <c r="EA7" s="97">
        <v>420.17199999999997</v>
      </c>
      <c r="EB7" s="97">
        <v>147.56</v>
      </c>
      <c r="EC7" s="97">
        <v>157.55599999999998</v>
      </c>
      <c r="ED7" s="97">
        <v>177.10599999999999</v>
      </c>
      <c r="EE7" s="97">
        <v>482.22199999999998</v>
      </c>
      <c r="EF7" s="97">
        <v>134.589</v>
      </c>
      <c r="EG7" s="97">
        <v>143.58199999999999</v>
      </c>
      <c r="EH7" s="97">
        <v>83.401999999999987</v>
      </c>
      <c r="EI7" s="97">
        <v>361.57299999999998</v>
      </c>
      <c r="EJ7" s="97">
        <v>512.43099999999993</v>
      </c>
      <c r="EK7" s="97">
        <v>113.203</v>
      </c>
      <c r="EL7" s="97">
        <v>57.579000000000001</v>
      </c>
      <c r="EM7" s="97">
        <v>84.507000000000005</v>
      </c>
      <c r="EN7" s="97">
        <v>255.28899999999999</v>
      </c>
      <c r="EO7" s="97">
        <v>86.054000000000002</v>
      </c>
      <c r="EP7" s="97">
        <v>120.785</v>
      </c>
      <c r="EQ7" s="97">
        <v>126.34399999999999</v>
      </c>
      <c r="ER7" s="97">
        <v>333.18299999999999</v>
      </c>
      <c r="ES7" s="97">
        <v>125.664</v>
      </c>
      <c r="ET7" s="97">
        <v>119</v>
      </c>
      <c r="EU7" s="97">
        <v>184.90800000000002</v>
      </c>
      <c r="EV7" s="97">
        <v>429.572</v>
      </c>
      <c r="EW7" s="97">
        <v>162.673</v>
      </c>
      <c r="EX7" s="97">
        <v>115.63400000000001</v>
      </c>
      <c r="EY7" s="97">
        <v>40.833999999999996</v>
      </c>
      <c r="EZ7" s="97">
        <v>319.14100000000002</v>
      </c>
      <c r="FA7" s="97">
        <v>1337.1849999999999</v>
      </c>
      <c r="FB7" s="97">
        <v>56.168000000000006</v>
      </c>
      <c r="FC7" s="97">
        <v>70.718999999999994</v>
      </c>
      <c r="FD7" s="97">
        <v>114.30800000000001</v>
      </c>
      <c r="FE7" s="97">
        <v>241.19499999999999</v>
      </c>
      <c r="FF7" s="97">
        <v>142.511</v>
      </c>
      <c r="FG7" s="97">
        <v>126.88800000000001</v>
      </c>
      <c r="FH7" s="97">
        <v>84.813000000000002</v>
      </c>
      <c r="FI7" s="97">
        <v>354.21199999999999</v>
      </c>
      <c r="FJ7" s="97">
        <v>94.741</v>
      </c>
      <c r="FK7" s="97">
        <v>101.72799999999999</v>
      </c>
      <c r="FL7" s="97">
        <v>105.417</v>
      </c>
      <c r="FM7" s="97">
        <v>301.88599999999997</v>
      </c>
      <c r="FN7" s="97">
        <v>100.19799999999999</v>
      </c>
      <c r="FO7" s="97">
        <v>60.265000000000001</v>
      </c>
      <c r="FP7" s="97">
        <v>48.857999999999997</v>
      </c>
      <c r="FQ7" s="97">
        <v>209.321</v>
      </c>
      <c r="FR7" s="97">
        <v>1106.614</v>
      </c>
      <c r="FS7" s="97">
        <v>57.426000000000002</v>
      </c>
      <c r="FT7" s="97">
        <v>64.974000000000004</v>
      </c>
      <c r="FU7" s="97">
        <v>89.266999999999996</v>
      </c>
      <c r="FV7" s="97">
        <v>211.667</v>
      </c>
      <c r="FW7" s="97">
        <v>106.233</v>
      </c>
      <c r="FX7" s="97">
        <v>131.291</v>
      </c>
      <c r="FY7" s="97">
        <v>115.804</v>
      </c>
      <c r="FZ7" s="389">
        <v>353.32799999999997</v>
      </c>
      <c r="GA7" s="392">
        <v>163.82900000000001</v>
      </c>
      <c r="GB7" s="392">
        <v>118.60900000000001</v>
      </c>
      <c r="GC7" s="392">
        <v>121.05699999999999</v>
      </c>
      <c r="GD7" s="395">
        <v>403.495</v>
      </c>
      <c r="GE7" s="406">
        <v>84.507000000000005</v>
      </c>
      <c r="GF7" s="406">
        <v>86.054000000000002</v>
      </c>
      <c r="GG7" s="406">
        <v>120.785</v>
      </c>
      <c r="GH7" s="306">
        <v>332.58800000000002</v>
      </c>
      <c r="GI7" s="306">
        <v>1301.078</v>
      </c>
      <c r="GJ7" s="97">
        <v>91.647000000000006</v>
      </c>
      <c r="GK7" s="97">
        <v>69.513000000000005</v>
      </c>
      <c r="GL7" s="97">
        <v>106.556</v>
      </c>
      <c r="GM7" s="97">
        <v>267.71600000000001</v>
      </c>
      <c r="GN7" s="74"/>
    </row>
    <row r="8" spans="2:197" ht="15" customHeight="1">
      <c r="B8" s="477" t="s">
        <v>215</v>
      </c>
      <c r="C8" s="10" t="s">
        <v>35</v>
      </c>
      <c r="D8" s="175" t="s">
        <v>26</v>
      </c>
      <c r="E8" s="99">
        <v>826.67699999999991</v>
      </c>
      <c r="F8" s="99">
        <v>525.1099999999999</v>
      </c>
      <c r="G8" s="99">
        <v>764.11200000000008</v>
      </c>
      <c r="H8" s="99">
        <f t="shared" si="1"/>
        <v>2115.8989999999999</v>
      </c>
      <c r="I8" s="99">
        <v>795.0200000000001</v>
      </c>
      <c r="J8" s="99">
        <v>1002.6410000000001</v>
      </c>
      <c r="K8" s="99">
        <v>1734.2549999999999</v>
      </c>
      <c r="L8" s="99">
        <f t="shared" si="2"/>
        <v>3531.9160000000002</v>
      </c>
      <c r="M8" s="99">
        <v>1829.9250000000002</v>
      </c>
      <c r="N8" s="99">
        <v>1893.5279999999998</v>
      </c>
      <c r="O8" s="99">
        <v>2196.136</v>
      </c>
      <c r="P8" s="99">
        <f t="shared" si="3"/>
        <v>5919.5889999999999</v>
      </c>
      <c r="Q8" s="99">
        <v>1766.395</v>
      </c>
      <c r="R8" s="99">
        <v>954.70299999999997</v>
      </c>
      <c r="S8" s="99">
        <v>747.76199999999994</v>
      </c>
      <c r="T8" s="99">
        <f t="shared" si="4"/>
        <v>3468.8599999999997</v>
      </c>
      <c r="U8" s="99">
        <v>15036.264000000001</v>
      </c>
      <c r="V8" s="99">
        <v>859.26599999999996</v>
      </c>
      <c r="W8" s="99">
        <v>716.26599999999996</v>
      </c>
      <c r="X8" s="99">
        <v>907.654</v>
      </c>
      <c r="Y8" s="99">
        <v>2483.1859999999997</v>
      </c>
      <c r="Z8" s="99">
        <v>1082.1790000000001</v>
      </c>
      <c r="AA8" s="99">
        <v>1162.1099999999999</v>
      </c>
      <c r="AB8" s="99">
        <v>1989.02</v>
      </c>
      <c r="AC8" s="99">
        <v>4233.3089999999993</v>
      </c>
      <c r="AD8" s="99">
        <v>2036.7360000000001</v>
      </c>
      <c r="AE8" s="99">
        <v>2530.0240000000003</v>
      </c>
      <c r="AF8" s="99">
        <v>2291.9340000000002</v>
      </c>
      <c r="AG8" s="99">
        <v>6858.6940000000004</v>
      </c>
      <c r="AH8" s="99">
        <v>1877.7909999999999</v>
      </c>
      <c r="AI8" s="99">
        <v>1241.2149999999999</v>
      </c>
      <c r="AJ8" s="99">
        <v>636.48</v>
      </c>
      <c r="AK8" s="99">
        <v>3755.4859999999999</v>
      </c>
      <c r="AL8" s="99">
        <v>17330.674999999999</v>
      </c>
      <c r="AM8" s="99">
        <v>779.79599999999994</v>
      </c>
      <c r="AN8" s="99">
        <v>668.40200000000004</v>
      </c>
      <c r="AO8" s="99">
        <v>970.90200000000004</v>
      </c>
      <c r="AP8" s="99">
        <v>2419.1</v>
      </c>
      <c r="AQ8" s="99">
        <v>939.02100000000007</v>
      </c>
      <c r="AR8" s="99">
        <v>1686.2850000000001</v>
      </c>
      <c r="AS8" s="99">
        <v>1765.575</v>
      </c>
      <c r="AT8" s="99">
        <v>4390.8810000000003</v>
      </c>
      <c r="AU8" s="99">
        <v>1972.9690000000001</v>
      </c>
      <c r="AV8" s="99">
        <v>2561.8319999999999</v>
      </c>
      <c r="AW8" s="99">
        <v>2591.4510000000005</v>
      </c>
      <c r="AX8" s="99">
        <v>7126.2520000000004</v>
      </c>
      <c r="AY8" s="99">
        <v>2386.8000000000002</v>
      </c>
      <c r="AZ8" s="99">
        <v>1654.848</v>
      </c>
      <c r="BA8" s="99">
        <v>906.98400000000004</v>
      </c>
      <c r="BB8" s="99">
        <v>4948.6320000000005</v>
      </c>
      <c r="BC8" s="99">
        <v>18884.865000000002</v>
      </c>
      <c r="BD8" s="99">
        <v>1145.664</v>
      </c>
      <c r="BE8" s="99">
        <v>986.84999999999991</v>
      </c>
      <c r="BF8" s="99">
        <v>922.28399999999999</v>
      </c>
      <c r="BG8" s="99">
        <v>3054.7980000000002</v>
      </c>
      <c r="BH8" s="99">
        <v>1066.155</v>
      </c>
      <c r="BI8" s="99">
        <v>1193.3049999999998</v>
      </c>
      <c r="BJ8" s="99">
        <v>1193.3999999999999</v>
      </c>
      <c r="BK8" s="99">
        <v>3452.8599999999997</v>
      </c>
      <c r="BL8" s="99">
        <v>1400.086</v>
      </c>
      <c r="BM8" s="99">
        <v>1416.1680000000001</v>
      </c>
      <c r="BN8" s="99">
        <v>1273.356</v>
      </c>
      <c r="BO8" s="99">
        <v>4089.6099999999997</v>
      </c>
      <c r="BP8" s="99">
        <v>1400.778</v>
      </c>
      <c r="BQ8" s="99">
        <v>970.60899999999992</v>
      </c>
      <c r="BR8" s="99">
        <v>604.65599999999995</v>
      </c>
      <c r="BS8" s="99">
        <v>2976.0429999999997</v>
      </c>
      <c r="BT8" s="99">
        <v>13573.311</v>
      </c>
      <c r="BU8" s="99">
        <v>731.5200000000001</v>
      </c>
      <c r="BV8" s="99">
        <v>572.95800000000008</v>
      </c>
      <c r="BW8" s="99">
        <v>812.09799999999996</v>
      </c>
      <c r="BX8" s="99">
        <v>2116.576</v>
      </c>
      <c r="BY8" s="99">
        <v>986.63400000000001</v>
      </c>
      <c r="BZ8" s="99">
        <v>1350.703</v>
      </c>
      <c r="CA8" s="99">
        <v>1766.232</v>
      </c>
      <c r="CB8" s="99">
        <v>4103.5689999999995</v>
      </c>
      <c r="CC8" s="99">
        <v>2483.19</v>
      </c>
      <c r="CD8" s="99">
        <v>2323.152</v>
      </c>
      <c r="CE8" s="99">
        <v>2641.6530000000002</v>
      </c>
      <c r="CF8" s="99">
        <v>7447.9950000000008</v>
      </c>
      <c r="CG8" s="99">
        <v>2403.6929999999998</v>
      </c>
      <c r="CH8" s="99">
        <v>1512.009</v>
      </c>
      <c r="CI8" s="99">
        <v>747.86400000000003</v>
      </c>
      <c r="CJ8" s="99">
        <v>4663.5659999999998</v>
      </c>
      <c r="CK8" s="99">
        <v>18331.706000000002</v>
      </c>
      <c r="CL8" s="99">
        <v>1066.1079999999999</v>
      </c>
      <c r="CM8" s="99">
        <v>779.86800000000005</v>
      </c>
      <c r="CN8" s="99">
        <v>1114.0650000000001</v>
      </c>
      <c r="CO8" s="99">
        <v>2960.0410000000002</v>
      </c>
      <c r="CP8" s="99">
        <v>1050.039</v>
      </c>
      <c r="CQ8" s="99">
        <v>1225.2240000000002</v>
      </c>
      <c r="CR8" s="99">
        <v>1877.616</v>
      </c>
      <c r="CS8" s="99">
        <v>4152.8789999999999</v>
      </c>
      <c r="CT8" s="99">
        <v>2339.0639999999999</v>
      </c>
      <c r="CU8" s="99">
        <v>1988.9999999999998</v>
      </c>
      <c r="CV8" s="99">
        <v>2498.1840000000002</v>
      </c>
      <c r="CW8" s="99">
        <v>6826.2479999999996</v>
      </c>
      <c r="CX8" s="99">
        <v>1925.3520000000001</v>
      </c>
      <c r="CY8" s="99">
        <v>1225.2239999999999</v>
      </c>
      <c r="CZ8" s="99">
        <v>970.63199999999995</v>
      </c>
      <c r="DA8" s="99">
        <v>4121.2079999999996</v>
      </c>
      <c r="DB8" s="99">
        <v>18060.376</v>
      </c>
      <c r="DC8" s="99">
        <v>891.072</v>
      </c>
      <c r="DD8" s="99">
        <v>668.31600000000003</v>
      </c>
      <c r="DE8" s="99">
        <v>954.66800000000001</v>
      </c>
      <c r="DF8" s="99">
        <v>2514.056</v>
      </c>
      <c r="DG8" s="99">
        <v>1225.3180000000002</v>
      </c>
      <c r="DH8" s="99">
        <v>1352.538</v>
      </c>
      <c r="DI8" s="99">
        <v>1893.528</v>
      </c>
      <c r="DJ8" s="99">
        <v>4471.384</v>
      </c>
      <c r="DK8" s="99">
        <v>1925.3519999999999</v>
      </c>
      <c r="DL8" s="99">
        <v>1845.7919999999999</v>
      </c>
      <c r="DM8" s="99">
        <v>2132.2529999999997</v>
      </c>
      <c r="DN8" s="99">
        <v>5903.396999999999</v>
      </c>
      <c r="DO8" s="99">
        <v>1989.3689999999999</v>
      </c>
      <c r="DP8" s="99">
        <v>1416.213</v>
      </c>
      <c r="DQ8" s="99">
        <v>795.6</v>
      </c>
      <c r="DR8" s="176">
        <v>4201.1820000000007</v>
      </c>
      <c r="DS8" s="176">
        <v>17088.642</v>
      </c>
      <c r="DT8" s="176">
        <v>1082.0160000000001</v>
      </c>
      <c r="DU8" s="176">
        <v>1002.456</v>
      </c>
      <c r="DV8" s="176">
        <v>1177.4880000000003</v>
      </c>
      <c r="DW8" s="176">
        <v>3261.96</v>
      </c>
      <c r="DX8" s="176">
        <v>1240.7759999999998</v>
      </c>
      <c r="DY8" s="176">
        <v>1829.223</v>
      </c>
      <c r="DZ8" s="176">
        <v>2132.21</v>
      </c>
      <c r="EA8" s="176">
        <v>5202.2089999999998</v>
      </c>
      <c r="EB8" s="176">
        <v>2148.12</v>
      </c>
      <c r="EC8" s="176">
        <v>2116.2959999999998</v>
      </c>
      <c r="ED8" s="176">
        <v>2339.5680000000002</v>
      </c>
      <c r="EE8" s="176">
        <v>6603.9839999999995</v>
      </c>
      <c r="EF8" s="176">
        <v>1861.9739999999999</v>
      </c>
      <c r="EG8" s="176">
        <v>1511.6399999999999</v>
      </c>
      <c r="EH8" s="176">
        <v>891.072</v>
      </c>
      <c r="EI8" s="176">
        <v>4264.6859999999997</v>
      </c>
      <c r="EJ8" s="176">
        <v>6540.3380000000006</v>
      </c>
      <c r="EK8" s="176">
        <v>1225.2239999999999</v>
      </c>
      <c r="EL8" s="176">
        <v>747.81100000000004</v>
      </c>
      <c r="EM8" s="176">
        <v>1050.0219999999999</v>
      </c>
      <c r="EN8" s="176">
        <v>3023.0569999999998</v>
      </c>
      <c r="EO8" s="176">
        <v>1368.6030000000001</v>
      </c>
      <c r="EP8" s="176">
        <v>2163.42</v>
      </c>
      <c r="EQ8" s="176">
        <v>2275.4160000000002</v>
      </c>
      <c r="ER8" s="176">
        <v>5807.4390000000003</v>
      </c>
      <c r="ES8" s="176">
        <v>2243.5920000000001</v>
      </c>
      <c r="ET8" s="176">
        <v>2466.36</v>
      </c>
      <c r="EU8" s="176">
        <v>2976.116</v>
      </c>
      <c r="EV8" s="176">
        <v>7686.0680000000002</v>
      </c>
      <c r="EW8" s="176">
        <v>2562.0749999999998</v>
      </c>
      <c r="EX8" s="176">
        <v>1718.4960000000001</v>
      </c>
      <c r="EY8" s="176">
        <v>810.74699999999996</v>
      </c>
      <c r="EZ8" s="176">
        <v>5091.3180000000002</v>
      </c>
      <c r="FA8" s="176">
        <v>21607.882000000001</v>
      </c>
      <c r="FB8" s="176">
        <v>1304.7839999999999</v>
      </c>
      <c r="FC8" s="176">
        <v>1129.748</v>
      </c>
      <c r="FD8" s="176">
        <v>1279.8410000000001</v>
      </c>
      <c r="FE8" s="176">
        <v>3714.373</v>
      </c>
      <c r="FF8" s="176">
        <v>1615.374</v>
      </c>
      <c r="FG8" s="176">
        <v>1904.8490000000002</v>
      </c>
      <c r="FH8" s="176">
        <v>1589.6160000000002</v>
      </c>
      <c r="FI8" s="176">
        <v>5109.8389999999999</v>
      </c>
      <c r="FJ8" s="176">
        <v>1889.3410000000001</v>
      </c>
      <c r="FK8" s="176">
        <v>2369.3229999999999</v>
      </c>
      <c r="FL8" s="176">
        <v>2819.52</v>
      </c>
      <c r="FM8" s="176">
        <v>7078.1839999999993</v>
      </c>
      <c r="FN8" s="176">
        <v>2458.4969999999998</v>
      </c>
      <c r="FO8" s="176">
        <v>1320.1030000000001</v>
      </c>
      <c r="FP8" s="176">
        <v>959.56200000000001</v>
      </c>
      <c r="FQ8" s="176">
        <v>4738.1620000000003</v>
      </c>
      <c r="FR8" s="176">
        <v>20640.558000000001</v>
      </c>
      <c r="FS8" s="176">
        <v>1395.037</v>
      </c>
      <c r="FT8" s="176">
        <v>1079.0450000000001</v>
      </c>
      <c r="FU8" s="176">
        <v>978.51800000000003</v>
      </c>
      <c r="FV8" s="176">
        <v>3452.6</v>
      </c>
      <c r="FW8" s="176">
        <v>1225.4000000000001</v>
      </c>
      <c r="FX8" s="176">
        <v>1544.0730000000001</v>
      </c>
      <c r="FY8" s="176">
        <v>1606.9770000000001</v>
      </c>
      <c r="FZ8" s="97">
        <v>4376.45</v>
      </c>
      <c r="GA8" s="391">
        <v>2132.4390000000003</v>
      </c>
      <c r="GB8" s="391">
        <v>1686.933</v>
      </c>
      <c r="GC8" s="391">
        <v>1883.5069999999998</v>
      </c>
      <c r="GD8" s="468">
        <v>5702.8789999999999</v>
      </c>
      <c r="GE8" s="405">
        <v>1050.0219999999999</v>
      </c>
      <c r="GF8" s="405">
        <v>1368.6029999999998</v>
      </c>
      <c r="GG8" s="405">
        <v>2163.42</v>
      </c>
      <c r="GH8" s="308">
        <v>3508.8380000000002</v>
      </c>
      <c r="GI8" s="308">
        <v>17040.767</v>
      </c>
      <c r="GJ8" s="176">
        <v>857.33299999999997</v>
      </c>
      <c r="GK8" s="176">
        <v>620.75</v>
      </c>
      <c r="GL8" s="176">
        <v>921.04100000000005</v>
      </c>
      <c r="GM8" s="176">
        <v>2399.1240000000003</v>
      </c>
      <c r="GN8" s="74"/>
    </row>
    <row r="9" spans="2:197" ht="15" customHeight="1">
      <c r="B9" s="476"/>
      <c r="C9" s="10" t="s">
        <v>35</v>
      </c>
      <c r="D9" s="10" t="s">
        <v>28</v>
      </c>
      <c r="E9" s="113">
        <v>554.65899999999999</v>
      </c>
      <c r="F9" s="113">
        <v>343.87599999999998</v>
      </c>
      <c r="G9" s="113">
        <v>436.11799999999999</v>
      </c>
      <c r="H9" s="113">
        <f t="shared" si="1"/>
        <v>1334.653</v>
      </c>
      <c r="I9" s="113">
        <v>412.40300000000002</v>
      </c>
      <c r="J9" s="113">
        <v>612.28899999999999</v>
      </c>
      <c r="K9" s="113">
        <v>1145.4259999999999</v>
      </c>
      <c r="L9" s="113">
        <f t="shared" si="2"/>
        <v>2170.1179999999999</v>
      </c>
      <c r="M9" s="113">
        <v>1163.4290000000001</v>
      </c>
      <c r="N9" s="113">
        <v>1192.9069999999999</v>
      </c>
      <c r="O9" s="113">
        <v>1306.4159999999999</v>
      </c>
      <c r="P9" s="113">
        <f t="shared" si="3"/>
        <v>3662.7520000000004</v>
      </c>
      <c r="Q9" s="113">
        <v>961.38400000000001</v>
      </c>
      <c r="R9" s="113">
        <v>521.9</v>
      </c>
      <c r="S9" s="113">
        <v>480.30099999999999</v>
      </c>
      <c r="T9" s="113">
        <f t="shared" si="4"/>
        <v>1963.585</v>
      </c>
      <c r="U9" s="113">
        <v>9131.1080000000002</v>
      </c>
      <c r="V9" s="113">
        <v>559.41899999999998</v>
      </c>
      <c r="W9" s="113">
        <v>479.80799999999999</v>
      </c>
      <c r="X9" s="113">
        <v>597.46500000000003</v>
      </c>
      <c r="Y9" s="113">
        <v>1636.692</v>
      </c>
      <c r="Z9" s="113">
        <v>742.33900000000006</v>
      </c>
      <c r="AA9" s="113">
        <v>809.47199999999998</v>
      </c>
      <c r="AB9" s="113">
        <v>1474.1210000000001</v>
      </c>
      <c r="AC9" s="113">
        <v>3025.9320000000002</v>
      </c>
      <c r="AD9" s="113">
        <v>1492.43</v>
      </c>
      <c r="AE9" s="113">
        <v>1826.5650000000001</v>
      </c>
      <c r="AF9" s="113">
        <v>1656.242</v>
      </c>
      <c r="AG9" s="113">
        <v>4975.2370000000001</v>
      </c>
      <c r="AH9" s="113">
        <v>1208.819</v>
      </c>
      <c r="AI9" s="113">
        <v>724.88</v>
      </c>
      <c r="AJ9" s="113">
        <v>328.95</v>
      </c>
      <c r="AK9" s="113">
        <v>2262.6489999999999</v>
      </c>
      <c r="AL9" s="113">
        <v>11900.510000000002</v>
      </c>
      <c r="AM9" s="113">
        <v>465.23899999999998</v>
      </c>
      <c r="AN9" s="113">
        <v>408.49299999999999</v>
      </c>
      <c r="AO9" s="113">
        <v>634.72900000000004</v>
      </c>
      <c r="AP9" s="113">
        <v>1508.461</v>
      </c>
      <c r="AQ9" s="113">
        <v>643.45000000000005</v>
      </c>
      <c r="AR9" s="113">
        <v>1164.9760000000001</v>
      </c>
      <c r="AS9" s="113">
        <v>1333.548</v>
      </c>
      <c r="AT9" s="113">
        <v>3141.9740000000002</v>
      </c>
      <c r="AU9" s="113">
        <v>1431.1790000000001</v>
      </c>
      <c r="AV9" s="113">
        <v>1926.117</v>
      </c>
      <c r="AW9" s="113">
        <v>1924.5360000000001</v>
      </c>
      <c r="AX9" s="113">
        <v>5281.8320000000003</v>
      </c>
      <c r="AY9" s="113">
        <v>1622.0719999999999</v>
      </c>
      <c r="AZ9" s="113">
        <v>1133.203</v>
      </c>
      <c r="BA9" s="113">
        <v>618.03499999999997</v>
      </c>
      <c r="BB9" s="113">
        <v>3373.3099999999995</v>
      </c>
      <c r="BC9" s="113">
        <v>13305.576999999999</v>
      </c>
      <c r="BD9" s="113">
        <v>830.56899999999996</v>
      </c>
      <c r="BE9" s="113">
        <v>705.89099999999996</v>
      </c>
      <c r="BF9" s="113">
        <v>531.40300000000002</v>
      </c>
      <c r="BG9" s="113">
        <v>2067.8630000000003</v>
      </c>
      <c r="BH9" s="113">
        <v>615.04300000000001</v>
      </c>
      <c r="BI9" s="113">
        <v>700.85699999999997</v>
      </c>
      <c r="BJ9" s="113">
        <v>706.43499999999995</v>
      </c>
      <c r="BK9" s="113">
        <v>2022.335</v>
      </c>
      <c r="BL9" s="113">
        <v>861.25400000000002</v>
      </c>
      <c r="BM9" s="113">
        <v>902.53</v>
      </c>
      <c r="BN9" s="113">
        <v>836.96100000000001</v>
      </c>
      <c r="BO9" s="113">
        <v>2600.7449999999999</v>
      </c>
      <c r="BP9" s="113">
        <v>878.40700000000004</v>
      </c>
      <c r="BQ9" s="113">
        <v>587.07799999999997</v>
      </c>
      <c r="BR9" s="113">
        <v>410.92399999999998</v>
      </c>
      <c r="BS9" s="113">
        <v>1876.4090000000001</v>
      </c>
      <c r="BT9" s="113">
        <v>8567.3520000000008</v>
      </c>
      <c r="BU9" s="113">
        <v>505.92</v>
      </c>
      <c r="BV9" s="113">
        <v>420.47800000000001</v>
      </c>
      <c r="BW9" s="113">
        <v>609.75599999999997</v>
      </c>
      <c r="BX9" s="113">
        <v>1536.154</v>
      </c>
      <c r="BY9" s="113">
        <v>789.82</v>
      </c>
      <c r="BZ9" s="113">
        <v>1083.546</v>
      </c>
      <c r="CA9" s="113">
        <v>1428.289</v>
      </c>
      <c r="CB9" s="113">
        <v>3301.6549999999997</v>
      </c>
      <c r="CC9" s="113">
        <v>1969.62</v>
      </c>
      <c r="CD9" s="113">
        <v>1875.7460000000001</v>
      </c>
      <c r="CE9" s="113">
        <v>2070.8389999999999</v>
      </c>
      <c r="CF9" s="113">
        <v>5916.2049999999999</v>
      </c>
      <c r="CG9" s="113">
        <v>1767.626</v>
      </c>
      <c r="CH9" s="113">
        <v>1095.412</v>
      </c>
      <c r="CI9" s="113">
        <v>567.93600000000004</v>
      </c>
      <c r="CJ9" s="113">
        <v>3430.9740000000002</v>
      </c>
      <c r="CK9" s="113">
        <v>14184.987999999999</v>
      </c>
      <c r="CL9" s="113">
        <v>805.71500000000003</v>
      </c>
      <c r="CM9" s="113">
        <v>621.72400000000005</v>
      </c>
      <c r="CN9" s="113">
        <v>900.79600000000005</v>
      </c>
      <c r="CO9" s="113">
        <v>2328.2350000000001</v>
      </c>
      <c r="CP9" s="113">
        <v>889.49099999999999</v>
      </c>
      <c r="CQ9" s="113">
        <v>1039.6010000000001</v>
      </c>
      <c r="CR9" s="113">
        <v>1628.277</v>
      </c>
      <c r="CS9" s="113">
        <v>3557.3690000000001</v>
      </c>
      <c r="CT9" s="113">
        <v>1997.636</v>
      </c>
      <c r="CU9" s="113">
        <v>1715.1469999999999</v>
      </c>
      <c r="CV9" s="113">
        <v>2175.252</v>
      </c>
      <c r="CW9" s="113">
        <v>5888.0349999999999</v>
      </c>
      <c r="CX9" s="113">
        <v>1685.2270000000001</v>
      </c>
      <c r="CY9" s="113">
        <v>1079.0409999999999</v>
      </c>
      <c r="CZ9" s="113">
        <v>851.37699999999995</v>
      </c>
      <c r="DA9" s="113">
        <v>3615.645</v>
      </c>
      <c r="DB9" s="113">
        <v>15389.284</v>
      </c>
      <c r="DC9" s="113">
        <v>774.60500000000002</v>
      </c>
      <c r="DD9" s="113">
        <v>580.89</v>
      </c>
      <c r="DE9" s="113">
        <v>826.94799999999998</v>
      </c>
      <c r="DF9" s="113">
        <v>2182.4430000000002</v>
      </c>
      <c r="DG9" s="113">
        <v>1007.374</v>
      </c>
      <c r="DH9" s="113">
        <v>1133.203</v>
      </c>
      <c r="DI9" s="113">
        <v>1575.1859999999999</v>
      </c>
      <c r="DJ9" s="113">
        <v>3715.7629999999999</v>
      </c>
      <c r="DK9" s="113">
        <v>1602.8789999999999</v>
      </c>
      <c r="DL9" s="113">
        <v>1597.32</v>
      </c>
      <c r="DM9" s="113">
        <v>1822.7739999999999</v>
      </c>
      <c r="DN9" s="113">
        <v>5022.973</v>
      </c>
      <c r="DO9" s="113">
        <v>1659.778</v>
      </c>
      <c r="DP9" s="113">
        <v>1228.2329999999999</v>
      </c>
      <c r="DQ9" s="113">
        <v>696.79600000000005</v>
      </c>
      <c r="DR9" s="97">
        <v>3584.8069999999998</v>
      </c>
      <c r="DS9" s="97">
        <v>14504.779</v>
      </c>
      <c r="DT9" s="97">
        <v>936.649</v>
      </c>
      <c r="DU9" s="97">
        <v>876.80899999999997</v>
      </c>
      <c r="DV9" s="97">
        <v>1027.2760000000001</v>
      </c>
      <c r="DW9" s="97">
        <v>2840.7339999999999</v>
      </c>
      <c r="DX9" s="97">
        <v>1044.2249999999999</v>
      </c>
      <c r="DY9" s="97">
        <v>1573.384</v>
      </c>
      <c r="DZ9" s="97">
        <v>1856.519</v>
      </c>
      <c r="EA9" s="97">
        <v>4474.1279999999997</v>
      </c>
      <c r="EB9" s="97">
        <v>1853.221</v>
      </c>
      <c r="EC9" s="97">
        <v>1824.78</v>
      </c>
      <c r="ED9" s="97">
        <v>2001.614</v>
      </c>
      <c r="EE9" s="97">
        <v>5679.6149999999998</v>
      </c>
      <c r="EF9" s="97">
        <v>1611.77</v>
      </c>
      <c r="EG9" s="97">
        <v>1271.9059999999999</v>
      </c>
      <c r="EH9" s="97">
        <v>768.00900000000001</v>
      </c>
      <c r="EI9" s="97">
        <v>3651.6849999999999</v>
      </c>
      <c r="EJ9" s="97">
        <v>5653.4179999999997</v>
      </c>
      <c r="EK9" s="97">
        <v>1064.761</v>
      </c>
      <c r="EL9" s="97">
        <v>679.06500000000005</v>
      </c>
      <c r="EM9" s="97">
        <v>961.48599999999999</v>
      </c>
      <c r="EN9" s="97">
        <v>2705.3119999999999</v>
      </c>
      <c r="EO9" s="97">
        <v>1235.951</v>
      </c>
      <c r="EP9" s="97">
        <v>1972.2719999999999</v>
      </c>
      <c r="EQ9" s="97">
        <v>2069.087</v>
      </c>
      <c r="ER9" s="97">
        <v>5277.3099999999995</v>
      </c>
      <c r="ES9" s="97">
        <v>2037.0930000000001</v>
      </c>
      <c r="ET9" s="97">
        <v>2257.7530000000002</v>
      </c>
      <c r="EU9" s="97">
        <v>2602.5279999999998</v>
      </c>
      <c r="EV9" s="97">
        <v>6897.3739999999998</v>
      </c>
      <c r="EW9" s="97">
        <v>2230.3829999999998</v>
      </c>
      <c r="EX9" s="97">
        <v>1482.4680000000001</v>
      </c>
      <c r="EY9" s="97">
        <v>706.33299999999997</v>
      </c>
      <c r="EZ9" s="97">
        <v>4419.1839999999993</v>
      </c>
      <c r="FA9" s="97">
        <v>19299.18</v>
      </c>
      <c r="FB9" s="97">
        <v>1187.943</v>
      </c>
      <c r="FC9" s="97">
        <v>974.03</v>
      </c>
      <c r="FD9" s="97">
        <v>1007.981</v>
      </c>
      <c r="FE9" s="97">
        <v>3169.9540000000002</v>
      </c>
      <c r="FF9" s="97">
        <v>1318.3330000000001</v>
      </c>
      <c r="FG9" s="97">
        <v>1601.9780000000001</v>
      </c>
      <c r="FH9" s="97">
        <v>1408.0930000000001</v>
      </c>
      <c r="FI9" s="97">
        <v>4328.4040000000005</v>
      </c>
      <c r="FJ9" s="97">
        <v>1710.0640000000001</v>
      </c>
      <c r="FK9" s="97">
        <v>2162.0430000000001</v>
      </c>
      <c r="FL9" s="97">
        <v>2543.2170000000001</v>
      </c>
      <c r="FM9" s="97">
        <v>6415.3240000000005</v>
      </c>
      <c r="FN9" s="97">
        <v>2196.893</v>
      </c>
      <c r="FO9" s="97">
        <v>1181.874</v>
      </c>
      <c r="FP9" s="97">
        <v>877.31899999999996</v>
      </c>
      <c r="FQ9" s="97">
        <v>4256.0859999999993</v>
      </c>
      <c r="FR9" s="97">
        <v>18169.768</v>
      </c>
      <c r="FS9" s="97">
        <v>1259.7170000000001</v>
      </c>
      <c r="FT9" s="97">
        <v>957.79700000000003</v>
      </c>
      <c r="FU9" s="97">
        <v>831.04499999999996</v>
      </c>
      <c r="FV9" s="97">
        <v>3048.5590000000002</v>
      </c>
      <c r="FW9" s="97">
        <v>1025.933</v>
      </c>
      <c r="FX9" s="97">
        <v>1292.1030000000001</v>
      </c>
      <c r="FY9" s="97">
        <v>1412.413</v>
      </c>
      <c r="FZ9" s="97">
        <v>3730.4490000000001</v>
      </c>
      <c r="GA9" s="391">
        <v>1842.579</v>
      </c>
      <c r="GB9" s="391">
        <v>1459.45</v>
      </c>
      <c r="GC9" s="391">
        <v>1659.6079999999999</v>
      </c>
      <c r="GD9" s="468">
        <v>4961.6369999999997</v>
      </c>
      <c r="GE9" s="405">
        <v>961.48599999999999</v>
      </c>
      <c r="GF9" s="405">
        <v>1235.951</v>
      </c>
      <c r="GG9" s="405">
        <v>1972.2719999999999</v>
      </c>
      <c r="GH9" s="74">
        <v>2857.4630000000002</v>
      </c>
      <c r="GI9" s="74">
        <v>14598.108</v>
      </c>
      <c r="GJ9" s="97">
        <v>725.69600000000003</v>
      </c>
      <c r="GK9" s="97">
        <v>547.33199999999999</v>
      </c>
      <c r="GL9" s="97">
        <v>792.42100000000005</v>
      </c>
      <c r="GM9" s="97">
        <v>2065.4490000000001</v>
      </c>
      <c r="GN9" s="74"/>
    </row>
    <row r="10" spans="2:197" ht="15" customHeight="1">
      <c r="B10" s="476"/>
      <c r="C10" s="10" t="s">
        <v>35</v>
      </c>
      <c r="D10" s="10" t="s">
        <v>29</v>
      </c>
      <c r="E10" s="113">
        <v>164.578</v>
      </c>
      <c r="F10" s="113">
        <v>121.73399999999999</v>
      </c>
      <c r="G10" s="113">
        <v>192.13</v>
      </c>
      <c r="H10" s="113">
        <f t="shared" si="1"/>
        <v>478.44200000000001</v>
      </c>
      <c r="I10" s="113">
        <v>228.10400000000001</v>
      </c>
      <c r="J10" s="113">
        <v>234.92099999999999</v>
      </c>
      <c r="K10" s="113">
        <v>352.54599999999999</v>
      </c>
      <c r="L10" s="113">
        <f t="shared" si="2"/>
        <v>815.57099999999991</v>
      </c>
      <c r="M10" s="113">
        <v>366.39499999999998</v>
      </c>
      <c r="N10" s="113">
        <v>369.13799999999998</v>
      </c>
      <c r="O10" s="113">
        <v>465.553</v>
      </c>
      <c r="P10" s="113">
        <f t="shared" si="3"/>
        <v>1201.0859999999998</v>
      </c>
      <c r="Q10" s="113">
        <v>421.1</v>
      </c>
      <c r="R10" s="113">
        <v>235.28</v>
      </c>
      <c r="S10" s="113">
        <v>156.85900000000001</v>
      </c>
      <c r="T10" s="113">
        <f t="shared" si="4"/>
        <v>813.23900000000003</v>
      </c>
      <c r="U10" s="113">
        <v>3308.3379999999997</v>
      </c>
      <c r="V10" s="113">
        <v>173.04400000000001</v>
      </c>
      <c r="W10" s="113">
        <v>148.721</v>
      </c>
      <c r="X10" s="113">
        <v>200.624</v>
      </c>
      <c r="Y10" s="113">
        <v>522.38900000000001</v>
      </c>
      <c r="Z10" s="113">
        <v>213.81899999999999</v>
      </c>
      <c r="AA10" s="113">
        <v>226.39599999999999</v>
      </c>
      <c r="AB10" s="113">
        <v>318.73599999999999</v>
      </c>
      <c r="AC10" s="113">
        <v>758.95100000000002</v>
      </c>
      <c r="AD10" s="113">
        <v>321.23200000000003</v>
      </c>
      <c r="AE10" s="113">
        <v>387.87099999999998</v>
      </c>
      <c r="AF10" s="113">
        <v>375.745</v>
      </c>
      <c r="AG10" s="113">
        <v>1084.848</v>
      </c>
      <c r="AH10" s="113">
        <v>376.98</v>
      </c>
      <c r="AI10" s="113">
        <v>293.78800000000001</v>
      </c>
      <c r="AJ10" s="113">
        <v>169.55799999999999</v>
      </c>
      <c r="AK10" s="113">
        <v>840.32600000000002</v>
      </c>
      <c r="AL10" s="113">
        <v>3206.5140000000001</v>
      </c>
      <c r="AM10" s="113">
        <v>185.119</v>
      </c>
      <c r="AN10" s="113">
        <v>162.31200000000001</v>
      </c>
      <c r="AO10" s="113">
        <v>201.09100000000001</v>
      </c>
      <c r="AP10" s="113">
        <v>548.52200000000005</v>
      </c>
      <c r="AQ10" s="113">
        <v>187.196</v>
      </c>
      <c r="AR10" s="113">
        <v>315.64299999999997</v>
      </c>
      <c r="AS10" s="113">
        <v>268.47000000000003</v>
      </c>
      <c r="AT10" s="113">
        <v>771.30899999999997</v>
      </c>
      <c r="AU10" s="113">
        <v>325.22699999999998</v>
      </c>
      <c r="AV10" s="113">
        <v>401.42099999999999</v>
      </c>
      <c r="AW10" s="113">
        <v>442.26</v>
      </c>
      <c r="AX10" s="113">
        <v>1168.9079999999999</v>
      </c>
      <c r="AY10" s="113">
        <v>481.04899999999998</v>
      </c>
      <c r="AZ10" s="113">
        <v>322.08199999999999</v>
      </c>
      <c r="BA10" s="113">
        <v>185.43600000000001</v>
      </c>
      <c r="BB10" s="113">
        <v>988.56700000000001</v>
      </c>
      <c r="BC10" s="113">
        <v>3477.3059999999996</v>
      </c>
      <c r="BD10" s="113">
        <v>197.506</v>
      </c>
      <c r="BE10" s="113">
        <v>178.41499999999999</v>
      </c>
      <c r="BF10" s="113">
        <v>209.74600000000001</v>
      </c>
      <c r="BG10" s="113">
        <v>585.66700000000003</v>
      </c>
      <c r="BH10" s="113">
        <v>245.14</v>
      </c>
      <c r="BI10" s="113">
        <v>267.96300000000002</v>
      </c>
      <c r="BJ10" s="113">
        <v>286.19499999999999</v>
      </c>
      <c r="BK10" s="113">
        <v>799.298</v>
      </c>
      <c r="BL10" s="113">
        <v>313.20800000000003</v>
      </c>
      <c r="BM10" s="113">
        <v>299.35300000000001</v>
      </c>
      <c r="BN10" s="113">
        <v>277.75099999999998</v>
      </c>
      <c r="BO10" s="113">
        <v>890.31200000000001</v>
      </c>
      <c r="BP10" s="113">
        <v>321.95800000000003</v>
      </c>
      <c r="BQ10" s="113">
        <v>227.65799999999999</v>
      </c>
      <c r="BR10" s="113">
        <v>138.958</v>
      </c>
      <c r="BS10" s="113">
        <v>688.57399999999996</v>
      </c>
      <c r="BT10" s="113">
        <v>2963.8510000000001</v>
      </c>
      <c r="BU10" s="113">
        <v>159.89500000000001</v>
      </c>
      <c r="BV10" s="113">
        <v>126.453</v>
      </c>
      <c r="BW10" s="113">
        <v>152.05600000000001</v>
      </c>
      <c r="BX10" s="113">
        <v>438.404</v>
      </c>
      <c r="BY10" s="113">
        <v>146.66399999999999</v>
      </c>
      <c r="BZ10" s="113">
        <v>194.41399999999999</v>
      </c>
      <c r="CA10" s="113">
        <v>232.06700000000001</v>
      </c>
      <c r="CB10" s="113">
        <v>573.14499999999998</v>
      </c>
      <c r="CC10" s="113">
        <v>321.096</v>
      </c>
      <c r="CD10" s="113">
        <v>290.411</v>
      </c>
      <c r="CE10" s="113">
        <v>369.22800000000001</v>
      </c>
      <c r="CF10" s="113">
        <v>980.73500000000013</v>
      </c>
      <c r="CG10" s="97">
        <v>410.05200000000002</v>
      </c>
      <c r="CH10" s="113">
        <v>280.01900000000001</v>
      </c>
      <c r="CI10" s="113">
        <v>139.63800000000001</v>
      </c>
      <c r="CJ10" s="113">
        <v>829.70900000000006</v>
      </c>
      <c r="CK10" s="113">
        <v>2821.9929999999999</v>
      </c>
      <c r="CL10" s="113">
        <v>191.86600000000001</v>
      </c>
      <c r="CM10" s="113">
        <v>137.846</v>
      </c>
      <c r="CN10" s="113">
        <v>177.62</v>
      </c>
      <c r="CO10" s="113">
        <v>507.33199999999999</v>
      </c>
      <c r="CP10" s="113">
        <v>142.80000000000001</v>
      </c>
      <c r="CQ10" s="113">
        <v>152.864</v>
      </c>
      <c r="CR10" s="113">
        <v>183.73599999999999</v>
      </c>
      <c r="CS10" s="113">
        <v>479.4</v>
      </c>
      <c r="CT10" s="113">
        <v>242.69200000000001</v>
      </c>
      <c r="CU10" s="113">
        <v>197.45500000000001</v>
      </c>
      <c r="CV10" s="113">
        <v>251.804</v>
      </c>
      <c r="CW10" s="113">
        <v>691.95100000000002</v>
      </c>
      <c r="CX10" s="113">
        <v>195.77199999999999</v>
      </c>
      <c r="CY10" s="113">
        <v>124.57599999999999</v>
      </c>
      <c r="CZ10" s="113">
        <v>115.83799999999999</v>
      </c>
      <c r="DA10" s="113">
        <v>436.18599999999992</v>
      </c>
      <c r="DB10" s="113">
        <v>2114.8690000000001</v>
      </c>
      <c r="DC10" s="113">
        <v>103.462</v>
      </c>
      <c r="DD10" s="113">
        <v>75.543000000000006</v>
      </c>
      <c r="DE10" s="113">
        <v>113.78</v>
      </c>
      <c r="DF10" s="113">
        <v>292.78500000000003</v>
      </c>
      <c r="DG10" s="113">
        <v>140.679</v>
      </c>
      <c r="DH10" s="113">
        <v>149.73699999999999</v>
      </c>
      <c r="DI10" s="113">
        <v>211.327</v>
      </c>
      <c r="DJ10" s="113">
        <v>501.74299999999999</v>
      </c>
      <c r="DK10" s="113">
        <v>217.209</v>
      </c>
      <c r="DL10" s="113">
        <v>176.035</v>
      </c>
      <c r="DM10" s="113">
        <v>222.983</v>
      </c>
      <c r="DN10" s="113">
        <v>616.22700000000009</v>
      </c>
      <c r="DO10" s="113">
        <v>239.81399999999999</v>
      </c>
      <c r="DP10" s="113">
        <v>167.648</v>
      </c>
      <c r="DQ10" s="113">
        <v>94.587999999999994</v>
      </c>
      <c r="DR10" s="97">
        <v>502.04999999999995</v>
      </c>
      <c r="DS10" s="97">
        <v>1912.635</v>
      </c>
      <c r="DT10" s="97">
        <v>130.84899999999999</v>
      </c>
      <c r="DU10" s="97">
        <v>116.14400000000001</v>
      </c>
      <c r="DV10" s="97">
        <v>133.62</v>
      </c>
      <c r="DW10" s="97">
        <v>380.613</v>
      </c>
      <c r="DX10" s="97">
        <v>159.678</v>
      </c>
      <c r="DY10" s="97">
        <v>191.494</v>
      </c>
      <c r="DZ10" s="97">
        <v>202.11500000000001</v>
      </c>
      <c r="EA10" s="97">
        <v>553.28700000000003</v>
      </c>
      <c r="EB10" s="97">
        <v>197.42099999999999</v>
      </c>
      <c r="EC10" s="97">
        <v>203.048</v>
      </c>
      <c r="ED10" s="97">
        <v>237.60300000000001</v>
      </c>
      <c r="EE10" s="97">
        <v>638.072</v>
      </c>
      <c r="EF10" s="97">
        <v>194.495</v>
      </c>
      <c r="EG10" s="97">
        <v>171.768</v>
      </c>
      <c r="EH10" s="97">
        <v>105.85899999999999</v>
      </c>
      <c r="EI10" s="97">
        <v>472.12200000000001</v>
      </c>
      <c r="EJ10" s="97">
        <v>679.197</v>
      </c>
      <c r="EK10" s="97">
        <v>130.35599999999999</v>
      </c>
      <c r="EL10" s="97">
        <v>65.924000000000007</v>
      </c>
      <c r="EM10" s="97">
        <v>85.765000000000001</v>
      </c>
      <c r="EN10" s="97">
        <v>282.04500000000002</v>
      </c>
      <c r="EO10" s="97">
        <v>123.523</v>
      </c>
      <c r="EP10" s="97">
        <v>161.755</v>
      </c>
      <c r="EQ10" s="97">
        <v>159.953</v>
      </c>
      <c r="ER10" s="97">
        <v>445.23099999999999</v>
      </c>
      <c r="ES10" s="97">
        <v>152.83000000000001</v>
      </c>
      <c r="ET10" s="97">
        <v>154.887</v>
      </c>
      <c r="EU10" s="97">
        <v>257.30900000000003</v>
      </c>
      <c r="EV10" s="97">
        <v>565.02600000000007</v>
      </c>
      <c r="EW10" s="97">
        <v>242.221</v>
      </c>
      <c r="EX10" s="97">
        <v>198.05</v>
      </c>
      <c r="EY10" s="97">
        <v>103.105</v>
      </c>
      <c r="EZ10" s="97">
        <v>543.37599999999998</v>
      </c>
      <c r="FA10" s="97">
        <v>1835.6780000000001</v>
      </c>
      <c r="FB10" s="97">
        <v>112.693</v>
      </c>
      <c r="FC10" s="97">
        <v>150.05799999999999</v>
      </c>
      <c r="FD10" s="97">
        <v>242.60300000000001</v>
      </c>
      <c r="FE10" s="97">
        <v>505.35399999999998</v>
      </c>
      <c r="FF10" s="97">
        <v>234.49799999999999</v>
      </c>
      <c r="FG10" s="97">
        <v>263.95800000000003</v>
      </c>
      <c r="FH10" s="97">
        <v>175.04599999999999</v>
      </c>
      <c r="FI10" s="97">
        <v>673.50199999999995</v>
      </c>
      <c r="FJ10" s="97">
        <v>162.51499999999999</v>
      </c>
      <c r="FK10" s="97">
        <v>172.685</v>
      </c>
      <c r="FL10" s="97">
        <v>237.25399999999999</v>
      </c>
      <c r="FM10" s="97">
        <v>572.45399999999995</v>
      </c>
      <c r="FN10" s="97">
        <v>236.869</v>
      </c>
      <c r="FO10" s="97">
        <v>135.78100000000001</v>
      </c>
      <c r="FP10" s="97">
        <v>81.001999999999995</v>
      </c>
      <c r="FQ10" s="97">
        <v>453.65199999999999</v>
      </c>
      <c r="FR10" s="97">
        <v>2204.962</v>
      </c>
      <c r="FS10" s="97">
        <v>133.80699999999999</v>
      </c>
      <c r="FT10" s="97">
        <v>110.759</v>
      </c>
      <c r="FU10" s="97">
        <v>126.47799999999999</v>
      </c>
      <c r="FV10" s="97">
        <v>371.04399999999998</v>
      </c>
      <c r="FW10" s="97">
        <v>166.13</v>
      </c>
      <c r="FX10" s="97">
        <v>200.64699999999999</v>
      </c>
      <c r="FY10" s="97">
        <v>154.91999999999999</v>
      </c>
      <c r="FZ10" s="97">
        <v>521.697</v>
      </c>
      <c r="GA10" s="391">
        <v>207.22300000000001</v>
      </c>
      <c r="GB10" s="391">
        <v>165.72200000000001</v>
      </c>
      <c r="GC10" s="391">
        <v>172.04900000000001</v>
      </c>
      <c r="GD10" s="468">
        <v>544.99400000000003</v>
      </c>
      <c r="GE10" s="405">
        <v>85.765000000000001</v>
      </c>
      <c r="GF10" s="405">
        <v>123.523</v>
      </c>
      <c r="GG10" s="405">
        <v>161.755</v>
      </c>
      <c r="GH10" s="74">
        <v>513.18200000000002</v>
      </c>
      <c r="GI10" s="74">
        <v>1950.9170000000001</v>
      </c>
      <c r="GJ10" s="97">
        <v>101.989</v>
      </c>
      <c r="GK10" s="97">
        <v>65.835999999999999</v>
      </c>
      <c r="GL10" s="97">
        <v>102.04900000000001</v>
      </c>
      <c r="GM10" s="97">
        <v>269.87400000000002</v>
      </c>
      <c r="GN10" s="74"/>
    </row>
    <row r="11" spans="2:197" ht="15" customHeight="1">
      <c r="B11" s="478"/>
      <c r="C11" s="435" t="s">
        <v>35</v>
      </c>
      <c r="D11" s="27" t="s">
        <v>30</v>
      </c>
      <c r="E11" s="110">
        <v>107.44</v>
      </c>
      <c r="F11" s="110">
        <v>59.5</v>
      </c>
      <c r="G11" s="110">
        <v>135.864</v>
      </c>
      <c r="H11" s="110">
        <f t="shared" si="1"/>
        <v>302.80399999999997</v>
      </c>
      <c r="I11" s="110">
        <v>154.51300000000001</v>
      </c>
      <c r="J11" s="110">
        <v>155.43100000000001</v>
      </c>
      <c r="K11" s="110">
        <v>236.28299999999999</v>
      </c>
      <c r="L11" s="110">
        <f t="shared" si="2"/>
        <v>546.22699999999998</v>
      </c>
      <c r="M11" s="110">
        <v>300.101</v>
      </c>
      <c r="N11" s="110">
        <v>331.483</v>
      </c>
      <c r="O11" s="110">
        <v>424.16699999999997</v>
      </c>
      <c r="P11" s="110">
        <f t="shared" si="3"/>
        <v>1055.751</v>
      </c>
      <c r="Q11" s="110">
        <v>383.911</v>
      </c>
      <c r="R11" s="110">
        <v>197.523</v>
      </c>
      <c r="S11" s="110">
        <v>110.602</v>
      </c>
      <c r="T11" s="110">
        <f t="shared" si="4"/>
        <v>692.03599999999994</v>
      </c>
      <c r="U11" s="110">
        <v>2596.8179999999998</v>
      </c>
      <c r="V11" s="110">
        <v>126.803</v>
      </c>
      <c r="W11" s="110">
        <v>87.736999999999995</v>
      </c>
      <c r="X11" s="110">
        <v>109.565</v>
      </c>
      <c r="Y11" s="110">
        <v>324.10500000000002</v>
      </c>
      <c r="Z11" s="110">
        <v>126.021</v>
      </c>
      <c r="AA11" s="110">
        <v>126.242</v>
      </c>
      <c r="AB11" s="110">
        <v>196.16300000000001</v>
      </c>
      <c r="AC11" s="110">
        <v>448.42600000000004</v>
      </c>
      <c r="AD11" s="110">
        <v>223.07400000000001</v>
      </c>
      <c r="AE11" s="110">
        <v>315.58800000000002</v>
      </c>
      <c r="AF11" s="110">
        <v>259.947</v>
      </c>
      <c r="AG11" s="110">
        <v>798.60900000000004</v>
      </c>
      <c r="AH11" s="110">
        <v>291.99200000000002</v>
      </c>
      <c r="AI11" s="110">
        <v>222.547</v>
      </c>
      <c r="AJ11" s="110">
        <v>137.97200000000001</v>
      </c>
      <c r="AK11" s="110">
        <v>652.51099999999997</v>
      </c>
      <c r="AL11" s="110">
        <v>2223.6509999999998</v>
      </c>
      <c r="AM11" s="110">
        <v>129.43799999999999</v>
      </c>
      <c r="AN11" s="110">
        <v>97.596999999999994</v>
      </c>
      <c r="AO11" s="110">
        <v>135.08199999999999</v>
      </c>
      <c r="AP11" s="110">
        <v>362.11699999999996</v>
      </c>
      <c r="AQ11" s="110">
        <v>108.375</v>
      </c>
      <c r="AR11" s="110">
        <v>205.666</v>
      </c>
      <c r="AS11" s="110">
        <v>163.55699999999999</v>
      </c>
      <c r="AT11" s="110">
        <v>477.59799999999996</v>
      </c>
      <c r="AU11" s="110">
        <v>216.56299999999999</v>
      </c>
      <c r="AV11" s="110">
        <v>234.29400000000001</v>
      </c>
      <c r="AW11" s="110">
        <v>224.655</v>
      </c>
      <c r="AX11" s="110">
        <v>675.51199999999994</v>
      </c>
      <c r="AY11" s="110">
        <v>283.67899999999997</v>
      </c>
      <c r="AZ11" s="110">
        <v>199.56299999999999</v>
      </c>
      <c r="BA11" s="110">
        <v>103.51300000000001</v>
      </c>
      <c r="BB11" s="110">
        <v>586.755</v>
      </c>
      <c r="BC11" s="110">
        <v>2101.982</v>
      </c>
      <c r="BD11" s="110">
        <v>117.589</v>
      </c>
      <c r="BE11" s="110">
        <v>102.544</v>
      </c>
      <c r="BF11" s="110">
        <v>181.13499999999999</v>
      </c>
      <c r="BG11" s="110">
        <v>401.26799999999997</v>
      </c>
      <c r="BH11" s="110">
        <v>205.97200000000001</v>
      </c>
      <c r="BI11" s="110">
        <v>224.48500000000001</v>
      </c>
      <c r="BJ11" s="110">
        <v>200.77</v>
      </c>
      <c r="BK11" s="110">
        <v>631.22699999999998</v>
      </c>
      <c r="BL11" s="110">
        <v>225.624</v>
      </c>
      <c r="BM11" s="110">
        <v>214.285</v>
      </c>
      <c r="BN11" s="110">
        <v>158.64400000000001</v>
      </c>
      <c r="BO11" s="110">
        <v>598.553</v>
      </c>
      <c r="BP11" s="110">
        <v>200.41300000000001</v>
      </c>
      <c r="BQ11" s="110">
        <v>155.87299999999999</v>
      </c>
      <c r="BR11" s="110">
        <v>54.774000000000001</v>
      </c>
      <c r="BS11" s="110">
        <v>411.06</v>
      </c>
      <c r="BT11" s="110">
        <v>2042.1080000000002</v>
      </c>
      <c r="BU11" s="110">
        <v>65.704999999999998</v>
      </c>
      <c r="BV11" s="110">
        <v>26.027000000000001</v>
      </c>
      <c r="BW11" s="110">
        <v>50.286000000000001</v>
      </c>
      <c r="BX11" s="110">
        <v>142.018</v>
      </c>
      <c r="BY11" s="110">
        <v>50.15</v>
      </c>
      <c r="BZ11" s="110">
        <v>72.742999999999995</v>
      </c>
      <c r="CA11" s="110">
        <v>105.876</v>
      </c>
      <c r="CB11" s="110">
        <v>228.76900000000001</v>
      </c>
      <c r="CC11" s="110">
        <v>192.47399999999999</v>
      </c>
      <c r="CD11" s="110">
        <v>156.995</v>
      </c>
      <c r="CE11" s="110">
        <v>201.58600000000001</v>
      </c>
      <c r="CF11" s="110">
        <v>551.05500000000006</v>
      </c>
      <c r="CG11" s="110">
        <v>226.01499999999999</v>
      </c>
      <c r="CH11" s="110">
        <v>136.578</v>
      </c>
      <c r="CI11" s="110">
        <v>40.29</v>
      </c>
      <c r="CJ11" s="110">
        <v>402.88299999999998</v>
      </c>
      <c r="CK11" s="110">
        <v>1324.7250000000001</v>
      </c>
      <c r="CL11" s="110">
        <v>68.527000000000001</v>
      </c>
      <c r="CM11" s="110">
        <v>20.297999999999998</v>
      </c>
      <c r="CN11" s="110">
        <v>35.649000000000001</v>
      </c>
      <c r="CO11" s="110">
        <v>124.474</v>
      </c>
      <c r="CP11" s="110">
        <v>17.748000000000001</v>
      </c>
      <c r="CQ11" s="110">
        <v>32.759</v>
      </c>
      <c r="CR11" s="110">
        <v>65.602999999999994</v>
      </c>
      <c r="CS11" s="110">
        <v>116.11</v>
      </c>
      <c r="CT11" s="110">
        <v>98.736000000000004</v>
      </c>
      <c r="CU11" s="110">
        <v>76.397999999999996</v>
      </c>
      <c r="CV11" s="110">
        <v>71.128</v>
      </c>
      <c r="CW11" s="110">
        <v>246.262</v>
      </c>
      <c r="CX11" s="110">
        <v>44.353000000000002</v>
      </c>
      <c r="CY11" s="110">
        <v>21.606999999999999</v>
      </c>
      <c r="CZ11" s="110">
        <v>3.4169999999999998</v>
      </c>
      <c r="DA11" s="110">
        <v>69.37700000000001</v>
      </c>
      <c r="DB11" s="110">
        <v>556.22299999999996</v>
      </c>
      <c r="DC11" s="110">
        <v>13.005000000000001</v>
      </c>
      <c r="DD11" s="110">
        <v>11.882999999999999</v>
      </c>
      <c r="DE11" s="110">
        <v>13.94</v>
      </c>
      <c r="DF11" s="110">
        <v>38.828000000000003</v>
      </c>
      <c r="DG11" s="110">
        <v>77.265000000000001</v>
      </c>
      <c r="DH11" s="110">
        <v>69.597999999999999</v>
      </c>
      <c r="DI11" s="110">
        <v>107.015</v>
      </c>
      <c r="DJ11" s="110">
        <v>253.87799999999999</v>
      </c>
      <c r="DK11" s="110">
        <v>105.264</v>
      </c>
      <c r="DL11" s="110">
        <v>72.436999999999998</v>
      </c>
      <c r="DM11" s="110">
        <v>86.495999999999995</v>
      </c>
      <c r="DN11" s="110">
        <v>264.197</v>
      </c>
      <c r="DO11" s="110">
        <v>89.777000000000001</v>
      </c>
      <c r="DP11" s="110">
        <v>20.332000000000001</v>
      </c>
      <c r="DQ11" s="110">
        <v>4.2160000000000002</v>
      </c>
      <c r="DR11" s="177">
        <v>114.325</v>
      </c>
      <c r="DS11" s="177">
        <v>671.22799999999995</v>
      </c>
      <c r="DT11" s="177">
        <v>14.518000000000001</v>
      </c>
      <c r="DU11" s="177">
        <v>9.5030000000000001</v>
      </c>
      <c r="DV11" s="177">
        <v>16.591999999999999</v>
      </c>
      <c r="DW11" s="177">
        <v>40.613</v>
      </c>
      <c r="DX11" s="177">
        <v>36.872999999999998</v>
      </c>
      <c r="DY11" s="177">
        <v>64.344999999999999</v>
      </c>
      <c r="DZ11" s="177">
        <v>73.575999999999993</v>
      </c>
      <c r="EA11" s="177">
        <v>174.79399999999998</v>
      </c>
      <c r="EB11" s="177">
        <v>97.477999999999994</v>
      </c>
      <c r="EC11" s="177">
        <v>88.468000000000004</v>
      </c>
      <c r="ED11" s="177">
        <v>100.351</v>
      </c>
      <c r="EE11" s="177">
        <v>286.29700000000003</v>
      </c>
      <c r="EF11" s="177">
        <v>55.709000000000003</v>
      </c>
      <c r="EG11" s="177">
        <v>67.965999999999994</v>
      </c>
      <c r="EH11" s="177">
        <v>17.204000000000001</v>
      </c>
      <c r="EI11" s="177">
        <v>140.87899999999999</v>
      </c>
      <c r="EJ11" s="177">
        <v>207.72300000000001</v>
      </c>
      <c r="EK11" s="177">
        <v>30.106999999999999</v>
      </c>
      <c r="EL11" s="177">
        <v>2.8220000000000001</v>
      </c>
      <c r="EM11" s="177">
        <v>2.7709999999999999</v>
      </c>
      <c r="EN11" s="177">
        <v>35.700000000000003</v>
      </c>
      <c r="EO11" s="177">
        <v>9.1289999999999996</v>
      </c>
      <c r="EP11" s="177">
        <v>29.393000000000001</v>
      </c>
      <c r="EQ11" s="177">
        <v>46.375999999999998</v>
      </c>
      <c r="ER11" s="177">
        <v>84.897999999999996</v>
      </c>
      <c r="ES11" s="177">
        <v>53.668999999999997</v>
      </c>
      <c r="ET11" s="177">
        <v>53.72</v>
      </c>
      <c r="EU11" s="177">
        <v>116.279</v>
      </c>
      <c r="EV11" s="177">
        <v>223.66800000000001</v>
      </c>
      <c r="EW11" s="177">
        <v>89.471000000000004</v>
      </c>
      <c r="EX11" s="177">
        <v>37.978000000000002</v>
      </c>
      <c r="EY11" s="177">
        <v>1.3089999999999999</v>
      </c>
      <c r="EZ11" s="177">
        <v>128.75800000000001</v>
      </c>
      <c r="FA11" s="177">
        <v>473.024</v>
      </c>
      <c r="FB11" s="177">
        <v>4.1479999999999997</v>
      </c>
      <c r="FC11" s="177">
        <v>5.66</v>
      </c>
      <c r="FD11" s="177">
        <v>29.257000000000001</v>
      </c>
      <c r="FE11" s="177">
        <v>39.064999999999998</v>
      </c>
      <c r="FF11" s="177">
        <v>62.542999999999999</v>
      </c>
      <c r="FG11" s="177">
        <v>38.912999999999997</v>
      </c>
      <c r="FH11" s="177">
        <v>6.4770000000000003</v>
      </c>
      <c r="FI11" s="177">
        <v>107.93299999999999</v>
      </c>
      <c r="FJ11" s="177">
        <v>16.762</v>
      </c>
      <c r="FK11" s="177">
        <v>34.594999999999999</v>
      </c>
      <c r="FL11" s="177">
        <v>39.048999999999999</v>
      </c>
      <c r="FM11" s="177">
        <v>90.406000000000006</v>
      </c>
      <c r="FN11" s="177">
        <v>24.734999999999999</v>
      </c>
      <c r="FO11" s="177">
        <v>2.448</v>
      </c>
      <c r="FP11" s="177">
        <v>1.2410000000000001</v>
      </c>
      <c r="FQ11" s="177">
        <v>28.423999999999999</v>
      </c>
      <c r="FR11" s="177">
        <v>265.82799999999997</v>
      </c>
      <c r="FS11" s="177">
        <v>1.5129999999999999</v>
      </c>
      <c r="FT11" s="177">
        <v>10.489000000000001</v>
      </c>
      <c r="FU11" s="177">
        <v>20.995000000000001</v>
      </c>
      <c r="FV11" s="177">
        <v>32.997</v>
      </c>
      <c r="FW11" s="177">
        <v>33.337000000000003</v>
      </c>
      <c r="FX11" s="177">
        <v>51.323</v>
      </c>
      <c r="FY11" s="177">
        <v>39.643999999999998</v>
      </c>
      <c r="FZ11" s="389">
        <v>124.304</v>
      </c>
      <c r="GA11" s="392">
        <v>82.637</v>
      </c>
      <c r="GB11" s="392">
        <v>61.761000000000003</v>
      </c>
      <c r="GC11" s="392">
        <v>51.85</v>
      </c>
      <c r="GD11" s="469">
        <v>196.24799999999999</v>
      </c>
      <c r="GE11" s="406">
        <v>2.7709999999999999</v>
      </c>
      <c r="GF11" s="406">
        <v>9.1289999999999996</v>
      </c>
      <c r="GG11" s="406">
        <v>29.393000000000001</v>
      </c>
      <c r="GH11" s="407">
        <v>138.19300000000001</v>
      </c>
      <c r="GI11" s="306">
        <v>491.74199999999996</v>
      </c>
      <c r="GJ11" s="177">
        <v>29.648</v>
      </c>
      <c r="GK11" s="177">
        <v>7.5819999999999999</v>
      </c>
      <c r="GL11" s="177">
        <v>26.571000000000002</v>
      </c>
      <c r="GM11" s="177">
        <v>63.801000000000002</v>
      </c>
      <c r="GN11" s="74"/>
    </row>
    <row r="12" spans="2:197" ht="15" customHeight="1">
      <c r="B12" s="476" t="s">
        <v>31</v>
      </c>
      <c r="C12" s="10" t="s">
        <v>35</v>
      </c>
      <c r="D12" s="10" t="s">
        <v>26</v>
      </c>
      <c r="E12" s="113">
        <v>179.685</v>
      </c>
      <c r="F12" s="113">
        <v>182.745</v>
      </c>
      <c r="G12" s="113">
        <v>220.88600000000002</v>
      </c>
      <c r="H12" s="113">
        <f t="shared" si="1"/>
        <v>583.31600000000003</v>
      </c>
      <c r="I12" s="113">
        <v>252.94200000000001</v>
      </c>
      <c r="J12" s="113">
        <v>233.352</v>
      </c>
      <c r="K12" s="113">
        <v>257.47999999999996</v>
      </c>
      <c r="L12" s="113">
        <f t="shared" si="2"/>
        <v>743.77399999999989</v>
      </c>
      <c r="M12" s="113">
        <v>254.40099999999998</v>
      </c>
      <c r="N12" s="113">
        <v>196.10999999999999</v>
      </c>
      <c r="O12" s="113">
        <v>210.983</v>
      </c>
      <c r="P12" s="113">
        <f t="shared" si="3"/>
        <v>661.49399999999991</v>
      </c>
      <c r="Q12" s="113">
        <v>230.50799999999998</v>
      </c>
      <c r="R12" s="113">
        <v>203.83800000000002</v>
      </c>
      <c r="S12" s="113">
        <v>234.28700000000001</v>
      </c>
      <c r="T12" s="113">
        <f t="shared" si="4"/>
        <v>668.63300000000004</v>
      </c>
      <c r="U12" s="113">
        <v>2657.2169999999996</v>
      </c>
      <c r="V12" s="113">
        <v>218.61699999999999</v>
      </c>
      <c r="W12" s="113">
        <v>228.19400000000002</v>
      </c>
      <c r="X12" s="113">
        <v>239.61200000000002</v>
      </c>
      <c r="Y12" s="113">
        <v>686.423</v>
      </c>
      <c r="Z12" s="113">
        <v>266.26400000000001</v>
      </c>
      <c r="AA12" s="113">
        <v>273.88300000000004</v>
      </c>
      <c r="AB12" s="113">
        <v>286.791</v>
      </c>
      <c r="AC12" s="113">
        <v>826.9380000000001</v>
      </c>
      <c r="AD12" s="113">
        <v>248.10399999999998</v>
      </c>
      <c r="AE12" s="113">
        <v>257.44099999999997</v>
      </c>
      <c r="AF12" s="113">
        <v>238.06399999999999</v>
      </c>
      <c r="AG12" s="113">
        <v>743.60899999999992</v>
      </c>
      <c r="AH12" s="113">
        <v>246.697</v>
      </c>
      <c r="AI12" s="113">
        <v>241.74599999999998</v>
      </c>
      <c r="AJ12" s="113">
        <v>214.50199999999998</v>
      </c>
      <c r="AK12" s="113">
        <v>702.94499999999994</v>
      </c>
      <c r="AL12" s="113">
        <v>2959.915</v>
      </c>
      <c r="AM12" s="113">
        <v>234.23399999999998</v>
      </c>
      <c r="AN12" s="113">
        <v>232.88399999999999</v>
      </c>
      <c r="AO12" s="113">
        <v>293.38600000000002</v>
      </c>
      <c r="AP12" s="113">
        <v>760.50399999999991</v>
      </c>
      <c r="AQ12" s="113">
        <v>272.077</v>
      </c>
      <c r="AR12" s="113">
        <v>316.07400000000001</v>
      </c>
      <c r="AS12" s="113">
        <v>308.86099999999999</v>
      </c>
      <c r="AT12" s="113">
        <v>897.01200000000006</v>
      </c>
      <c r="AU12" s="113">
        <v>268.74299999999999</v>
      </c>
      <c r="AV12" s="113">
        <v>256.81599999999997</v>
      </c>
      <c r="AW12" s="113">
        <v>255.05500000000001</v>
      </c>
      <c r="AX12" s="113">
        <v>780.61400000000003</v>
      </c>
      <c r="AY12" s="113">
        <v>280.22399999999999</v>
      </c>
      <c r="AZ12" s="113">
        <v>272.38900000000001</v>
      </c>
      <c r="BA12" s="113">
        <v>206.815</v>
      </c>
      <c r="BB12" s="113">
        <v>759.42800000000011</v>
      </c>
      <c r="BC12" s="113">
        <v>3197.558</v>
      </c>
      <c r="BD12" s="113">
        <v>254.77099999999999</v>
      </c>
      <c r="BE12" s="113">
        <v>212.27300000000002</v>
      </c>
      <c r="BF12" s="113">
        <v>266.09100000000001</v>
      </c>
      <c r="BG12" s="113">
        <v>733.13499999999999</v>
      </c>
      <c r="BH12" s="113">
        <v>256.29700000000003</v>
      </c>
      <c r="BI12" s="113">
        <v>290.05900000000003</v>
      </c>
      <c r="BJ12" s="113">
        <v>295.017</v>
      </c>
      <c r="BK12" s="113">
        <v>841.37300000000005</v>
      </c>
      <c r="BL12" s="113">
        <v>289.15999999999997</v>
      </c>
      <c r="BM12" s="113">
        <v>277.25200000000001</v>
      </c>
      <c r="BN12" s="113">
        <v>247.25200000000001</v>
      </c>
      <c r="BO12" s="113">
        <v>813.66399999999999</v>
      </c>
      <c r="BP12" s="113">
        <v>299.63700000000006</v>
      </c>
      <c r="BQ12" s="113">
        <v>274.06600000000003</v>
      </c>
      <c r="BR12" s="113">
        <v>224.26600000000002</v>
      </c>
      <c r="BS12" s="113">
        <v>797.96900000000005</v>
      </c>
      <c r="BT12" s="113">
        <v>3186.1410000000005</v>
      </c>
      <c r="BU12" s="113">
        <v>268.51900000000001</v>
      </c>
      <c r="BV12" s="113">
        <v>243.548</v>
      </c>
      <c r="BW12" s="113">
        <v>267.11599999999999</v>
      </c>
      <c r="BX12" s="113">
        <v>779.18299999999999</v>
      </c>
      <c r="BY12" s="113">
        <v>294.66800000000001</v>
      </c>
      <c r="BZ12" s="113">
        <v>322.18899999999996</v>
      </c>
      <c r="CA12" s="113">
        <v>294.54399999999998</v>
      </c>
      <c r="CB12" s="113">
        <v>911.40099999999995</v>
      </c>
      <c r="CC12" s="113">
        <v>303.45500000000004</v>
      </c>
      <c r="CD12" s="113">
        <v>274.709</v>
      </c>
      <c r="CE12" s="113">
        <v>258.34699999999998</v>
      </c>
      <c r="CF12" s="113">
        <v>836.51099999999997</v>
      </c>
      <c r="CG12" s="113">
        <v>295.589</v>
      </c>
      <c r="CH12" s="113">
        <v>258.113</v>
      </c>
      <c r="CI12" s="113">
        <v>237.05700000000002</v>
      </c>
      <c r="CJ12" s="113">
        <v>790.75900000000001</v>
      </c>
      <c r="CK12" s="113">
        <v>3317.8539999999998</v>
      </c>
      <c r="CL12" s="113">
        <v>291.10599999999999</v>
      </c>
      <c r="CM12" s="113">
        <v>258.142</v>
      </c>
      <c r="CN12" s="113">
        <v>287.54899999999998</v>
      </c>
      <c r="CO12" s="113">
        <v>836.79700000000003</v>
      </c>
      <c r="CP12" s="113">
        <v>299.55799999999999</v>
      </c>
      <c r="CQ12" s="113">
        <v>264.68200000000002</v>
      </c>
      <c r="CR12" s="113">
        <v>280.685</v>
      </c>
      <c r="CS12" s="113">
        <v>844.92499999999995</v>
      </c>
      <c r="CT12" s="113">
        <v>276.59499999999997</v>
      </c>
      <c r="CU12" s="113">
        <v>232.84100000000001</v>
      </c>
      <c r="CV12" s="113">
        <v>261.49099999999999</v>
      </c>
      <c r="CW12" s="113">
        <v>770.92699999999991</v>
      </c>
      <c r="CX12" s="113">
        <v>257.88800000000003</v>
      </c>
      <c r="CY12" s="113">
        <v>243.98599999999999</v>
      </c>
      <c r="CZ12" s="113">
        <v>207.72800000000001</v>
      </c>
      <c r="DA12" s="113">
        <v>709.60200000000009</v>
      </c>
      <c r="DB12" s="113">
        <v>3162.2510000000002</v>
      </c>
      <c r="DC12" s="113">
        <v>224.404</v>
      </c>
      <c r="DD12" s="113">
        <v>217.07099999999997</v>
      </c>
      <c r="DE12" s="113">
        <v>263.00200000000001</v>
      </c>
      <c r="DF12" s="113">
        <v>704.47699999999998</v>
      </c>
      <c r="DG12" s="113">
        <v>273.64499999999998</v>
      </c>
      <c r="DH12" s="113">
        <v>251.23400000000001</v>
      </c>
      <c r="DI12" s="113">
        <v>279.2</v>
      </c>
      <c r="DJ12" s="113">
        <v>804.07899999999995</v>
      </c>
      <c r="DK12" s="113">
        <v>275.05099999999999</v>
      </c>
      <c r="DL12" s="113">
        <v>267.68700000000001</v>
      </c>
      <c r="DM12" s="113">
        <v>266.13200000000001</v>
      </c>
      <c r="DN12" s="113">
        <v>808.86999999999989</v>
      </c>
      <c r="DO12" s="113">
        <v>285.08699999999999</v>
      </c>
      <c r="DP12" s="113">
        <v>273.387</v>
      </c>
      <c r="DQ12" s="113">
        <v>243.78899999999999</v>
      </c>
      <c r="DR12" s="97">
        <v>802.26299999999992</v>
      </c>
      <c r="DS12" s="97">
        <v>3119.6039999999998</v>
      </c>
      <c r="DT12" s="97">
        <v>254.62</v>
      </c>
      <c r="DU12" s="97">
        <v>255.108</v>
      </c>
      <c r="DV12" s="97">
        <v>286.202</v>
      </c>
      <c r="DW12" s="97">
        <v>795.93</v>
      </c>
      <c r="DX12" s="97">
        <v>285.83199999999999</v>
      </c>
      <c r="DY12" s="97">
        <v>317.11599999999999</v>
      </c>
      <c r="DZ12" s="97">
        <v>323.15899999999999</v>
      </c>
      <c r="EA12" s="97">
        <v>926.10699999999997</v>
      </c>
      <c r="EB12" s="97">
        <v>273.79699999999997</v>
      </c>
      <c r="EC12" s="97">
        <v>296.61400000000003</v>
      </c>
      <c r="ED12" s="97">
        <v>290.17099999999999</v>
      </c>
      <c r="EE12" s="97">
        <v>860.58200000000011</v>
      </c>
      <c r="EF12" s="97">
        <v>291.81700000000001</v>
      </c>
      <c r="EG12" s="97">
        <v>293.21199999999999</v>
      </c>
      <c r="EH12" s="97">
        <v>253.81900000000002</v>
      </c>
      <c r="EI12" s="97">
        <v>838.84799999999996</v>
      </c>
      <c r="EJ12" s="97">
        <v>1153.3510000000001</v>
      </c>
      <c r="EK12" s="97">
        <v>300.37200000000001</v>
      </c>
      <c r="EL12" s="97">
        <v>243.76300000000001</v>
      </c>
      <c r="EM12" s="97">
        <v>334.57900000000001</v>
      </c>
      <c r="EN12" s="97">
        <v>878.71400000000006</v>
      </c>
      <c r="EO12" s="97">
        <v>307.99700000000001</v>
      </c>
      <c r="EP12" s="97">
        <v>354.89800000000002</v>
      </c>
      <c r="EQ12" s="97">
        <v>332.226</v>
      </c>
      <c r="ER12" s="97">
        <v>995.12099999999998</v>
      </c>
      <c r="ES12" s="97">
        <v>293.041</v>
      </c>
      <c r="ET12" s="97">
        <v>295.125</v>
      </c>
      <c r="EU12" s="97">
        <v>291.00700000000001</v>
      </c>
      <c r="EV12" s="97">
        <v>879.173</v>
      </c>
      <c r="EW12" s="97">
        <v>310.17499999999995</v>
      </c>
      <c r="EX12" s="97">
        <v>303.41800000000001</v>
      </c>
      <c r="EY12" s="97">
        <v>235.916</v>
      </c>
      <c r="EZ12" s="97">
        <v>849.50900000000001</v>
      </c>
      <c r="FA12" s="97">
        <v>3602.5169999999998</v>
      </c>
      <c r="FB12" s="97">
        <v>325.45499999999998</v>
      </c>
      <c r="FC12" s="97">
        <v>297.89099999999996</v>
      </c>
      <c r="FD12" s="97">
        <v>329.12400000000002</v>
      </c>
      <c r="FE12" s="97">
        <v>952.47</v>
      </c>
      <c r="FF12" s="342">
        <v>341.24400000000003</v>
      </c>
      <c r="FG12" s="342">
        <v>354.15699999999998</v>
      </c>
      <c r="FH12" s="342">
        <v>319.45299999999997</v>
      </c>
      <c r="FI12" s="342">
        <v>1014.854</v>
      </c>
      <c r="FJ12" s="288">
        <v>331.95</v>
      </c>
      <c r="FK12" s="288">
        <v>316.65899999999999</v>
      </c>
      <c r="FL12" s="288">
        <v>295.08800000000002</v>
      </c>
      <c r="FM12" s="288">
        <v>943.697</v>
      </c>
      <c r="FN12" s="97">
        <v>356.26299999999998</v>
      </c>
      <c r="FO12" s="97">
        <v>278.88</v>
      </c>
      <c r="FP12" s="97">
        <v>278.29899999999998</v>
      </c>
      <c r="FQ12" s="97">
        <v>913.44200000000001</v>
      </c>
      <c r="FR12" s="97">
        <v>3824.4630000000002</v>
      </c>
      <c r="FS12" s="97">
        <v>327.73700000000002</v>
      </c>
      <c r="FT12" s="97">
        <v>298.71899999999999</v>
      </c>
      <c r="FU12" s="97">
        <v>314.59399999999999</v>
      </c>
      <c r="FV12" s="97">
        <v>941.05</v>
      </c>
      <c r="FW12" s="97">
        <v>328.01</v>
      </c>
      <c r="FX12" s="97">
        <v>363.66300000000001</v>
      </c>
      <c r="FY12" s="97">
        <v>339.08600000000001</v>
      </c>
      <c r="FZ12" s="97">
        <v>1030.759</v>
      </c>
      <c r="GA12" s="391">
        <v>375.36699999999996</v>
      </c>
      <c r="GB12" s="391">
        <v>288.58999999999997</v>
      </c>
      <c r="GC12" s="391">
        <v>324.44499999999999</v>
      </c>
      <c r="GD12" s="468">
        <v>988.40199999999982</v>
      </c>
      <c r="GE12" s="405">
        <v>334.57900000000001</v>
      </c>
      <c r="GF12" s="405">
        <v>307.99700000000001</v>
      </c>
      <c r="GG12" s="405">
        <v>354.89800000000002</v>
      </c>
      <c r="GH12" s="74">
        <v>943.83</v>
      </c>
      <c r="GI12" s="74">
        <v>2960.2110000000002</v>
      </c>
      <c r="GJ12" s="97">
        <v>278.35000000000002</v>
      </c>
      <c r="GK12" s="97">
        <v>290.483</v>
      </c>
      <c r="GL12" s="97">
        <v>327.05599999999998</v>
      </c>
      <c r="GM12" s="97">
        <v>895.88900000000012</v>
      </c>
      <c r="GN12" s="74"/>
    </row>
    <row r="13" spans="2:197" ht="15" customHeight="1">
      <c r="B13" s="476"/>
      <c r="C13" s="10" t="s">
        <v>35</v>
      </c>
      <c r="D13" s="10" t="s">
        <v>28</v>
      </c>
      <c r="E13" s="113">
        <v>105.21299999999999</v>
      </c>
      <c r="F13" s="113">
        <v>109.34399999999999</v>
      </c>
      <c r="G13" s="113">
        <v>131.733</v>
      </c>
      <c r="H13" s="113">
        <f t="shared" si="1"/>
        <v>346.28999999999996</v>
      </c>
      <c r="I13" s="113">
        <v>143.71799999999999</v>
      </c>
      <c r="J13" s="113">
        <v>136.54400000000001</v>
      </c>
      <c r="K13" s="113">
        <v>149.6</v>
      </c>
      <c r="L13" s="113">
        <f t="shared" si="2"/>
        <v>429.86199999999997</v>
      </c>
      <c r="M13" s="113">
        <v>159.035</v>
      </c>
      <c r="N13" s="113">
        <v>120.224</v>
      </c>
      <c r="O13" s="113">
        <v>121.941</v>
      </c>
      <c r="P13" s="113">
        <f t="shared" si="3"/>
        <v>401.20000000000005</v>
      </c>
      <c r="Q13" s="113">
        <v>133.28</v>
      </c>
      <c r="R13" s="113">
        <v>115.328</v>
      </c>
      <c r="S13" s="113">
        <v>151.06200000000001</v>
      </c>
      <c r="T13" s="113">
        <f t="shared" si="4"/>
        <v>399.67</v>
      </c>
      <c r="U13" s="113">
        <v>1577.0219999999999</v>
      </c>
      <c r="V13" s="113">
        <v>123.488</v>
      </c>
      <c r="W13" s="113">
        <v>136.68</v>
      </c>
      <c r="X13" s="113">
        <v>146.88</v>
      </c>
      <c r="Y13" s="113">
        <v>407.048</v>
      </c>
      <c r="Z13" s="113">
        <v>155.822</v>
      </c>
      <c r="AA13" s="113">
        <v>160.61600000000001</v>
      </c>
      <c r="AB13" s="113">
        <v>155.703</v>
      </c>
      <c r="AC13" s="113">
        <v>472.14099999999996</v>
      </c>
      <c r="AD13" s="113">
        <v>143.27600000000001</v>
      </c>
      <c r="AE13" s="113">
        <v>151.249</v>
      </c>
      <c r="AF13" s="113">
        <v>134.708</v>
      </c>
      <c r="AG13" s="113">
        <v>429.23299999999995</v>
      </c>
      <c r="AH13" s="113">
        <v>143.089</v>
      </c>
      <c r="AI13" s="113">
        <v>140.114</v>
      </c>
      <c r="AJ13" s="113">
        <v>130.50899999999999</v>
      </c>
      <c r="AK13" s="113">
        <v>413.71199999999999</v>
      </c>
      <c r="AL13" s="113">
        <v>1722.1339999999998</v>
      </c>
      <c r="AM13" s="113">
        <v>134.36799999999999</v>
      </c>
      <c r="AN13" s="113">
        <v>136.255</v>
      </c>
      <c r="AO13" s="113">
        <v>165.376</v>
      </c>
      <c r="AP13" s="113">
        <v>435.99900000000002</v>
      </c>
      <c r="AQ13" s="113">
        <v>158.38900000000001</v>
      </c>
      <c r="AR13" s="113">
        <v>171.37700000000001</v>
      </c>
      <c r="AS13" s="113">
        <v>169.84700000000001</v>
      </c>
      <c r="AT13" s="113">
        <v>499.61300000000006</v>
      </c>
      <c r="AU13" s="113">
        <v>151.31700000000001</v>
      </c>
      <c r="AV13" s="113">
        <v>153.952</v>
      </c>
      <c r="AW13" s="113">
        <v>141.185</v>
      </c>
      <c r="AX13" s="113">
        <v>446.45400000000001</v>
      </c>
      <c r="AY13" s="113">
        <v>158.88200000000001</v>
      </c>
      <c r="AZ13" s="113">
        <v>156.72300000000001</v>
      </c>
      <c r="BA13" s="113">
        <v>125.851</v>
      </c>
      <c r="BB13" s="113">
        <v>441.45600000000002</v>
      </c>
      <c r="BC13" s="113">
        <v>1823.5220000000002</v>
      </c>
      <c r="BD13" s="113">
        <v>133.297</v>
      </c>
      <c r="BE13" s="113">
        <v>114.342</v>
      </c>
      <c r="BF13" s="113">
        <v>143.667</v>
      </c>
      <c r="BG13" s="113">
        <v>391.30600000000004</v>
      </c>
      <c r="BH13" s="113">
        <v>141.04900000000001</v>
      </c>
      <c r="BI13" s="113">
        <v>152.47300000000001</v>
      </c>
      <c r="BJ13" s="113">
        <v>151.28299999999999</v>
      </c>
      <c r="BK13" s="113">
        <v>444.80500000000006</v>
      </c>
      <c r="BL13" s="113">
        <v>150.67099999999999</v>
      </c>
      <c r="BM13" s="113">
        <v>151.946</v>
      </c>
      <c r="BN13" s="113">
        <v>128.554</v>
      </c>
      <c r="BO13" s="113">
        <v>431.17099999999994</v>
      </c>
      <c r="BP13" s="113">
        <v>159.44300000000001</v>
      </c>
      <c r="BQ13" s="113">
        <v>144.94200000000001</v>
      </c>
      <c r="BR13" s="113">
        <v>125.05200000000001</v>
      </c>
      <c r="BS13" s="113">
        <v>429.43700000000001</v>
      </c>
      <c r="BT13" s="113">
        <v>1696.7190000000001</v>
      </c>
      <c r="BU13" s="113">
        <v>139.82499999999999</v>
      </c>
      <c r="BV13" s="113">
        <v>131.34200000000001</v>
      </c>
      <c r="BW13" s="113">
        <v>136.66300000000001</v>
      </c>
      <c r="BX13" s="113">
        <v>407.83000000000004</v>
      </c>
      <c r="BY13" s="113">
        <v>152.065</v>
      </c>
      <c r="BZ13" s="113">
        <v>166.97399999999999</v>
      </c>
      <c r="CA13" s="113">
        <v>158.81399999999999</v>
      </c>
      <c r="CB13" s="113">
        <v>477.85299999999995</v>
      </c>
      <c r="CC13" s="113">
        <v>167.84100000000001</v>
      </c>
      <c r="CD13" s="113">
        <v>155.73699999999999</v>
      </c>
      <c r="CE13" s="113">
        <v>137.649</v>
      </c>
      <c r="CF13" s="113">
        <v>461.22699999999998</v>
      </c>
      <c r="CG13" s="113">
        <v>159.018</v>
      </c>
      <c r="CH13" s="113">
        <v>139.92699999999999</v>
      </c>
      <c r="CI13" s="113">
        <v>135.898</v>
      </c>
      <c r="CJ13" s="113">
        <v>434.84299999999996</v>
      </c>
      <c r="CK13" s="113">
        <v>1781.7529999999997</v>
      </c>
      <c r="CL13" s="113">
        <v>146.93100000000001</v>
      </c>
      <c r="CM13" s="113">
        <v>134.47</v>
      </c>
      <c r="CN13" s="113">
        <v>150.178</v>
      </c>
      <c r="CO13" s="113">
        <v>431.57900000000001</v>
      </c>
      <c r="CP13" s="113">
        <v>160.29300000000001</v>
      </c>
      <c r="CQ13" s="113">
        <v>143.10599999999999</v>
      </c>
      <c r="CR13" s="113">
        <v>154.547</v>
      </c>
      <c r="CS13" s="113">
        <v>457.94600000000003</v>
      </c>
      <c r="CT13" s="113">
        <v>149.61699999999999</v>
      </c>
      <c r="CU13" s="113">
        <v>128.94499999999999</v>
      </c>
      <c r="CV13" s="113">
        <v>139.298</v>
      </c>
      <c r="CW13" s="113">
        <v>417.86</v>
      </c>
      <c r="CX13" s="113">
        <v>136.06800000000001</v>
      </c>
      <c r="CY13" s="113">
        <v>128.96199999999999</v>
      </c>
      <c r="CZ13" s="113">
        <v>114.30800000000001</v>
      </c>
      <c r="DA13" s="113">
        <v>379.33799999999997</v>
      </c>
      <c r="DB13" s="113">
        <v>1686.723</v>
      </c>
      <c r="DC13" s="113">
        <v>119.884</v>
      </c>
      <c r="DD13" s="113">
        <v>123.199</v>
      </c>
      <c r="DE13" s="113">
        <v>138.227</v>
      </c>
      <c r="DF13" s="113">
        <v>381.31</v>
      </c>
      <c r="DG13" s="113">
        <v>146.33600000000001</v>
      </c>
      <c r="DH13" s="113">
        <v>135.541</v>
      </c>
      <c r="DI13" s="113">
        <v>149.73599999999999</v>
      </c>
      <c r="DJ13" s="113">
        <v>431.613</v>
      </c>
      <c r="DK13" s="113">
        <v>151.249</v>
      </c>
      <c r="DL13" s="113">
        <v>149.88900000000001</v>
      </c>
      <c r="DM13" s="113">
        <v>142.239</v>
      </c>
      <c r="DN13" s="113">
        <v>443.37700000000007</v>
      </c>
      <c r="DO13" s="113">
        <v>156.84200000000001</v>
      </c>
      <c r="DP13" s="113">
        <v>151.26599999999999</v>
      </c>
      <c r="DQ13" s="113">
        <v>146.18299999999999</v>
      </c>
      <c r="DR13" s="97">
        <v>454.291</v>
      </c>
      <c r="DS13" s="97">
        <v>1710.5909999999999</v>
      </c>
      <c r="DT13" s="97">
        <v>135.83000000000001</v>
      </c>
      <c r="DU13" s="97">
        <v>139.85900000000001</v>
      </c>
      <c r="DV13" s="97">
        <v>153.06800000000001</v>
      </c>
      <c r="DW13" s="97">
        <v>428.75700000000001</v>
      </c>
      <c r="DX13" s="97">
        <v>158.04900000000001</v>
      </c>
      <c r="DY13" s="97">
        <v>174.86199999999999</v>
      </c>
      <c r="DZ13" s="97">
        <v>176.392</v>
      </c>
      <c r="EA13" s="97">
        <v>509.303</v>
      </c>
      <c r="EB13" s="97">
        <v>151.72499999999999</v>
      </c>
      <c r="EC13" s="97">
        <v>168.19800000000001</v>
      </c>
      <c r="ED13" s="97">
        <v>156.84200000000001</v>
      </c>
      <c r="EE13" s="97">
        <v>476.76499999999999</v>
      </c>
      <c r="EF13" s="97">
        <v>155.19300000000001</v>
      </c>
      <c r="EG13" s="97">
        <v>162.89400000000001</v>
      </c>
      <c r="EH13" s="97">
        <v>150.739</v>
      </c>
      <c r="EI13" s="97">
        <v>468.82600000000002</v>
      </c>
      <c r="EJ13" s="97">
        <v>637.04100000000005</v>
      </c>
      <c r="EK13" s="97">
        <v>162.82599999999999</v>
      </c>
      <c r="EL13" s="97">
        <v>132.94</v>
      </c>
      <c r="EM13" s="97">
        <v>190.84200000000001</v>
      </c>
      <c r="EN13" s="97">
        <v>486.608</v>
      </c>
      <c r="EO13" s="97">
        <v>175.78</v>
      </c>
      <c r="EP13" s="97">
        <v>199.852</v>
      </c>
      <c r="EQ13" s="97">
        <v>188.81899999999999</v>
      </c>
      <c r="ER13" s="97">
        <v>564.45100000000002</v>
      </c>
      <c r="ES13" s="97">
        <v>165.18899999999999</v>
      </c>
      <c r="ET13" s="97">
        <v>177.34399999999999</v>
      </c>
      <c r="EU13" s="97">
        <v>167.58600000000001</v>
      </c>
      <c r="EV13" s="97">
        <v>510.11900000000003</v>
      </c>
      <c r="EW13" s="97">
        <v>181.71299999999999</v>
      </c>
      <c r="EX13" s="97">
        <v>168.16399999999999</v>
      </c>
      <c r="EY13" s="97">
        <v>142.613</v>
      </c>
      <c r="EZ13" s="97">
        <v>492.48999999999995</v>
      </c>
      <c r="FA13" s="97">
        <v>2053.6680000000001</v>
      </c>
      <c r="FB13" s="97">
        <v>177.93899999999999</v>
      </c>
      <c r="FC13" s="97">
        <v>165.41</v>
      </c>
      <c r="FD13" s="97">
        <v>182.495</v>
      </c>
      <c r="FE13" s="97">
        <v>525.84400000000005</v>
      </c>
      <c r="FF13" s="97">
        <v>193.88499999999999</v>
      </c>
      <c r="FG13" s="97">
        <v>195.857</v>
      </c>
      <c r="FH13" s="97">
        <v>175.81399999999999</v>
      </c>
      <c r="FI13" s="97">
        <v>565.55599999999993</v>
      </c>
      <c r="FJ13" s="288">
        <v>182.971</v>
      </c>
      <c r="FK13" s="288">
        <v>180.642</v>
      </c>
      <c r="FL13" s="288">
        <v>161.09200000000001</v>
      </c>
      <c r="FM13" s="288">
        <v>524.70500000000004</v>
      </c>
      <c r="FN13" s="97">
        <v>202.74199999999999</v>
      </c>
      <c r="FO13" s="97">
        <v>155.227</v>
      </c>
      <c r="FP13" s="97">
        <v>151.334</v>
      </c>
      <c r="FQ13" s="97">
        <v>509.303</v>
      </c>
      <c r="FR13" s="97">
        <v>2125.4079999999999</v>
      </c>
      <c r="FS13" s="97">
        <v>192.03200000000001</v>
      </c>
      <c r="FT13" s="97">
        <v>166.26</v>
      </c>
      <c r="FU13" s="97">
        <v>168.98</v>
      </c>
      <c r="FV13" s="97">
        <v>527.27200000000005</v>
      </c>
      <c r="FW13" s="97">
        <v>189.68600000000001</v>
      </c>
      <c r="FX13" s="97">
        <v>203.167</v>
      </c>
      <c r="FY13" s="97">
        <v>192.72900000000001</v>
      </c>
      <c r="FZ13" s="97">
        <v>585.58199999999999</v>
      </c>
      <c r="GA13" s="391">
        <v>210.90199999999999</v>
      </c>
      <c r="GB13" s="391">
        <v>169.08199999999999</v>
      </c>
      <c r="GC13" s="391">
        <v>181.52600000000001</v>
      </c>
      <c r="GD13" s="468">
        <v>561.51</v>
      </c>
      <c r="GE13" s="405">
        <v>190.84200000000001</v>
      </c>
      <c r="GF13" s="405">
        <v>175.78</v>
      </c>
      <c r="GG13" s="405">
        <v>199.852</v>
      </c>
      <c r="GH13" s="74">
        <v>554.28499999999997</v>
      </c>
      <c r="GI13" s="74">
        <v>1674.364</v>
      </c>
      <c r="GJ13" s="97">
        <v>155.023</v>
      </c>
      <c r="GK13" s="97">
        <v>170.595</v>
      </c>
      <c r="GL13" s="97">
        <v>178.041</v>
      </c>
      <c r="GM13" s="97">
        <v>503.65899999999999</v>
      </c>
      <c r="GN13" s="74"/>
    </row>
    <row r="14" spans="2:197" ht="15" customHeight="1">
      <c r="B14" s="476"/>
      <c r="C14" s="10" t="s">
        <v>35</v>
      </c>
      <c r="D14" s="10" t="s">
        <v>29</v>
      </c>
      <c r="E14" s="113">
        <v>20.038</v>
      </c>
      <c r="F14" s="113">
        <v>14.275</v>
      </c>
      <c r="G14" s="113">
        <v>19.096</v>
      </c>
      <c r="H14" s="113">
        <f t="shared" si="1"/>
        <v>53.409000000000006</v>
      </c>
      <c r="I14" s="113">
        <v>22.626000000000001</v>
      </c>
      <c r="J14" s="113">
        <v>17.928000000000001</v>
      </c>
      <c r="K14" s="113">
        <v>31.175999999999998</v>
      </c>
      <c r="L14" s="113">
        <f t="shared" si="2"/>
        <v>71.73</v>
      </c>
      <c r="M14" s="113">
        <v>28.998000000000001</v>
      </c>
      <c r="N14" s="113">
        <v>24.75</v>
      </c>
      <c r="O14" s="113">
        <v>25.937999999999999</v>
      </c>
      <c r="P14" s="113">
        <f t="shared" si="3"/>
        <v>79.686000000000007</v>
      </c>
      <c r="Q14" s="113">
        <v>29.771999999999998</v>
      </c>
      <c r="R14" s="113">
        <v>24.318000000000001</v>
      </c>
      <c r="S14" s="113">
        <v>25.373999999999999</v>
      </c>
      <c r="T14" s="113">
        <f t="shared" si="4"/>
        <v>79.463999999999999</v>
      </c>
      <c r="U14" s="113">
        <v>284.28899999999999</v>
      </c>
      <c r="V14" s="113">
        <v>24.425999999999998</v>
      </c>
      <c r="W14" s="113">
        <v>23.513999999999999</v>
      </c>
      <c r="X14" s="113">
        <v>19.835999999999999</v>
      </c>
      <c r="Y14" s="113">
        <v>67.775999999999996</v>
      </c>
      <c r="Z14" s="113">
        <v>28.297999999999998</v>
      </c>
      <c r="AA14" s="113">
        <v>25.632000000000001</v>
      </c>
      <c r="AB14" s="113">
        <v>36.432000000000002</v>
      </c>
      <c r="AC14" s="113">
        <v>90.361999999999995</v>
      </c>
      <c r="AD14" s="113">
        <v>31.931999999999999</v>
      </c>
      <c r="AE14" s="113">
        <v>28.943999999999999</v>
      </c>
      <c r="AF14" s="113">
        <v>29.916</v>
      </c>
      <c r="AG14" s="113">
        <v>90.792000000000002</v>
      </c>
      <c r="AH14" s="113">
        <v>29.556000000000001</v>
      </c>
      <c r="AI14" s="113">
        <v>27.648</v>
      </c>
      <c r="AJ14" s="113">
        <v>21.654</v>
      </c>
      <c r="AK14" s="113">
        <v>78.858000000000004</v>
      </c>
      <c r="AL14" s="113">
        <v>327.78800000000001</v>
      </c>
      <c r="AM14" s="113">
        <v>28.602</v>
      </c>
      <c r="AN14" s="113">
        <v>26.64</v>
      </c>
      <c r="AO14" s="113">
        <v>38.25</v>
      </c>
      <c r="AP14" s="113">
        <v>93.492000000000004</v>
      </c>
      <c r="AQ14" s="113">
        <v>35.351999999999997</v>
      </c>
      <c r="AR14" s="113">
        <v>42.408000000000001</v>
      </c>
      <c r="AS14" s="113">
        <v>41.094000000000001</v>
      </c>
      <c r="AT14" s="113">
        <v>118.85399999999998</v>
      </c>
      <c r="AU14" s="113">
        <v>37.457999999999998</v>
      </c>
      <c r="AV14" s="113">
        <v>32.688000000000002</v>
      </c>
      <c r="AW14" s="113">
        <v>37.71</v>
      </c>
      <c r="AX14" s="113">
        <v>107.85599999999999</v>
      </c>
      <c r="AY14" s="113">
        <v>39.707999999999998</v>
      </c>
      <c r="AZ14" s="113">
        <v>37.295999999999999</v>
      </c>
      <c r="BA14" s="113">
        <v>25.306000000000001</v>
      </c>
      <c r="BB14" s="113">
        <v>102.30999999999999</v>
      </c>
      <c r="BC14" s="113">
        <v>422.512</v>
      </c>
      <c r="BD14" s="113">
        <v>38.718000000000004</v>
      </c>
      <c r="BE14" s="113">
        <v>32.021999999999998</v>
      </c>
      <c r="BF14" s="113">
        <v>41.436</v>
      </c>
      <c r="BG14" s="113">
        <v>112.17600000000002</v>
      </c>
      <c r="BH14" s="113">
        <v>40.176000000000002</v>
      </c>
      <c r="BI14" s="113">
        <v>45.072000000000003</v>
      </c>
      <c r="BJ14" s="113">
        <v>45.27</v>
      </c>
      <c r="BK14" s="113">
        <v>130.518</v>
      </c>
      <c r="BL14" s="113">
        <v>45.89</v>
      </c>
      <c r="BM14" s="113">
        <v>43.774000000000001</v>
      </c>
      <c r="BN14" s="113">
        <v>41.908999999999999</v>
      </c>
      <c r="BO14" s="113">
        <v>131.57300000000001</v>
      </c>
      <c r="BP14" s="113">
        <v>48.258000000000003</v>
      </c>
      <c r="BQ14" s="113">
        <v>46.98</v>
      </c>
      <c r="BR14" s="113">
        <v>33.100999999999999</v>
      </c>
      <c r="BS14" s="113">
        <v>128.339</v>
      </c>
      <c r="BT14" s="113">
        <v>502.60600000000011</v>
      </c>
      <c r="BU14" s="113">
        <v>43.524000000000001</v>
      </c>
      <c r="BV14" s="113">
        <v>32.85</v>
      </c>
      <c r="BW14" s="113">
        <v>55.755000000000003</v>
      </c>
      <c r="BX14" s="113">
        <v>132.12899999999999</v>
      </c>
      <c r="BY14" s="113">
        <v>63.213000000000001</v>
      </c>
      <c r="BZ14" s="113">
        <v>58.756999999999998</v>
      </c>
      <c r="CA14" s="113">
        <v>48.417999999999999</v>
      </c>
      <c r="CB14" s="113">
        <v>170.38800000000001</v>
      </c>
      <c r="CC14" s="113">
        <v>50.036000000000001</v>
      </c>
      <c r="CD14" s="113">
        <v>43.356000000000002</v>
      </c>
      <c r="CE14" s="113">
        <v>45.625999999999998</v>
      </c>
      <c r="CF14" s="113">
        <v>139.018</v>
      </c>
      <c r="CG14" s="113">
        <v>47.304000000000002</v>
      </c>
      <c r="CH14" s="113">
        <v>42.875999999999998</v>
      </c>
      <c r="CI14" s="113">
        <v>35.777000000000001</v>
      </c>
      <c r="CJ14" s="113">
        <v>125.95700000000001</v>
      </c>
      <c r="CK14" s="113">
        <v>567.49200000000008</v>
      </c>
      <c r="CL14" s="113">
        <v>49.536000000000001</v>
      </c>
      <c r="CM14" s="113">
        <v>44.927999999999997</v>
      </c>
      <c r="CN14" s="113">
        <v>50.688000000000002</v>
      </c>
      <c r="CO14" s="113">
        <v>145.15199999999999</v>
      </c>
      <c r="CP14" s="113">
        <v>51.426000000000002</v>
      </c>
      <c r="CQ14" s="113">
        <v>50.04</v>
      </c>
      <c r="CR14" s="113">
        <v>55.962000000000003</v>
      </c>
      <c r="CS14" s="113">
        <v>157.428</v>
      </c>
      <c r="CT14" s="113">
        <v>55.17</v>
      </c>
      <c r="CU14" s="113">
        <v>45.143999999999998</v>
      </c>
      <c r="CV14" s="113">
        <v>51.66</v>
      </c>
      <c r="CW14" s="113">
        <v>151.97399999999999</v>
      </c>
      <c r="CX14" s="113">
        <v>53.82</v>
      </c>
      <c r="CY14" s="113">
        <v>45.936</v>
      </c>
      <c r="CZ14" s="113">
        <v>38.951999999999998</v>
      </c>
      <c r="DA14" s="113">
        <v>138.708</v>
      </c>
      <c r="DB14" s="113">
        <v>593.26199999999994</v>
      </c>
      <c r="DC14" s="113">
        <v>43.387999999999998</v>
      </c>
      <c r="DD14" s="113">
        <v>43.058999999999997</v>
      </c>
      <c r="DE14" s="113">
        <v>48.53</v>
      </c>
      <c r="DF14" s="113">
        <v>134.977</v>
      </c>
      <c r="DG14" s="113">
        <v>51.999000000000002</v>
      </c>
      <c r="DH14" s="113">
        <v>48.186</v>
      </c>
      <c r="DI14" s="113">
        <v>54.936</v>
      </c>
      <c r="DJ14" s="113">
        <v>155.12100000000001</v>
      </c>
      <c r="DK14" s="113">
        <v>48.186</v>
      </c>
      <c r="DL14" s="113">
        <v>47.52</v>
      </c>
      <c r="DM14" s="113">
        <v>49.908999999999999</v>
      </c>
      <c r="DN14" s="113">
        <v>145.61500000000001</v>
      </c>
      <c r="DO14" s="113">
        <v>54.72</v>
      </c>
      <c r="DP14" s="113">
        <v>51.945</v>
      </c>
      <c r="DQ14" s="113">
        <v>44.582999999999998</v>
      </c>
      <c r="DR14" s="97">
        <v>151.24799999999999</v>
      </c>
      <c r="DS14" s="97">
        <v>586.96100000000001</v>
      </c>
      <c r="DT14" s="97">
        <v>48.851999999999997</v>
      </c>
      <c r="DU14" s="97">
        <v>45.09</v>
      </c>
      <c r="DV14" s="97">
        <v>53.676000000000002</v>
      </c>
      <c r="DW14" s="97">
        <v>147.61799999999999</v>
      </c>
      <c r="DX14" s="97">
        <v>47.933999999999997</v>
      </c>
      <c r="DY14" s="97">
        <v>59.021999999999998</v>
      </c>
      <c r="DZ14" s="97">
        <v>64.47</v>
      </c>
      <c r="EA14" s="97">
        <v>171.42599999999999</v>
      </c>
      <c r="EB14" s="97">
        <v>71.989999999999995</v>
      </c>
      <c r="EC14" s="97">
        <v>59.328000000000003</v>
      </c>
      <c r="ED14" s="97">
        <v>56.573999999999998</v>
      </c>
      <c r="EE14" s="97">
        <v>187.892</v>
      </c>
      <c r="EF14" s="97">
        <v>57.744</v>
      </c>
      <c r="EG14" s="97">
        <v>54.701999999999998</v>
      </c>
      <c r="EH14" s="97">
        <v>36.881999999999998</v>
      </c>
      <c r="EI14" s="97">
        <v>149.328</v>
      </c>
      <c r="EJ14" s="97">
        <v>211.60199999999998</v>
      </c>
      <c r="EK14" s="97">
        <v>54.45</v>
      </c>
      <c r="EL14" s="97">
        <v>56.066000000000003</v>
      </c>
      <c r="EM14" s="97">
        <v>62.000999999999998</v>
      </c>
      <c r="EN14" s="97">
        <v>172.517</v>
      </c>
      <c r="EO14" s="97">
        <v>55.292000000000002</v>
      </c>
      <c r="EP14" s="97">
        <v>63.654000000000003</v>
      </c>
      <c r="EQ14" s="97">
        <v>63.439</v>
      </c>
      <c r="ER14" s="97">
        <v>182.38499999999999</v>
      </c>
      <c r="ES14" s="97">
        <v>55.856999999999999</v>
      </c>
      <c r="ET14" s="97">
        <v>52.500999999999998</v>
      </c>
      <c r="EU14" s="97">
        <v>54.792000000000002</v>
      </c>
      <c r="EV14" s="97">
        <v>163.15</v>
      </c>
      <c r="EW14" s="97">
        <v>55.26</v>
      </c>
      <c r="EX14" s="97">
        <v>57.597999999999999</v>
      </c>
      <c r="EY14" s="97">
        <v>53.777999999999999</v>
      </c>
      <c r="EZ14" s="97">
        <v>166.636</v>
      </c>
      <c r="FA14" s="97">
        <v>684.68799999999999</v>
      </c>
      <c r="FB14" s="97">
        <v>95.495999999999995</v>
      </c>
      <c r="FC14" s="97">
        <v>67.421999999999997</v>
      </c>
      <c r="FD14" s="97">
        <v>61.578000000000003</v>
      </c>
      <c r="FE14" s="97">
        <v>224.49600000000001</v>
      </c>
      <c r="FF14" s="97">
        <v>67.391000000000005</v>
      </c>
      <c r="FG14" s="97">
        <v>70.325000000000003</v>
      </c>
      <c r="FH14" s="97">
        <v>65.302999999999997</v>
      </c>
      <c r="FI14" s="97">
        <v>203.01900000000001</v>
      </c>
      <c r="FJ14" s="97">
        <v>71000</v>
      </c>
      <c r="FK14" s="97">
        <v>68884</v>
      </c>
      <c r="FL14" s="97">
        <v>67628</v>
      </c>
      <c r="FM14" s="97">
        <v>207.512</v>
      </c>
      <c r="FN14" s="97">
        <v>78.058000000000007</v>
      </c>
      <c r="FO14" s="97">
        <v>65.835999999999999</v>
      </c>
      <c r="FP14" s="97">
        <v>79.347999999999999</v>
      </c>
      <c r="FQ14" s="97">
        <v>223.24200000000002</v>
      </c>
      <c r="FR14" s="97">
        <v>858.26900000000001</v>
      </c>
      <c r="FS14" s="97">
        <v>79.792000000000002</v>
      </c>
      <c r="FT14" s="97">
        <v>77.974000000000004</v>
      </c>
      <c r="FU14" s="97">
        <v>77.341999999999999</v>
      </c>
      <c r="FV14" s="97">
        <v>235.108</v>
      </c>
      <c r="FW14" s="97">
        <v>65.427999999999997</v>
      </c>
      <c r="FX14" s="97">
        <v>80.528000000000006</v>
      </c>
      <c r="FY14" s="97">
        <v>70.197000000000003</v>
      </c>
      <c r="FZ14" s="97">
        <v>216.15300000000002</v>
      </c>
      <c r="GA14" s="391">
        <v>83.272999999999996</v>
      </c>
      <c r="GB14" s="391">
        <v>62.66</v>
      </c>
      <c r="GC14" s="391">
        <v>73.712000000000003</v>
      </c>
      <c r="GD14" s="468">
        <v>219.64499999999998</v>
      </c>
      <c r="GE14" s="405">
        <v>62.000999999999998</v>
      </c>
      <c r="GF14" s="405">
        <v>55.292000000000002</v>
      </c>
      <c r="GG14" s="405">
        <v>63.654000000000003</v>
      </c>
      <c r="GH14" s="74">
        <v>195.15</v>
      </c>
      <c r="GI14" s="74">
        <v>670.90599999999995</v>
      </c>
      <c r="GJ14" s="97">
        <v>61.328000000000003</v>
      </c>
      <c r="GK14" s="97">
        <v>57.957000000000001</v>
      </c>
      <c r="GL14" s="97">
        <v>69.03</v>
      </c>
      <c r="GM14" s="97">
        <v>188.315</v>
      </c>
      <c r="GN14" s="74"/>
    </row>
    <row r="15" spans="2:197" ht="15" customHeight="1" thickBot="1">
      <c r="B15" s="479"/>
      <c r="C15" s="9" t="s">
        <v>35</v>
      </c>
      <c r="D15" s="9" t="s">
        <v>30</v>
      </c>
      <c r="E15" s="179">
        <v>54.433999999999997</v>
      </c>
      <c r="F15" s="179">
        <v>59.125999999999998</v>
      </c>
      <c r="G15" s="179">
        <v>70.057000000000002</v>
      </c>
      <c r="H15" s="179">
        <f t="shared" si="1"/>
        <v>183.61700000000002</v>
      </c>
      <c r="I15" s="179">
        <v>86.597999999999999</v>
      </c>
      <c r="J15" s="179">
        <v>78.88</v>
      </c>
      <c r="K15" s="179">
        <v>76.703999999999994</v>
      </c>
      <c r="L15" s="179">
        <f t="shared" si="2"/>
        <v>242.18200000000002</v>
      </c>
      <c r="M15" s="179">
        <v>66.367999999999995</v>
      </c>
      <c r="N15" s="179">
        <v>51.136000000000003</v>
      </c>
      <c r="O15" s="179">
        <v>63.103999999999999</v>
      </c>
      <c r="P15" s="179">
        <f t="shared" si="3"/>
        <v>180.608</v>
      </c>
      <c r="Q15" s="179">
        <v>67.456000000000003</v>
      </c>
      <c r="R15" s="179">
        <v>64.191999999999993</v>
      </c>
      <c r="S15" s="179">
        <v>57.850999999999999</v>
      </c>
      <c r="T15" s="179">
        <f t="shared" si="4"/>
        <v>189.499</v>
      </c>
      <c r="U15" s="179">
        <v>795.90599999999995</v>
      </c>
      <c r="V15" s="179">
        <v>70.703000000000003</v>
      </c>
      <c r="W15" s="179">
        <v>68</v>
      </c>
      <c r="X15" s="179">
        <v>72.896000000000001</v>
      </c>
      <c r="Y15" s="179">
        <v>211.59899999999999</v>
      </c>
      <c r="Z15" s="179">
        <v>82.144000000000005</v>
      </c>
      <c r="AA15" s="179">
        <v>87.635000000000005</v>
      </c>
      <c r="AB15" s="179">
        <v>94.656000000000006</v>
      </c>
      <c r="AC15" s="179">
        <v>264.435</v>
      </c>
      <c r="AD15" s="179">
        <v>72.896000000000001</v>
      </c>
      <c r="AE15" s="179">
        <v>77.248000000000005</v>
      </c>
      <c r="AF15" s="179">
        <v>73.44</v>
      </c>
      <c r="AG15" s="179">
        <v>223.584</v>
      </c>
      <c r="AH15" s="179">
        <v>74.052000000000007</v>
      </c>
      <c r="AI15" s="179">
        <v>73.983999999999995</v>
      </c>
      <c r="AJ15" s="179">
        <v>62.338999999999999</v>
      </c>
      <c r="AK15" s="179">
        <v>210.375</v>
      </c>
      <c r="AL15" s="179">
        <v>909.99299999999994</v>
      </c>
      <c r="AM15" s="179">
        <v>71.263999999999996</v>
      </c>
      <c r="AN15" s="179">
        <v>69.989000000000004</v>
      </c>
      <c r="AO15" s="179">
        <v>89.76</v>
      </c>
      <c r="AP15" s="179">
        <v>231.01299999999998</v>
      </c>
      <c r="AQ15" s="179">
        <v>78.335999999999999</v>
      </c>
      <c r="AR15" s="179">
        <v>102.289</v>
      </c>
      <c r="AS15" s="179">
        <v>97.92</v>
      </c>
      <c r="AT15" s="179">
        <v>278.54500000000002</v>
      </c>
      <c r="AU15" s="179">
        <v>79.968000000000004</v>
      </c>
      <c r="AV15" s="179">
        <v>70.176000000000002</v>
      </c>
      <c r="AW15" s="179">
        <v>76.16</v>
      </c>
      <c r="AX15" s="179">
        <v>226.304</v>
      </c>
      <c r="AY15" s="179">
        <v>81.634</v>
      </c>
      <c r="AZ15" s="179">
        <v>78.37</v>
      </c>
      <c r="BA15" s="179">
        <v>55.658000000000001</v>
      </c>
      <c r="BB15" s="179">
        <v>215.66200000000003</v>
      </c>
      <c r="BC15" s="179">
        <v>951.52399999999989</v>
      </c>
      <c r="BD15" s="179">
        <v>82.756</v>
      </c>
      <c r="BE15" s="179">
        <v>65.909000000000006</v>
      </c>
      <c r="BF15" s="179">
        <v>80.988</v>
      </c>
      <c r="BG15" s="179">
        <v>229.65300000000002</v>
      </c>
      <c r="BH15" s="179">
        <v>75.072000000000003</v>
      </c>
      <c r="BI15" s="179">
        <v>92.513999999999996</v>
      </c>
      <c r="BJ15" s="179">
        <v>98.463999999999999</v>
      </c>
      <c r="BK15" s="179">
        <v>266.05</v>
      </c>
      <c r="BL15" s="179">
        <v>92.599000000000004</v>
      </c>
      <c r="BM15" s="179">
        <v>81.531999999999996</v>
      </c>
      <c r="BN15" s="179">
        <v>76.789000000000001</v>
      </c>
      <c r="BO15" s="179">
        <v>250.92000000000002</v>
      </c>
      <c r="BP15" s="179">
        <v>91.936000000000007</v>
      </c>
      <c r="BQ15" s="179">
        <v>82.144000000000005</v>
      </c>
      <c r="BR15" s="179">
        <v>66.113</v>
      </c>
      <c r="BS15" s="179">
        <v>240.19300000000001</v>
      </c>
      <c r="BT15" s="179">
        <v>986.81600000000003</v>
      </c>
      <c r="BU15" s="179">
        <v>85.17</v>
      </c>
      <c r="BV15" s="179">
        <v>79.355999999999995</v>
      </c>
      <c r="BW15" s="179">
        <v>74.697999999999993</v>
      </c>
      <c r="BX15" s="179">
        <v>239.22399999999999</v>
      </c>
      <c r="BY15" s="179">
        <v>79.39</v>
      </c>
      <c r="BZ15" s="179">
        <v>96.457999999999998</v>
      </c>
      <c r="CA15" s="179">
        <v>87.311999999999998</v>
      </c>
      <c r="CB15" s="179">
        <v>263.16000000000003</v>
      </c>
      <c r="CC15" s="179">
        <v>85.578000000000003</v>
      </c>
      <c r="CD15" s="179">
        <v>75.616</v>
      </c>
      <c r="CE15" s="179">
        <v>75.072000000000003</v>
      </c>
      <c r="CF15" s="179">
        <v>236.26600000000002</v>
      </c>
      <c r="CG15" s="179">
        <v>89.266999999999996</v>
      </c>
      <c r="CH15" s="179">
        <v>75.31</v>
      </c>
      <c r="CI15" s="179">
        <v>65.382000000000005</v>
      </c>
      <c r="CJ15" s="179">
        <v>229.959</v>
      </c>
      <c r="CK15" s="179">
        <v>968.60899999999992</v>
      </c>
      <c r="CL15" s="179">
        <v>94.638999999999996</v>
      </c>
      <c r="CM15" s="179">
        <v>78.744</v>
      </c>
      <c r="CN15" s="179">
        <v>86.683000000000007</v>
      </c>
      <c r="CO15" s="179">
        <v>260.06599999999997</v>
      </c>
      <c r="CP15" s="179">
        <v>87.838999999999999</v>
      </c>
      <c r="CQ15" s="179">
        <v>71.536000000000001</v>
      </c>
      <c r="CR15" s="179">
        <v>70.176000000000002</v>
      </c>
      <c r="CS15" s="179">
        <v>229.55099999999999</v>
      </c>
      <c r="CT15" s="179">
        <v>71.808000000000007</v>
      </c>
      <c r="CU15" s="179">
        <v>58.752000000000002</v>
      </c>
      <c r="CV15" s="179">
        <v>70.533000000000001</v>
      </c>
      <c r="CW15" s="179">
        <v>201.09300000000002</v>
      </c>
      <c r="CX15" s="179">
        <v>68</v>
      </c>
      <c r="CY15" s="179">
        <v>69.087999999999994</v>
      </c>
      <c r="CZ15" s="179">
        <v>54.468000000000004</v>
      </c>
      <c r="DA15" s="179">
        <v>191.55599999999998</v>
      </c>
      <c r="DB15" s="179">
        <v>882.26599999999996</v>
      </c>
      <c r="DC15" s="179">
        <v>61.131999999999998</v>
      </c>
      <c r="DD15" s="179">
        <v>50.813000000000002</v>
      </c>
      <c r="DE15" s="179">
        <v>76.245000000000005</v>
      </c>
      <c r="DF15" s="179">
        <v>188.19</v>
      </c>
      <c r="DG15" s="179">
        <v>75.31</v>
      </c>
      <c r="DH15" s="179">
        <v>67.507000000000005</v>
      </c>
      <c r="DI15" s="179">
        <v>74.528000000000006</v>
      </c>
      <c r="DJ15" s="179">
        <v>217.34500000000003</v>
      </c>
      <c r="DK15" s="179">
        <v>75.616</v>
      </c>
      <c r="DL15" s="179">
        <v>70.278000000000006</v>
      </c>
      <c r="DM15" s="179">
        <v>73.983999999999995</v>
      </c>
      <c r="DN15" s="179">
        <v>219.87799999999999</v>
      </c>
      <c r="DO15" s="179">
        <v>73.525000000000006</v>
      </c>
      <c r="DP15" s="179">
        <v>70.176000000000002</v>
      </c>
      <c r="DQ15" s="179">
        <v>53.023000000000003</v>
      </c>
      <c r="DR15" s="180">
        <v>196.72400000000002</v>
      </c>
      <c r="DS15" s="180">
        <v>822.05200000000002</v>
      </c>
      <c r="DT15" s="180">
        <v>69.938000000000002</v>
      </c>
      <c r="DU15" s="180">
        <v>70.159000000000006</v>
      </c>
      <c r="DV15" s="180">
        <v>79.457999999999998</v>
      </c>
      <c r="DW15" s="180">
        <v>219.55500000000001</v>
      </c>
      <c r="DX15" s="180">
        <v>79.849000000000004</v>
      </c>
      <c r="DY15" s="180">
        <v>83.231999999999999</v>
      </c>
      <c r="DZ15" s="180">
        <v>82.296999999999997</v>
      </c>
      <c r="EA15" s="180">
        <v>245.37800000000001</v>
      </c>
      <c r="EB15" s="180">
        <v>50.082000000000001</v>
      </c>
      <c r="EC15" s="180">
        <v>69.087999999999994</v>
      </c>
      <c r="ED15" s="180">
        <v>76.754999999999995</v>
      </c>
      <c r="EE15" s="180">
        <v>195.92499999999998</v>
      </c>
      <c r="EF15" s="180">
        <v>78.88</v>
      </c>
      <c r="EG15" s="180">
        <v>75.616</v>
      </c>
      <c r="EH15" s="180">
        <v>66.197999999999993</v>
      </c>
      <c r="EI15" s="180">
        <v>220.69399999999996</v>
      </c>
      <c r="EJ15" s="180">
        <v>304.70799999999997</v>
      </c>
      <c r="EK15" s="180">
        <v>83.096000000000004</v>
      </c>
      <c r="EL15" s="180">
        <v>54.756999999999998</v>
      </c>
      <c r="EM15" s="180">
        <v>81.736000000000004</v>
      </c>
      <c r="EN15" s="180">
        <v>219.589</v>
      </c>
      <c r="EO15" s="180">
        <v>76.924999999999997</v>
      </c>
      <c r="EP15" s="180">
        <v>91.391999999999996</v>
      </c>
      <c r="EQ15" s="180">
        <v>79.968000000000004</v>
      </c>
      <c r="ER15" s="180">
        <v>248.28500000000003</v>
      </c>
      <c r="ES15" s="180">
        <v>71.995000000000005</v>
      </c>
      <c r="ET15" s="180">
        <v>65.28</v>
      </c>
      <c r="EU15" s="180">
        <v>68.629000000000005</v>
      </c>
      <c r="EV15" s="180">
        <v>205.904</v>
      </c>
      <c r="EW15" s="180">
        <v>73.201999999999998</v>
      </c>
      <c r="EX15" s="180">
        <v>77.656000000000006</v>
      </c>
      <c r="EY15" s="180">
        <v>39.524999999999999</v>
      </c>
      <c r="EZ15" s="180">
        <v>190.38300000000001</v>
      </c>
      <c r="FA15" s="180">
        <v>864.16099999999994</v>
      </c>
      <c r="FB15" s="180">
        <v>52.02</v>
      </c>
      <c r="FC15" s="180">
        <v>65.058999999999997</v>
      </c>
      <c r="FD15" s="180">
        <v>85.051000000000002</v>
      </c>
      <c r="FE15" s="180">
        <v>202.13</v>
      </c>
      <c r="FF15" s="180">
        <v>79.968000000000004</v>
      </c>
      <c r="FG15" s="180">
        <v>87.974999999999994</v>
      </c>
      <c r="FH15" s="180">
        <v>78.335999999999999</v>
      </c>
      <c r="FI15" s="180">
        <v>246.279</v>
      </c>
      <c r="FJ15" s="180">
        <v>77979</v>
      </c>
      <c r="FK15" s="180">
        <v>67133</v>
      </c>
      <c r="FL15" s="180">
        <v>66368</v>
      </c>
      <c r="FM15" s="180">
        <v>211.48</v>
      </c>
      <c r="FN15" s="180">
        <v>75.462999999999994</v>
      </c>
      <c r="FO15" s="180">
        <v>57.817</v>
      </c>
      <c r="FP15" s="180">
        <v>47.616999999999997</v>
      </c>
      <c r="FQ15" s="180">
        <v>180.89699999999999</v>
      </c>
      <c r="FR15" s="180">
        <v>840.78599999999994</v>
      </c>
      <c r="FS15" s="180">
        <v>55.912999999999997</v>
      </c>
      <c r="FT15" s="180">
        <v>54.484999999999999</v>
      </c>
      <c r="FU15" s="180">
        <v>68.272000000000006</v>
      </c>
      <c r="FV15" s="180">
        <v>178.67</v>
      </c>
      <c r="FW15" s="180">
        <v>72.896000000000001</v>
      </c>
      <c r="FX15" s="180">
        <v>79.968000000000004</v>
      </c>
      <c r="FY15" s="180">
        <v>76.16</v>
      </c>
      <c r="FZ15" s="390">
        <v>229.024</v>
      </c>
      <c r="GA15" s="393">
        <v>81.191999999999993</v>
      </c>
      <c r="GB15" s="393">
        <v>56.847999999999999</v>
      </c>
      <c r="GC15" s="393">
        <v>69.206999999999994</v>
      </c>
      <c r="GD15" s="393">
        <v>207.24699999999999</v>
      </c>
      <c r="GE15" s="393">
        <v>81.736000000000004</v>
      </c>
      <c r="GF15" s="393">
        <v>76.924999999999997</v>
      </c>
      <c r="GG15" s="393">
        <v>91.391999999999996</v>
      </c>
      <c r="GH15" s="393">
        <v>194.39500000000001</v>
      </c>
      <c r="GI15" s="212">
        <v>614.94100000000003</v>
      </c>
      <c r="GJ15" s="180">
        <v>61.999000000000002</v>
      </c>
      <c r="GK15" s="180">
        <v>61.930999999999997</v>
      </c>
      <c r="GL15" s="180">
        <v>79.984999999999999</v>
      </c>
      <c r="GM15" s="180">
        <v>203.91500000000002</v>
      </c>
      <c r="GN15" s="74"/>
    </row>
    <row r="16" spans="2:197" ht="15" thickTop="1">
      <c r="B16" s="36" t="s">
        <v>227</v>
      </c>
      <c r="GO16" s="391"/>
    </row>
    <row r="17" spans="162:182">
      <c r="FJ17" s="97"/>
    </row>
    <row r="18" spans="162:182">
      <c r="FF18" s="97"/>
      <c r="FG18" s="97"/>
      <c r="FH18" s="97"/>
      <c r="FI18" s="97"/>
      <c r="FJ18" s="97"/>
      <c r="FK18" s="97"/>
      <c r="FL18" s="97"/>
      <c r="FM18" s="97"/>
      <c r="FZ18" s="79"/>
    </row>
    <row r="19" spans="162:182">
      <c r="FF19" s="97"/>
      <c r="FG19" s="97"/>
      <c r="FH19" s="97"/>
      <c r="FI19" s="97"/>
      <c r="FJ19" s="97"/>
      <c r="FK19" s="97"/>
      <c r="FL19" s="97"/>
      <c r="FM19" s="97"/>
      <c r="FN19" s="97"/>
      <c r="FO19" s="97"/>
      <c r="FP19" s="97"/>
      <c r="FQ19" s="97"/>
      <c r="FZ19" s="79"/>
    </row>
    <row r="20" spans="162:182">
      <c r="FF20" s="97"/>
      <c r="FG20" s="97"/>
      <c r="FH20" s="97"/>
      <c r="FI20" s="97"/>
      <c r="FJ20" s="97"/>
      <c r="FK20" s="97"/>
      <c r="FL20" s="97"/>
      <c r="FN20" s="97"/>
      <c r="FO20" s="97"/>
      <c r="FP20" s="97"/>
      <c r="FQ20" s="97"/>
      <c r="FZ20" s="79"/>
    </row>
    <row r="21" spans="162:182">
      <c r="FF21" s="97"/>
      <c r="FG21" s="97"/>
      <c r="FH21" s="97"/>
      <c r="FI21" s="97"/>
      <c r="FJ21" s="97"/>
      <c r="FK21" s="97"/>
      <c r="FL21" s="97"/>
      <c r="FN21" s="97"/>
      <c r="FO21" s="97"/>
      <c r="FP21" s="97"/>
      <c r="FQ21" s="97"/>
      <c r="FZ21" s="79"/>
    </row>
    <row r="22" spans="162:182">
      <c r="FN22" s="97"/>
      <c r="FO22" s="97"/>
      <c r="FP22" s="97"/>
      <c r="FQ22" s="97"/>
      <c r="FZ22" s="79"/>
    </row>
    <row r="23" spans="162:182">
      <c r="FZ23" s="79"/>
    </row>
    <row r="24" spans="162:182">
      <c r="FZ24" s="79"/>
    </row>
    <row r="25" spans="162:182">
      <c r="FZ25" s="79"/>
    </row>
    <row r="26" spans="162:182">
      <c r="FZ26" s="79"/>
    </row>
    <row r="27" spans="162:182">
      <c r="FZ27" s="79"/>
    </row>
    <row r="28" spans="162:182">
      <c r="FZ28" s="79"/>
    </row>
    <row r="29" spans="162:182">
      <c r="FZ29" s="79"/>
    </row>
    <row r="30" spans="162:182">
      <c r="FZ30" s="79"/>
    </row>
    <row r="31" spans="162:182">
      <c r="FZ31" s="79"/>
    </row>
    <row r="32" spans="162:182">
      <c r="FZ32" s="79"/>
    </row>
    <row r="33" spans="182:182">
      <c r="FZ33" s="79">
        <f t="shared" ref="FZ33" si="5">+FZ18-FR18-FM18-FI18-FE18</f>
        <v>0</v>
      </c>
    </row>
  </sheetData>
  <mergeCells count="3">
    <mergeCell ref="E2:GI2"/>
    <mergeCell ref="C2:C3"/>
    <mergeCell ref="B1:GM1"/>
  </mergeCells>
  <phoneticPr fontId="13" type="noConversion"/>
  <hyperlinks>
    <hyperlink ref="GO1" location="ÍNDICE!A1" display="ÍNDICE" xr:uid="{1878412D-B18D-49A4-849C-9ABBB8223CEA}"/>
  </hyperlinks>
  <printOptions horizontalCentered="1"/>
  <pageMargins left="0.47244094488188981" right="0.47244094488188981" top="0.6692913385826772" bottom="0.6692913385826772" header="0" footer="0"/>
  <pageSetup paperSize="9" scale="90" orientation="landscape" r:id="rId1"/>
  <ignoredErrors>
    <ignoredError sqref="H4 L4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9"/>
  <dimension ref="B1:GN29"/>
  <sheetViews>
    <sheetView showGridLines="0" zoomScaleNormal="100" workbookViewId="0">
      <selection activeCell="B1" sqref="B1:ED1"/>
    </sheetView>
  </sheetViews>
  <sheetFormatPr defaultRowHeight="14.5" outlineLevelCol="3"/>
  <cols>
    <col min="1" max="1" width="6.6328125" customWidth="1"/>
    <col min="2" max="2" width="32" customWidth="1"/>
    <col min="3" max="3" width="7.6328125" customWidth="1"/>
    <col min="4" max="4" width="5" hidden="1" customWidth="1" outlineLevel="2"/>
    <col min="5" max="5" width="5.54296875" hidden="1" customWidth="1" outlineLevel="2"/>
    <col min="6" max="6" width="5.6328125" hidden="1" customWidth="1" outlineLevel="2"/>
    <col min="7" max="7" width="6" hidden="1" customWidth="1" outlineLevel="1"/>
    <col min="8" max="8" width="5.54296875" hidden="1" customWidth="1" outlineLevel="2"/>
    <col min="9" max="9" width="5.6328125" hidden="1" customWidth="1" outlineLevel="2"/>
    <col min="10" max="10" width="5" hidden="1" customWidth="1" outlineLevel="2"/>
    <col min="11" max="11" width="5.6328125" hidden="1" customWidth="1" outlineLevel="1"/>
    <col min="12" max="12" width="4.6328125" hidden="1" customWidth="1" outlineLevel="2"/>
    <col min="13" max="13" width="5.6328125" hidden="1" customWidth="1" outlineLevel="2"/>
    <col min="14" max="14" width="5" hidden="1" customWidth="1" outlineLevel="2"/>
    <col min="15" max="15" width="5.54296875" hidden="1" customWidth="1" outlineLevel="1"/>
    <col min="16" max="16" width="5" hidden="1" customWidth="1" outlineLevel="2"/>
    <col min="17" max="18" width="5.6328125" hidden="1" customWidth="1" outlineLevel="2"/>
    <col min="19" max="19" width="6.08984375" hidden="1" customWidth="1" outlineLevel="1"/>
    <col min="20" max="20" width="5.6328125" bestFit="1" customWidth="1" collapsed="1"/>
    <col min="21" max="21" width="5" hidden="1" customWidth="1" outlineLevel="2"/>
    <col min="22" max="22" width="5.54296875" hidden="1" customWidth="1" outlineLevel="2"/>
    <col min="23" max="23" width="5.6328125" hidden="1" customWidth="1" outlineLevel="2"/>
    <col min="24" max="24" width="5.6328125" hidden="1" customWidth="1" outlineLevel="1"/>
    <col min="25" max="25" width="5.54296875" hidden="1" customWidth="1" outlineLevel="2"/>
    <col min="26" max="27" width="5.6328125" hidden="1" customWidth="1" outlineLevel="2"/>
    <col min="28" max="28" width="5.6328125" hidden="1" customWidth="1" outlineLevel="1"/>
    <col min="29" max="29" width="4.6328125" hidden="1" customWidth="1" outlineLevel="2"/>
    <col min="30" max="30" width="5.6328125" hidden="1" customWidth="1" outlineLevel="2"/>
    <col min="31" max="31" width="5" hidden="1" customWidth="1" outlineLevel="2"/>
    <col min="32" max="32" width="5.6328125" hidden="1" customWidth="1" outlineLevel="1"/>
    <col min="33" max="33" width="5" hidden="1" customWidth="1" outlineLevel="2"/>
    <col min="34" max="35" width="5.6328125" hidden="1" customWidth="1" outlineLevel="2"/>
    <col min="36" max="36" width="6.7265625" hidden="1" customWidth="1" outlineLevel="1"/>
    <col min="37" max="37" width="5.6328125" bestFit="1" customWidth="1" collapsed="1"/>
    <col min="38" max="38" width="5" hidden="1" customWidth="1" outlineLevel="2"/>
    <col min="39" max="39" width="5.54296875" hidden="1" customWidth="1" outlineLevel="2"/>
    <col min="40" max="40" width="5.6328125" hidden="1" customWidth="1" outlineLevel="2"/>
    <col min="41" max="41" width="5.54296875" hidden="1" customWidth="1" outlineLevel="1"/>
    <col min="42" max="42" width="5.54296875" hidden="1" customWidth="1" outlineLevel="2"/>
    <col min="43" max="43" width="5.6328125" hidden="1" customWidth="1" outlineLevel="2"/>
    <col min="44" max="44" width="5" hidden="1" customWidth="1" outlineLevel="2"/>
    <col min="45" max="45" width="6" hidden="1" customWidth="1" outlineLevel="1"/>
    <col min="46" max="46" width="4.6328125" hidden="1" customWidth="1" outlineLevel="2"/>
    <col min="47" max="47" width="5.6328125" hidden="1" customWidth="1" outlineLevel="2"/>
    <col min="48" max="48" width="5" hidden="1" customWidth="1" outlineLevel="2"/>
    <col min="49" max="49" width="6" hidden="1" customWidth="1" outlineLevel="1"/>
    <col min="50" max="50" width="5" hidden="1" customWidth="1" outlineLevel="2"/>
    <col min="51" max="52" width="5.6328125" hidden="1" customWidth="1" outlineLevel="2"/>
    <col min="53" max="53" width="6.54296875" hidden="1" customWidth="1" outlineLevel="1"/>
    <col min="54" max="54" width="5.6328125" bestFit="1" customWidth="1" collapsed="1"/>
    <col min="55" max="55" width="5" hidden="1" customWidth="1" outlineLevel="2"/>
    <col min="56" max="56" width="5.54296875" hidden="1" customWidth="1" outlineLevel="2"/>
    <col min="57" max="57" width="5.6328125" hidden="1" customWidth="1" outlineLevel="2"/>
    <col min="58" max="58" width="6" hidden="1" customWidth="1" outlineLevel="1"/>
    <col min="59" max="59" width="5.54296875" hidden="1" customWidth="1" outlineLevel="2"/>
    <col min="60" max="60" width="5.6328125" hidden="1" customWidth="1" outlineLevel="2"/>
    <col min="61" max="61" width="5" hidden="1" customWidth="1" outlineLevel="2"/>
    <col min="62" max="62" width="5.6328125" hidden="1" customWidth="1" outlineLevel="1"/>
    <col min="63" max="63" width="4.6328125" hidden="1" customWidth="1" outlineLevel="2"/>
    <col min="64" max="64" width="5.6328125" hidden="1" customWidth="1" outlineLevel="2"/>
    <col min="65" max="65" width="5" hidden="1" customWidth="1" outlineLevel="2"/>
    <col min="66" max="66" width="6" hidden="1" customWidth="1" outlineLevel="1"/>
    <col min="67" max="67" width="5" hidden="1" customWidth="1" outlineLevel="2"/>
    <col min="68" max="69" width="5.6328125" hidden="1" customWidth="1" outlineLevel="2"/>
    <col min="70" max="70" width="6" hidden="1" customWidth="1" outlineLevel="1"/>
    <col min="71" max="71" width="5.6328125" bestFit="1" customWidth="1" collapsed="1"/>
    <col min="72" max="72" width="5" hidden="1" customWidth="1" outlineLevel="2"/>
    <col min="73" max="73" width="5.54296875" hidden="1" customWidth="1" outlineLevel="2"/>
    <col min="74" max="74" width="5.6328125" hidden="1" customWidth="1" outlineLevel="2"/>
    <col min="75" max="75" width="6" hidden="1" customWidth="1" outlineLevel="1"/>
    <col min="76" max="76" width="5.54296875" hidden="1" customWidth="1" outlineLevel="2"/>
    <col min="77" max="77" width="5.6328125" hidden="1" customWidth="1" outlineLevel="2"/>
    <col min="78" max="78" width="5" hidden="1" customWidth="1" outlineLevel="2"/>
    <col min="79" max="79" width="5.6328125" hidden="1" customWidth="1" outlineLevel="1"/>
    <col min="80" max="80" width="4.6328125" hidden="1" customWidth="1" outlineLevel="2"/>
    <col min="81" max="81" width="5.6328125" hidden="1" customWidth="1" outlineLevel="2"/>
    <col min="82" max="82" width="5" hidden="1" customWidth="1" outlineLevel="2"/>
    <col min="83" max="83" width="5.6328125" hidden="1" customWidth="1" outlineLevel="1"/>
    <col min="84" max="84" width="6" hidden="1" customWidth="1" outlineLevel="2"/>
    <col min="85" max="86" width="5.6328125" hidden="1" customWidth="1" outlineLevel="2"/>
    <col min="87" max="87" width="6" hidden="1" customWidth="1" outlineLevel="1"/>
    <col min="88" max="88" width="5.6328125" bestFit="1" customWidth="1" collapsed="1"/>
    <col min="89" max="89" width="5" hidden="1" customWidth="1" outlineLevel="2"/>
    <col min="90" max="90" width="5.54296875" hidden="1" customWidth="1" outlineLevel="2"/>
    <col min="91" max="91" width="5.6328125" hidden="1" customWidth="1" outlineLevel="2"/>
    <col min="92" max="92" width="6" hidden="1" customWidth="1" outlineLevel="1"/>
    <col min="93" max="95" width="6" hidden="1" customWidth="1" outlineLevel="2"/>
    <col min="96" max="96" width="6" hidden="1" customWidth="1" outlineLevel="1"/>
    <col min="97" max="99" width="6" hidden="1" customWidth="1" outlineLevel="2"/>
    <col min="100" max="100" width="6" hidden="1" customWidth="1" outlineLevel="1"/>
    <col min="101" max="103" width="6" hidden="1" customWidth="1" outlineLevel="2"/>
    <col min="104" max="104" width="6" hidden="1" customWidth="1" outlineLevel="1"/>
    <col min="105" max="105" width="6" customWidth="1" collapsed="1"/>
    <col min="106" max="108" width="6" hidden="1" customWidth="1" outlineLevel="1"/>
    <col min="109" max="109" width="6" hidden="1" customWidth="1" outlineLevel="1" collapsed="1"/>
    <col min="110" max="112" width="6" hidden="1" customWidth="1" outlineLevel="3"/>
    <col min="113" max="113" width="6" hidden="1" customWidth="1" outlineLevel="1"/>
    <col min="114" max="116" width="6" hidden="1" customWidth="1" outlineLevel="2"/>
    <col min="117" max="117" width="6" hidden="1" customWidth="1" outlineLevel="1"/>
    <col min="118" max="120" width="6" hidden="1" customWidth="1" outlineLevel="2"/>
    <col min="121" max="121" width="6" hidden="1" customWidth="1" outlineLevel="1"/>
    <col min="122" max="122" width="6" customWidth="1" collapsed="1"/>
    <col min="123" max="125" width="6" hidden="1" customWidth="1" outlineLevel="2"/>
    <col min="126" max="126" width="7" hidden="1" customWidth="1" outlineLevel="1"/>
    <col min="127" max="129" width="6" hidden="1" customWidth="1" outlineLevel="3"/>
    <col min="130" max="130" width="6" hidden="1" customWidth="1" outlineLevel="1"/>
    <col min="131" max="133" width="6" hidden="1" customWidth="1" outlineLevel="2"/>
    <col min="134" max="134" width="6" hidden="1" customWidth="1" outlineLevel="1"/>
    <col min="135" max="137" width="6" hidden="1" customWidth="1" outlineLevel="2"/>
    <col min="138" max="138" width="6" hidden="1" customWidth="1" outlineLevel="1"/>
    <col min="139" max="139" width="6" customWidth="1" collapsed="1"/>
    <col min="140" max="142" width="6" hidden="1" customWidth="1" outlineLevel="2"/>
    <col min="143" max="143" width="6" hidden="1" customWidth="1" outlineLevel="1"/>
    <col min="144" max="146" width="6" hidden="1" customWidth="1" outlineLevel="2"/>
    <col min="147" max="147" width="6" hidden="1" customWidth="1" outlineLevel="1"/>
    <col min="148" max="150" width="6" hidden="1" customWidth="1" outlineLevel="2"/>
    <col min="151" max="151" width="6" hidden="1" customWidth="1" outlineLevel="1"/>
    <col min="152" max="154" width="6" hidden="1" customWidth="1" outlineLevel="2"/>
    <col min="155" max="155" width="6" hidden="1" customWidth="1" outlineLevel="1"/>
    <col min="156" max="156" width="6" customWidth="1" collapsed="1"/>
    <col min="157" max="159" width="6" hidden="1" customWidth="1" outlineLevel="1"/>
    <col min="160" max="160" width="6" hidden="1" customWidth="1" outlineLevel="1" collapsed="1"/>
    <col min="161" max="163" width="6" hidden="1" customWidth="1" outlineLevel="2"/>
    <col min="164" max="164" width="6" hidden="1" customWidth="1" outlineLevel="1"/>
    <col min="165" max="167" width="6" hidden="1" customWidth="1" outlineLevel="2"/>
    <col min="168" max="168" width="6" hidden="1" customWidth="1" outlineLevel="1"/>
    <col min="169" max="171" width="6" hidden="1" customWidth="1" outlineLevel="2"/>
    <col min="172" max="172" width="6" hidden="1" customWidth="1" outlineLevel="1"/>
    <col min="173" max="173" width="6" customWidth="1" collapsed="1"/>
    <col min="174" max="174" width="5" hidden="1" customWidth="1" outlineLevel="2"/>
    <col min="175" max="175" width="5.54296875" hidden="1" customWidth="1" outlineLevel="2"/>
    <col min="176" max="176" width="5.6328125" hidden="1" customWidth="1" outlineLevel="2"/>
    <col min="177" max="177" width="6" hidden="1" customWidth="1" outlineLevel="1" collapsed="1"/>
    <col min="178" max="178" width="5.54296875" hidden="1" customWidth="1" outlineLevel="2"/>
    <col min="179" max="179" width="7" hidden="1" customWidth="1" outlineLevel="2"/>
    <col min="180" max="180" width="5.6328125" hidden="1" customWidth="1" outlineLevel="2"/>
    <col min="181" max="181" width="6" hidden="1" customWidth="1" outlineLevel="1" collapsed="1"/>
    <col min="182" max="184" width="6" hidden="1" customWidth="1" outlineLevel="2"/>
    <col min="185" max="185" width="6" hidden="1" customWidth="1" outlineLevel="1" collapsed="1"/>
    <col min="186" max="186" width="6" hidden="1" customWidth="1" outlineLevel="3"/>
    <col min="187" max="188" width="6.1796875" hidden="1" customWidth="1" outlineLevel="3"/>
    <col min="189" max="189" width="6.54296875" hidden="1" customWidth="1" outlineLevel="1" collapsed="1"/>
    <col min="190" max="190" width="5.1796875" bestFit="1" customWidth="1" collapsed="1"/>
    <col min="191" max="191" width="5" customWidth="1" outlineLevel="1"/>
    <col min="192" max="192" width="5.54296875" customWidth="1" outlineLevel="1"/>
    <col min="193" max="193" width="5.6328125" customWidth="1" outlineLevel="1"/>
    <col min="194" max="194" width="6" customWidth="1"/>
    <col min="195" max="195" width="6.6328125" customWidth="1"/>
  </cols>
  <sheetData>
    <row r="1" spans="2:196" ht="20.25" customHeight="1" thickBot="1">
      <c r="B1" s="523" t="s">
        <v>163</v>
      </c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  <c r="W1" s="523"/>
      <c r="X1" s="523"/>
      <c r="Y1" s="523"/>
      <c r="Z1" s="523"/>
      <c r="AA1" s="523"/>
      <c r="AB1" s="523"/>
      <c r="AC1" s="523"/>
      <c r="AD1" s="523"/>
      <c r="AE1" s="523"/>
      <c r="AF1" s="523"/>
      <c r="AG1" s="523"/>
      <c r="AH1" s="523"/>
      <c r="AI1" s="523"/>
      <c r="AJ1" s="523"/>
      <c r="AK1" s="523"/>
      <c r="AL1" s="523"/>
      <c r="AM1" s="523"/>
      <c r="AN1" s="523"/>
      <c r="AO1" s="523"/>
      <c r="AP1" s="523"/>
      <c r="AQ1" s="523"/>
      <c r="AR1" s="523"/>
      <c r="AS1" s="523"/>
      <c r="AT1" s="523"/>
      <c r="AU1" s="523"/>
      <c r="AV1" s="523"/>
      <c r="AW1" s="523"/>
      <c r="AX1" s="523"/>
      <c r="AY1" s="523"/>
      <c r="AZ1" s="523"/>
      <c r="BA1" s="523"/>
      <c r="BB1" s="523"/>
      <c r="BC1" s="523"/>
      <c r="BD1" s="523"/>
      <c r="BE1" s="523"/>
      <c r="BF1" s="523"/>
      <c r="BG1" s="523"/>
      <c r="BH1" s="523"/>
      <c r="BI1" s="523"/>
      <c r="BJ1" s="523"/>
      <c r="BK1" s="523"/>
      <c r="BL1" s="523"/>
      <c r="BM1" s="523"/>
      <c r="BN1" s="523"/>
      <c r="BO1" s="523"/>
      <c r="BP1" s="523"/>
      <c r="BQ1" s="523"/>
      <c r="BR1" s="523"/>
      <c r="BS1" s="523"/>
      <c r="BT1" s="523"/>
      <c r="BU1" s="523"/>
      <c r="BV1" s="523"/>
      <c r="BW1" s="523"/>
      <c r="BX1" s="523"/>
      <c r="BY1" s="523"/>
      <c r="BZ1" s="523"/>
      <c r="CA1" s="523"/>
      <c r="CB1" s="523"/>
      <c r="CC1" s="523"/>
      <c r="CD1" s="523"/>
      <c r="CE1" s="523"/>
      <c r="CF1" s="523"/>
      <c r="CG1" s="523"/>
      <c r="CH1" s="523"/>
      <c r="CI1" s="523"/>
      <c r="CJ1" s="523"/>
      <c r="CK1" s="523"/>
      <c r="CL1" s="523"/>
      <c r="CM1" s="523"/>
      <c r="CN1" s="523"/>
      <c r="CO1" s="523"/>
      <c r="CP1" s="523"/>
      <c r="CQ1" s="523"/>
      <c r="CR1" s="523"/>
      <c r="CS1" s="523"/>
      <c r="CT1" s="523"/>
      <c r="CU1" s="523"/>
      <c r="CV1" s="523"/>
      <c r="CW1" s="523"/>
      <c r="CX1" s="523"/>
      <c r="CY1" s="523"/>
      <c r="CZ1" s="523"/>
      <c r="DA1" s="523"/>
      <c r="DB1" s="523"/>
      <c r="DC1" s="523"/>
      <c r="DD1" s="523"/>
      <c r="DE1" s="523"/>
      <c r="DF1" s="523"/>
      <c r="DG1" s="523"/>
      <c r="DH1" s="523"/>
      <c r="DI1" s="523"/>
      <c r="DJ1" s="523"/>
      <c r="DK1" s="523"/>
      <c r="DL1" s="523"/>
      <c r="DM1" s="523"/>
      <c r="DN1" s="523"/>
      <c r="DO1" s="523"/>
      <c r="DP1" s="523"/>
      <c r="DQ1" s="523"/>
      <c r="DR1" s="523"/>
      <c r="DS1" s="523"/>
      <c r="DT1" s="523"/>
      <c r="DU1" s="523"/>
      <c r="DV1" s="523"/>
      <c r="DW1" s="523"/>
      <c r="DX1" s="523"/>
      <c r="DY1" s="523"/>
      <c r="DZ1" s="523"/>
      <c r="EA1" s="523"/>
      <c r="EB1" s="523"/>
      <c r="EC1" s="523"/>
      <c r="ED1" s="523"/>
      <c r="EE1" s="348"/>
      <c r="EF1" s="348"/>
      <c r="EG1" s="348"/>
      <c r="EH1" s="348"/>
      <c r="EI1" s="348"/>
      <c r="EJ1" s="348"/>
      <c r="EK1" s="348"/>
      <c r="EL1" s="348"/>
      <c r="EM1" s="348"/>
      <c r="EN1" s="348"/>
      <c r="EO1" s="348"/>
      <c r="EP1" s="348"/>
      <c r="EQ1" s="348"/>
      <c r="ER1" s="348"/>
      <c r="ES1" s="348"/>
      <c r="ET1" s="348"/>
      <c r="EU1" s="348"/>
      <c r="EV1" s="348"/>
      <c r="EW1" s="348"/>
      <c r="EX1" s="348"/>
      <c r="EY1" s="348"/>
      <c r="EZ1" s="348"/>
      <c r="FA1" s="348"/>
      <c r="FB1" s="348"/>
      <c r="FC1" s="348"/>
      <c r="FD1" s="348"/>
      <c r="FE1" s="348"/>
      <c r="FF1" s="348"/>
      <c r="FG1" s="348"/>
      <c r="FH1" s="348"/>
      <c r="FI1" s="348"/>
      <c r="FJ1" s="348"/>
      <c r="FK1" s="348"/>
      <c r="FL1" s="348"/>
      <c r="FM1" s="348"/>
      <c r="FN1" s="348"/>
      <c r="FO1" s="348"/>
      <c r="FP1" s="348"/>
      <c r="FQ1" s="348"/>
      <c r="FR1" s="348"/>
      <c r="FS1" s="348"/>
      <c r="FT1" s="348"/>
      <c r="FU1" s="348"/>
      <c r="FV1" s="348"/>
      <c r="FW1" s="348"/>
      <c r="FX1" s="348"/>
      <c r="FY1" s="348"/>
      <c r="FZ1" s="348"/>
      <c r="GA1" s="348"/>
      <c r="GB1" s="348"/>
      <c r="GC1" s="348"/>
      <c r="GD1" s="348"/>
      <c r="GE1" s="348"/>
      <c r="GF1" s="348"/>
      <c r="GG1" s="348"/>
      <c r="GH1" s="348"/>
      <c r="GI1" s="348"/>
      <c r="GJ1" s="348"/>
      <c r="GK1" s="348"/>
      <c r="GL1" s="348"/>
      <c r="GN1" s="349" t="s">
        <v>225</v>
      </c>
    </row>
    <row r="2" spans="2:196" ht="15" customHeight="1" thickTop="1">
      <c r="B2" s="10"/>
      <c r="C2" s="542" t="s">
        <v>159</v>
      </c>
      <c r="D2" s="539"/>
      <c r="E2" s="539"/>
      <c r="F2" s="539"/>
      <c r="G2" s="539"/>
      <c r="H2" s="539"/>
      <c r="I2" s="539"/>
      <c r="J2" s="539"/>
      <c r="K2" s="539"/>
      <c r="L2" s="539"/>
      <c r="M2" s="539"/>
      <c r="N2" s="539"/>
      <c r="O2" s="539"/>
      <c r="P2" s="539"/>
      <c r="Q2" s="539"/>
      <c r="R2" s="539"/>
      <c r="S2" s="539"/>
      <c r="T2" s="539"/>
      <c r="U2" s="539"/>
      <c r="V2" s="539"/>
      <c r="W2" s="539"/>
      <c r="X2" s="539"/>
      <c r="Y2" s="539"/>
      <c r="Z2" s="539"/>
      <c r="AA2" s="539"/>
      <c r="AB2" s="539"/>
      <c r="AC2" s="539"/>
      <c r="AD2" s="539"/>
      <c r="AE2" s="539"/>
      <c r="AF2" s="539"/>
      <c r="AG2" s="539"/>
      <c r="AH2" s="539"/>
      <c r="AI2" s="539"/>
      <c r="AJ2" s="539"/>
      <c r="AK2" s="539"/>
      <c r="AL2" s="539"/>
      <c r="AM2" s="539"/>
      <c r="AN2" s="539"/>
      <c r="AO2" s="539"/>
      <c r="AP2" s="539"/>
      <c r="AQ2" s="539"/>
      <c r="AR2" s="539"/>
      <c r="AS2" s="539"/>
      <c r="AT2" s="539"/>
      <c r="AU2" s="539"/>
      <c r="AV2" s="539"/>
      <c r="AW2" s="539"/>
      <c r="AX2" s="539"/>
      <c r="AY2" s="539"/>
      <c r="AZ2" s="539"/>
      <c r="BA2" s="539"/>
      <c r="BB2" s="539"/>
      <c r="BC2" s="539"/>
      <c r="BD2" s="539"/>
      <c r="BE2" s="539"/>
      <c r="BF2" s="539"/>
      <c r="BG2" s="539"/>
      <c r="BH2" s="539"/>
      <c r="BI2" s="539"/>
      <c r="BJ2" s="539"/>
      <c r="BK2" s="539"/>
      <c r="BL2" s="539"/>
      <c r="BM2" s="539"/>
      <c r="BN2" s="539"/>
      <c r="BO2" s="539"/>
      <c r="BP2" s="539"/>
      <c r="BQ2" s="539"/>
      <c r="BR2" s="539"/>
      <c r="BS2" s="539"/>
      <c r="BT2" s="539"/>
      <c r="BU2" s="539"/>
      <c r="BV2" s="539"/>
      <c r="BW2" s="539"/>
      <c r="BX2" s="539"/>
      <c r="BY2" s="539"/>
      <c r="BZ2" s="539"/>
      <c r="CA2" s="539"/>
      <c r="CB2" s="539"/>
      <c r="CC2" s="539"/>
      <c r="CD2" s="539"/>
      <c r="CE2" s="539"/>
      <c r="CF2" s="539"/>
      <c r="CG2" s="539"/>
      <c r="CH2" s="539"/>
      <c r="CI2" s="539"/>
      <c r="CJ2" s="539"/>
      <c r="CK2" s="539"/>
      <c r="CL2" s="539"/>
      <c r="CM2" s="539"/>
      <c r="CN2" s="539"/>
      <c r="CO2" s="539"/>
      <c r="CP2" s="539"/>
      <c r="CQ2" s="539"/>
      <c r="CR2" s="539"/>
      <c r="CS2" s="539"/>
      <c r="CT2" s="539"/>
      <c r="CU2" s="539"/>
      <c r="CV2" s="539"/>
      <c r="CW2" s="539"/>
      <c r="CX2" s="539"/>
      <c r="CY2" s="539"/>
      <c r="CZ2" s="539"/>
      <c r="DA2" s="539"/>
      <c r="DB2" s="539"/>
      <c r="DC2" s="539"/>
      <c r="DD2" s="539"/>
      <c r="DE2" s="539"/>
      <c r="DF2" s="539"/>
      <c r="DG2" s="539"/>
      <c r="DH2" s="539"/>
      <c r="DI2" s="539"/>
      <c r="DJ2" s="539"/>
      <c r="DK2" s="539"/>
      <c r="DL2" s="539"/>
      <c r="DM2" s="539"/>
      <c r="DN2" s="539"/>
      <c r="DO2" s="539"/>
      <c r="DP2" s="539"/>
      <c r="DQ2" s="539"/>
      <c r="DR2" s="539"/>
      <c r="DS2" s="539"/>
      <c r="DT2" s="539"/>
      <c r="DU2" s="539"/>
      <c r="DV2" s="539"/>
      <c r="DW2" s="539"/>
      <c r="DX2" s="539"/>
      <c r="DY2" s="539"/>
      <c r="DZ2" s="539"/>
      <c r="EA2" s="539"/>
      <c r="EB2" s="539"/>
      <c r="EC2" s="539"/>
      <c r="ED2" s="539"/>
      <c r="EE2" s="539"/>
      <c r="EF2" s="539"/>
      <c r="EG2" s="539"/>
      <c r="EH2" s="539"/>
      <c r="EI2" s="539"/>
      <c r="EJ2" s="539"/>
      <c r="EK2" s="539"/>
      <c r="EL2" s="539"/>
      <c r="EM2" s="539"/>
      <c r="EN2" s="539"/>
      <c r="EO2" s="539"/>
      <c r="EP2" s="539"/>
      <c r="EQ2" s="539"/>
      <c r="ER2" s="539"/>
      <c r="ES2" s="539"/>
      <c r="ET2" s="539"/>
      <c r="EU2" s="539"/>
      <c r="EV2" s="539"/>
      <c r="EW2" s="539"/>
      <c r="EX2" s="539"/>
      <c r="EY2" s="539"/>
      <c r="EZ2" s="539"/>
      <c r="FA2" s="539"/>
      <c r="FB2" s="539"/>
      <c r="FC2" s="539"/>
      <c r="FD2" s="539"/>
      <c r="FE2" s="539"/>
      <c r="FF2" s="539"/>
      <c r="FG2" s="539"/>
      <c r="FH2" s="539"/>
      <c r="FI2" s="539"/>
      <c r="FJ2" s="539"/>
      <c r="FK2" s="539"/>
      <c r="FL2" s="539"/>
      <c r="FM2" s="539"/>
      <c r="FN2" s="539"/>
      <c r="FO2" s="539"/>
      <c r="FP2" s="539"/>
      <c r="FQ2" s="539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51"/>
      <c r="GG2" s="51"/>
      <c r="GH2" s="51"/>
      <c r="GI2" s="51"/>
      <c r="GJ2" s="51"/>
      <c r="GK2" s="51"/>
      <c r="GL2" s="51"/>
    </row>
    <row r="3" spans="2:196" ht="24" customHeight="1">
      <c r="B3" s="27"/>
      <c r="C3" s="525"/>
      <c r="D3" s="414">
        <v>42005</v>
      </c>
      <c r="E3" s="414">
        <v>42036</v>
      </c>
      <c r="F3" s="414">
        <v>42064</v>
      </c>
      <c r="G3" s="29" t="s">
        <v>236</v>
      </c>
      <c r="H3" s="414">
        <v>42095</v>
      </c>
      <c r="I3" s="414">
        <v>42125</v>
      </c>
      <c r="J3" s="414">
        <v>42156</v>
      </c>
      <c r="K3" s="29" t="s">
        <v>237</v>
      </c>
      <c r="L3" s="414">
        <v>42186</v>
      </c>
      <c r="M3" s="414">
        <v>42217</v>
      </c>
      <c r="N3" s="414">
        <v>42248</v>
      </c>
      <c r="O3" s="29" t="s">
        <v>238</v>
      </c>
      <c r="P3" s="414">
        <v>42278</v>
      </c>
      <c r="Q3" s="414">
        <v>42309</v>
      </c>
      <c r="R3" s="414">
        <v>42339</v>
      </c>
      <c r="S3" s="29" t="s">
        <v>239</v>
      </c>
      <c r="T3" s="80">
        <v>2015</v>
      </c>
      <c r="U3" s="414">
        <v>42370</v>
      </c>
      <c r="V3" s="414">
        <v>42401</v>
      </c>
      <c r="W3" s="414">
        <v>42430</v>
      </c>
      <c r="X3" s="29" t="s">
        <v>235</v>
      </c>
      <c r="Y3" s="414">
        <v>42461</v>
      </c>
      <c r="Z3" s="414">
        <v>42491</v>
      </c>
      <c r="AA3" s="414">
        <v>42522</v>
      </c>
      <c r="AB3" s="29" t="s">
        <v>234</v>
      </c>
      <c r="AC3" s="414">
        <v>42552</v>
      </c>
      <c r="AD3" s="414">
        <v>42583</v>
      </c>
      <c r="AE3" s="414">
        <v>42614</v>
      </c>
      <c r="AF3" s="29" t="s">
        <v>233</v>
      </c>
      <c r="AG3" s="414">
        <v>42644</v>
      </c>
      <c r="AH3" s="414">
        <v>42675</v>
      </c>
      <c r="AI3" s="414">
        <v>42705</v>
      </c>
      <c r="AJ3" s="29" t="s">
        <v>232</v>
      </c>
      <c r="AK3" s="80">
        <v>2016</v>
      </c>
      <c r="AL3" s="414">
        <v>42736</v>
      </c>
      <c r="AM3" s="414">
        <v>42767</v>
      </c>
      <c r="AN3" s="414">
        <v>42795</v>
      </c>
      <c r="AO3" s="29" t="s">
        <v>228</v>
      </c>
      <c r="AP3" s="414">
        <v>42826</v>
      </c>
      <c r="AQ3" s="414">
        <v>42856</v>
      </c>
      <c r="AR3" s="414">
        <v>42887</v>
      </c>
      <c r="AS3" s="29" t="s">
        <v>229</v>
      </c>
      <c r="AT3" s="414">
        <v>42917</v>
      </c>
      <c r="AU3" s="414">
        <v>42948</v>
      </c>
      <c r="AV3" s="414">
        <v>42979</v>
      </c>
      <c r="AW3" s="29" t="s">
        <v>230</v>
      </c>
      <c r="AX3" s="414">
        <v>43009</v>
      </c>
      <c r="AY3" s="414">
        <v>43040</v>
      </c>
      <c r="AZ3" s="414">
        <v>43070</v>
      </c>
      <c r="BA3" s="29" t="s">
        <v>231</v>
      </c>
      <c r="BB3" s="80">
        <v>2017</v>
      </c>
      <c r="BC3" s="414">
        <v>43101</v>
      </c>
      <c r="BD3" s="414">
        <v>43132</v>
      </c>
      <c r="BE3" s="414">
        <v>43160</v>
      </c>
      <c r="BF3" s="70" t="s">
        <v>211</v>
      </c>
      <c r="BG3" s="414">
        <v>43191</v>
      </c>
      <c r="BH3" s="414">
        <v>43221</v>
      </c>
      <c r="BI3" s="414">
        <v>43252</v>
      </c>
      <c r="BJ3" s="111" t="s">
        <v>212</v>
      </c>
      <c r="BK3" s="414">
        <v>43282</v>
      </c>
      <c r="BL3" s="414">
        <v>43313</v>
      </c>
      <c r="BM3" s="414">
        <v>43344</v>
      </c>
      <c r="BN3" s="70" t="s">
        <v>71</v>
      </c>
      <c r="BO3" s="414">
        <v>43374</v>
      </c>
      <c r="BP3" s="414">
        <v>43405</v>
      </c>
      <c r="BQ3" s="414">
        <v>43435</v>
      </c>
      <c r="BR3" s="111" t="s">
        <v>10</v>
      </c>
      <c r="BS3" s="80">
        <v>2018</v>
      </c>
      <c r="BT3" s="414">
        <v>43466</v>
      </c>
      <c r="BU3" s="414">
        <v>43497</v>
      </c>
      <c r="BV3" s="414">
        <v>43525</v>
      </c>
      <c r="BW3" s="111" t="s">
        <v>17</v>
      </c>
      <c r="BX3" s="414">
        <v>43556</v>
      </c>
      <c r="BY3" s="414">
        <v>43586</v>
      </c>
      <c r="BZ3" s="414">
        <v>43617</v>
      </c>
      <c r="CA3" s="70" t="s">
        <v>18</v>
      </c>
      <c r="CB3" s="414">
        <v>43647</v>
      </c>
      <c r="CC3" s="414">
        <v>43678</v>
      </c>
      <c r="CD3" s="414">
        <v>43709</v>
      </c>
      <c r="CE3" s="111" t="s">
        <v>19</v>
      </c>
      <c r="CF3" s="414">
        <v>43739</v>
      </c>
      <c r="CG3" s="414">
        <v>43770</v>
      </c>
      <c r="CH3" s="414">
        <v>43800</v>
      </c>
      <c r="CI3" s="111" t="s">
        <v>11</v>
      </c>
      <c r="CJ3" s="111">
        <v>2019</v>
      </c>
      <c r="CK3" s="414">
        <v>43831</v>
      </c>
      <c r="CL3" s="414">
        <v>43862</v>
      </c>
      <c r="CM3" s="414">
        <v>43891</v>
      </c>
      <c r="CN3" s="111" t="s">
        <v>240</v>
      </c>
      <c r="CO3" s="414">
        <v>43922</v>
      </c>
      <c r="CP3" s="414">
        <v>43952</v>
      </c>
      <c r="CQ3" s="414">
        <v>43983</v>
      </c>
      <c r="CR3" s="111" t="s">
        <v>251</v>
      </c>
      <c r="CS3" s="414">
        <v>44013</v>
      </c>
      <c r="CT3" s="414">
        <v>44044</v>
      </c>
      <c r="CU3" s="414">
        <v>44075</v>
      </c>
      <c r="CV3" s="111" t="s">
        <v>254</v>
      </c>
      <c r="CW3" s="414">
        <v>44105</v>
      </c>
      <c r="CX3" s="414">
        <v>44136</v>
      </c>
      <c r="CY3" s="414">
        <v>44166</v>
      </c>
      <c r="CZ3" s="111" t="s">
        <v>263</v>
      </c>
      <c r="DA3" s="80">
        <v>2020</v>
      </c>
      <c r="DB3" s="414">
        <v>44197</v>
      </c>
      <c r="DC3" s="414">
        <v>44228</v>
      </c>
      <c r="DD3" s="414">
        <v>44256</v>
      </c>
      <c r="DE3" s="111" t="s">
        <v>270</v>
      </c>
      <c r="DF3" s="414">
        <v>44287</v>
      </c>
      <c r="DG3" s="414">
        <v>44317</v>
      </c>
      <c r="DH3" s="414">
        <v>44348</v>
      </c>
      <c r="DI3" s="111" t="s">
        <v>289</v>
      </c>
      <c r="DJ3" s="414">
        <v>80902</v>
      </c>
      <c r="DK3" s="414">
        <v>80933</v>
      </c>
      <c r="DL3" s="414">
        <v>80964</v>
      </c>
      <c r="DM3" s="111" t="s">
        <v>294</v>
      </c>
      <c r="DN3" s="414">
        <v>80994</v>
      </c>
      <c r="DO3" s="414">
        <v>81025</v>
      </c>
      <c r="DP3" s="414">
        <v>81055</v>
      </c>
      <c r="DQ3" s="111" t="s">
        <v>300</v>
      </c>
      <c r="DR3" s="80">
        <v>2021</v>
      </c>
      <c r="DS3" s="414">
        <v>44562</v>
      </c>
      <c r="DT3" s="414">
        <v>44593</v>
      </c>
      <c r="DU3" s="414">
        <v>44621</v>
      </c>
      <c r="DV3" s="111" t="s">
        <v>309</v>
      </c>
      <c r="DW3" s="414">
        <v>44652</v>
      </c>
      <c r="DX3" s="414">
        <v>44682</v>
      </c>
      <c r="DY3" s="414">
        <v>44713</v>
      </c>
      <c r="DZ3" s="414" t="s">
        <v>310</v>
      </c>
      <c r="EA3" s="414">
        <v>44743</v>
      </c>
      <c r="EB3" s="414">
        <v>44774</v>
      </c>
      <c r="EC3" s="414">
        <v>44805</v>
      </c>
      <c r="ED3" s="414" t="s">
        <v>325</v>
      </c>
      <c r="EE3" s="414">
        <v>44835</v>
      </c>
      <c r="EF3" s="414">
        <v>44866</v>
      </c>
      <c r="EG3" s="414">
        <v>44896</v>
      </c>
      <c r="EH3" s="414" t="s">
        <v>335</v>
      </c>
      <c r="EI3" s="80">
        <v>2022</v>
      </c>
      <c r="EJ3" s="414">
        <v>44927</v>
      </c>
      <c r="EK3" s="414">
        <v>44958</v>
      </c>
      <c r="EL3" s="414">
        <v>44986</v>
      </c>
      <c r="EM3" s="111" t="s">
        <v>345</v>
      </c>
      <c r="EN3" s="414">
        <v>45017</v>
      </c>
      <c r="EO3" s="414">
        <v>45047</v>
      </c>
      <c r="EP3" s="414">
        <v>45078</v>
      </c>
      <c r="EQ3" s="111" t="s">
        <v>346</v>
      </c>
      <c r="ER3" s="414">
        <v>45108</v>
      </c>
      <c r="ES3" s="414">
        <v>45139</v>
      </c>
      <c r="ET3" s="414">
        <v>45170</v>
      </c>
      <c r="EU3" s="414" t="s">
        <v>354</v>
      </c>
      <c r="EV3" s="414">
        <v>45200</v>
      </c>
      <c r="EW3" s="414">
        <v>45231</v>
      </c>
      <c r="EX3" s="414">
        <v>45261</v>
      </c>
      <c r="EY3" s="414" t="s">
        <v>360</v>
      </c>
      <c r="EZ3" s="80">
        <v>2023</v>
      </c>
      <c r="FA3" s="414">
        <v>45292</v>
      </c>
      <c r="FB3" s="414">
        <v>45323</v>
      </c>
      <c r="FC3" s="414">
        <v>45352</v>
      </c>
      <c r="FD3" s="111" t="s">
        <v>365</v>
      </c>
      <c r="FE3" s="414">
        <v>45383</v>
      </c>
      <c r="FF3" s="414">
        <v>45413</v>
      </c>
      <c r="FG3" s="414">
        <v>45444</v>
      </c>
      <c r="FH3" s="111" t="s">
        <v>380</v>
      </c>
      <c r="FI3" s="414">
        <v>45474</v>
      </c>
      <c r="FJ3" s="414">
        <v>45505</v>
      </c>
      <c r="FK3" s="415">
        <v>45536</v>
      </c>
      <c r="FL3" s="415" t="s">
        <v>395</v>
      </c>
      <c r="FM3" s="415">
        <v>45566</v>
      </c>
      <c r="FN3" s="415">
        <v>45597</v>
      </c>
      <c r="FO3" s="415">
        <v>45627</v>
      </c>
      <c r="FP3" s="415" t="s">
        <v>403</v>
      </c>
      <c r="FQ3" s="193">
        <v>2024</v>
      </c>
      <c r="FR3" s="380">
        <v>45658</v>
      </c>
      <c r="FS3" s="380">
        <v>45689</v>
      </c>
      <c r="FT3" s="380">
        <v>45717</v>
      </c>
      <c r="FU3" s="157" t="s">
        <v>425</v>
      </c>
      <c r="FV3" s="380">
        <v>45748</v>
      </c>
      <c r="FW3" s="380">
        <v>45778</v>
      </c>
      <c r="FX3" s="380">
        <v>45809</v>
      </c>
      <c r="FY3" s="380" t="s">
        <v>448</v>
      </c>
      <c r="FZ3" s="380">
        <v>45839</v>
      </c>
      <c r="GA3" s="380">
        <v>45870</v>
      </c>
      <c r="GB3" s="380">
        <v>45901</v>
      </c>
      <c r="GC3" s="380" t="s">
        <v>470</v>
      </c>
      <c r="GD3" s="380">
        <v>45931</v>
      </c>
      <c r="GE3" s="380">
        <v>45962</v>
      </c>
      <c r="GF3" s="380">
        <v>45992</v>
      </c>
      <c r="GG3" s="380" t="s">
        <v>482</v>
      </c>
      <c r="GH3" s="380" t="s">
        <v>503</v>
      </c>
      <c r="GI3" s="380">
        <v>46023</v>
      </c>
      <c r="GJ3" s="380">
        <v>46054</v>
      </c>
      <c r="GK3" s="380">
        <v>46082</v>
      </c>
      <c r="GL3" s="157" t="s">
        <v>539</v>
      </c>
    </row>
    <row r="4" spans="2:196" ht="15" customHeight="1">
      <c r="B4" s="38" t="s">
        <v>32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83"/>
      <c r="GC4" s="83"/>
      <c r="GI4" s="18"/>
      <c r="GJ4" s="18"/>
      <c r="GK4" s="18"/>
      <c r="GL4" s="18"/>
    </row>
    <row r="5" spans="2:196" s="83" customFormat="1" ht="15" customHeight="1">
      <c r="B5" s="181" t="s">
        <v>33</v>
      </c>
      <c r="C5" s="182" t="s">
        <v>160</v>
      </c>
      <c r="D5" s="470">
        <v>1983.4689999999998</v>
      </c>
      <c r="E5" s="470">
        <v>1691.279</v>
      </c>
      <c r="F5" s="470">
        <v>1837.752</v>
      </c>
      <c r="G5" s="74">
        <f t="shared" ref="G5:G20" si="0">+SUM(D5:F5)</f>
        <v>5512.5</v>
      </c>
      <c r="H5" s="470">
        <v>2426.3720000000003</v>
      </c>
      <c r="I5" s="470">
        <v>2019.742</v>
      </c>
      <c r="J5" s="470">
        <v>1696.1510000000001</v>
      </c>
      <c r="K5" s="74">
        <f t="shared" ref="K5:K20" si="1">+SUM(H5:J5)</f>
        <v>6142.2650000000003</v>
      </c>
      <c r="L5" s="470">
        <v>1724.0349999999999</v>
      </c>
      <c r="M5" s="470">
        <v>1673.2350000000001</v>
      </c>
      <c r="N5" s="470">
        <v>2203.5770000000002</v>
      </c>
      <c r="O5" s="74">
        <f t="shared" ref="O5:O20" si="2">+SUM(L5:N5)</f>
        <v>5600.8469999999998</v>
      </c>
      <c r="P5" s="470">
        <v>2355.8209999999999</v>
      </c>
      <c r="Q5" s="470">
        <v>1948.5070000000001</v>
      </c>
      <c r="R5" s="470">
        <v>2202.0319999999997</v>
      </c>
      <c r="S5" s="74">
        <f t="shared" ref="S5:S20" si="3">+SUM(P5:R5)</f>
        <v>6506.3599999999988</v>
      </c>
      <c r="T5" s="470">
        <f>+G5+K5+O5+S5</f>
        <v>23761.972000000002</v>
      </c>
      <c r="U5" s="470">
        <v>2231.8989999999999</v>
      </c>
      <c r="V5" s="470">
        <v>2028.0510000000002</v>
      </c>
      <c r="W5" s="470">
        <v>2060.8490000000002</v>
      </c>
      <c r="X5" s="74">
        <f t="shared" ref="X5:X20" si="4">+SUM(U5:W5)</f>
        <v>6320.799</v>
      </c>
      <c r="Y5" s="470">
        <v>2029.9820000000002</v>
      </c>
      <c r="Z5" s="470">
        <v>2041.655</v>
      </c>
      <c r="AA5" s="470">
        <v>1607.1869999999999</v>
      </c>
      <c r="AB5" s="74">
        <f t="shared" ref="AB5:AB20" si="5">+SUM(Y5:AA5)</f>
        <v>5678.8240000000005</v>
      </c>
      <c r="AC5" s="470">
        <v>1837.4679999999998</v>
      </c>
      <c r="AD5" s="470">
        <v>1511.492</v>
      </c>
      <c r="AE5" s="470">
        <v>1693.049</v>
      </c>
      <c r="AF5" s="74">
        <f t="shared" ref="AF5:AF20" si="6">+SUM(AC5:AE5)</f>
        <v>5042.009</v>
      </c>
      <c r="AG5" s="470">
        <v>1906.731</v>
      </c>
      <c r="AH5" s="470">
        <v>1390.4209999999998</v>
      </c>
      <c r="AI5" s="470">
        <v>1733.895</v>
      </c>
      <c r="AJ5" s="74">
        <f t="shared" ref="AJ5:AJ20" si="7">+SUM(AG5:AI5)</f>
        <v>5031.0470000000005</v>
      </c>
      <c r="AK5" s="470">
        <f>+X5+AB5+AF5+AJ5</f>
        <v>22072.678999999996</v>
      </c>
      <c r="AL5" s="470">
        <v>2225.9250000000002</v>
      </c>
      <c r="AM5" s="470">
        <v>2008.1089999999999</v>
      </c>
      <c r="AN5" s="470">
        <v>2138.8850000000002</v>
      </c>
      <c r="AO5" s="74">
        <f t="shared" ref="AO5:AO20" si="8">+SUM(AL5:AN5)</f>
        <v>6372.9189999999999</v>
      </c>
      <c r="AP5" s="470">
        <v>1799.721</v>
      </c>
      <c r="AQ5" s="470">
        <v>1664.8610000000001</v>
      </c>
      <c r="AR5" s="470">
        <v>2007.3820000000001</v>
      </c>
      <c r="AS5" s="74">
        <f t="shared" ref="AS5:AS20" si="9">+SUM(AP5:AR5)</f>
        <v>5471.9639999999999</v>
      </c>
      <c r="AT5" s="470">
        <v>2211.1010000000001</v>
      </c>
      <c r="AU5" s="470">
        <v>2197.9270000000001</v>
      </c>
      <c r="AV5" s="470">
        <v>2059.66</v>
      </c>
      <c r="AW5" s="74">
        <f t="shared" ref="AW5:AW20" si="10">+SUM(AT5:AV5)</f>
        <v>6468.6880000000001</v>
      </c>
      <c r="AX5" s="470">
        <v>2052.4180000000001</v>
      </c>
      <c r="AY5" s="470">
        <v>1931.279</v>
      </c>
      <c r="AZ5" s="470">
        <v>1843.652</v>
      </c>
      <c r="BA5" s="74">
        <f t="shared" ref="BA5:BA20" si="11">+SUM(AX5:AZ5)</f>
        <v>5827.3490000000002</v>
      </c>
      <c r="BB5" s="470">
        <f>+AO5+AS5+AW5+BA5</f>
        <v>24140.92</v>
      </c>
      <c r="BC5" s="470">
        <v>1699.8</v>
      </c>
      <c r="BD5" s="470">
        <v>1238.49</v>
      </c>
      <c r="BE5" s="470">
        <v>1051.5530000000001</v>
      </c>
      <c r="BF5" s="74">
        <f t="shared" ref="BF5:BF20" si="12">+SUM(BC5:BE5)</f>
        <v>3989.8429999999998</v>
      </c>
      <c r="BG5" s="470">
        <v>1234.7550000000001</v>
      </c>
      <c r="BH5" s="470">
        <v>1452.0139999999999</v>
      </c>
      <c r="BI5" s="470">
        <v>1292.259</v>
      </c>
      <c r="BJ5" s="74">
        <f t="shared" ref="BJ5:BJ20" si="13">+SUM(BG5:BI5)</f>
        <v>3979.0280000000002</v>
      </c>
      <c r="BK5" s="470">
        <v>1436.665</v>
      </c>
      <c r="BL5" s="470">
        <v>2037.3869999999999</v>
      </c>
      <c r="BM5" s="470">
        <v>1846.663</v>
      </c>
      <c r="BN5" s="74">
        <f t="shared" ref="BN5:BN20" si="14">+SUM(BK5:BM5)</f>
        <v>5320.7150000000001</v>
      </c>
      <c r="BO5" s="470">
        <v>1797.2619999999999</v>
      </c>
      <c r="BP5" s="470">
        <v>1680.4690000000001</v>
      </c>
      <c r="BQ5" s="470">
        <v>1489.9359999999999</v>
      </c>
      <c r="BR5" s="74">
        <f t="shared" ref="BR5:BR20" si="15">+SUM(BO5:BQ5)</f>
        <v>4967.6669999999995</v>
      </c>
      <c r="BS5" s="470">
        <f>+BF5+BJ5+BN5+BR5</f>
        <v>18257.252999999997</v>
      </c>
      <c r="BT5" s="470">
        <v>1221.261</v>
      </c>
      <c r="BU5" s="470">
        <v>1274.9590000000001</v>
      </c>
      <c r="BV5" s="470">
        <v>1863.258</v>
      </c>
      <c r="BW5" s="74">
        <f t="shared" ref="BW5:BW20" si="16">+SUM(BT5:BV5)</f>
        <v>4359.4780000000001</v>
      </c>
      <c r="BX5" s="470">
        <v>1863.4680000000001</v>
      </c>
      <c r="BY5" s="470">
        <v>1876.06</v>
      </c>
      <c r="BZ5" s="470">
        <v>1775.925</v>
      </c>
      <c r="CA5" s="74">
        <f t="shared" ref="CA5:CA20" si="17">+SUM(BX5:BZ5)</f>
        <v>5515.4530000000004</v>
      </c>
      <c r="CB5" s="470">
        <v>1776.01</v>
      </c>
      <c r="CC5" s="470">
        <v>1694.3679999999999</v>
      </c>
      <c r="CD5" s="470">
        <v>1626.298</v>
      </c>
      <c r="CE5" s="74">
        <f t="shared" ref="CE5:CE20" si="18">+SUM(CB5:CD5)</f>
        <v>5096.6759999999995</v>
      </c>
      <c r="CF5" s="74">
        <v>1224.2</v>
      </c>
      <c r="CG5" s="74">
        <v>1415.2</v>
      </c>
      <c r="CH5" s="74">
        <v>1412.4</v>
      </c>
      <c r="CI5" s="74">
        <f t="shared" ref="CI5:CI20" si="19">+SUM(CF5:CH5)</f>
        <v>4051.8</v>
      </c>
      <c r="CJ5" s="470">
        <f>+BW5+CA5+CE5+CI5</f>
        <v>19023.406999999999</v>
      </c>
      <c r="CK5" s="74">
        <v>1389.5409999999999</v>
      </c>
      <c r="CL5" s="74">
        <v>1298.2840000000001</v>
      </c>
      <c r="CM5" s="74">
        <v>1707.1030000000001</v>
      </c>
      <c r="CN5" s="74">
        <f t="shared" ref="CN5:CN20" si="20">+SUM(CK5:CM5)</f>
        <v>4394.9279999999999</v>
      </c>
      <c r="CO5" s="74">
        <v>1647.607</v>
      </c>
      <c r="CP5" s="74">
        <v>1842.35</v>
      </c>
      <c r="CQ5" s="74">
        <v>1690.5640000000001</v>
      </c>
      <c r="CR5" s="74">
        <f>+CO5+CP5+CQ5</f>
        <v>5180.5209999999997</v>
      </c>
      <c r="CS5" s="74">
        <v>1608.345</v>
      </c>
      <c r="CT5" s="74">
        <v>1447.1659999999999</v>
      </c>
      <c r="CU5" s="74">
        <v>1403.1769999999999</v>
      </c>
      <c r="CV5" s="74">
        <v>4458.6880000000001</v>
      </c>
      <c r="CW5" s="74">
        <v>1799.11</v>
      </c>
      <c r="CX5" s="74">
        <v>1957.69</v>
      </c>
      <c r="CY5" s="74">
        <v>2033.6489999999999</v>
      </c>
      <c r="CZ5" s="74">
        <v>5790.4490000000005</v>
      </c>
      <c r="DA5" s="74">
        <v>19824.585999999999</v>
      </c>
      <c r="DB5" s="74">
        <v>2159.748</v>
      </c>
      <c r="DC5" s="74">
        <v>1905.7439999999999</v>
      </c>
      <c r="DD5" s="74">
        <v>2048.2750000000001</v>
      </c>
      <c r="DE5" s="74">
        <v>6113.7669999999998</v>
      </c>
      <c r="DF5" s="74">
        <v>1623.932</v>
      </c>
      <c r="DG5" s="74">
        <v>1465.0810000000001</v>
      </c>
      <c r="DH5" s="74">
        <v>1658.7929999999999</v>
      </c>
      <c r="DI5" s="74">
        <v>4747.8059999999996</v>
      </c>
      <c r="DJ5" s="74">
        <v>1998.6010000000001</v>
      </c>
      <c r="DK5" s="74">
        <v>2149.5219999999999</v>
      </c>
      <c r="DL5" s="74">
        <v>2026.8230000000001</v>
      </c>
      <c r="DM5" s="74">
        <v>6174.9459999999999</v>
      </c>
      <c r="DN5" s="74">
        <v>2121.6950000000002</v>
      </c>
      <c r="DO5" s="74">
        <v>1963.3710000000001</v>
      </c>
      <c r="DP5" s="74">
        <v>1984.846</v>
      </c>
      <c r="DQ5" s="74">
        <f>+DP5+DO5+DN5</f>
        <v>6069.9120000000003</v>
      </c>
      <c r="DR5" s="74">
        <v>23068.016</v>
      </c>
      <c r="DS5" s="471">
        <v>2226.625</v>
      </c>
      <c r="DT5" s="471">
        <v>2068.0100000000002</v>
      </c>
      <c r="DU5" s="471">
        <v>2552.4949999999999</v>
      </c>
      <c r="DV5" s="74">
        <f>SUM(DS5:DU5)</f>
        <v>6847.13</v>
      </c>
      <c r="DW5" s="471">
        <v>2353.4349999999999</v>
      </c>
      <c r="DX5" s="471">
        <v>2469.7869999999998</v>
      </c>
      <c r="DY5" s="471">
        <v>2524.3220000000001</v>
      </c>
      <c r="DZ5" s="74">
        <f>SUM(DW5:DY5)</f>
        <v>7347.5439999999999</v>
      </c>
      <c r="EA5" s="471">
        <v>2928.857</v>
      </c>
      <c r="EB5" s="471">
        <v>3086.4259999999999</v>
      </c>
      <c r="EC5" s="471">
        <v>2691.9169999999999</v>
      </c>
      <c r="ED5" s="74">
        <f>SUM(EA5:EC5)</f>
        <v>8707.1999999999989</v>
      </c>
      <c r="EE5" s="471">
        <v>2435.2629999999999</v>
      </c>
      <c r="EF5" s="471">
        <v>2470.4690000000001</v>
      </c>
      <c r="EG5" s="471">
        <v>2885.1480000000001</v>
      </c>
      <c r="EH5" s="74">
        <f>SUM(EE5:EG5)</f>
        <v>7790.88</v>
      </c>
      <c r="EI5" s="74">
        <v>30692.753999999997</v>
      </c>
      <c r="EJ5" s="74">
        <v>2682.07</v>
      </c>
      <c r="EK5" s="74">
        <v>2335.6779999999999</v>
      </c>
      <c r="EL5" s="74">
        <v>2790.9380000000001</v>
      </c>
      <c r="EM5" s="74">
        <f>SUM(EJ5:EL5)</f>
        <v>7808.6859999999997</v>
      </c>
      <c r="EN5" s="74">
        <v>2806.79</v>
      </c>
      <c r="EO5" s="74">
        <v>2682.9169999999999</v>
      </c>
      <c r="EP5" s="74">
        <v>2659.2139999999999</v>
      </c>
      <c r="EQ5" s="74">
        <f>SUM(EN5:EP5)</f>
        <v>8148.9210000000003</v>
      </c>
      <c r="ER5" s="74">
        <v>2649.163</v>
      </c>
      <c r="ES5" s="74">
        <v>2592.625</v>
      </c>
      <c r="ET5" s="74">
        <v>2785.3119999999999</v>
      </c>
      <c r="EU5" s="74">
        <f>SUM(ER5:ET5)</f>
        <v>8027.1</v>
      </c>
      <c r="EV5" s="74">
        <v>2853.55</v>
      </c>
      <c r="EW5" s="74">
        <v>2857.8009999999999</v>
      </c>
      <c r="EX5" s="74">
        <v>2963.067</v>
      </c>
      <c r="EY5" s="74">
        <f>SUM(EV5:EX5)</f>
        <v>8674.4180000000015</v>
      </c>
      <c r="EZ5" s="74">
        <v>32659.124999999993</v>
      </c>
      <c r="FA5" s="74">
        <v>2498.4690000000001</v>
      </c>
      <c r="FB5" s="74">
        <v>2050.62</v>
      </c>
      <c r="FC5" s="74">
        <v>2508.0239999999999</v>
      </c>
      <c r="FD5" s="74">
        <v>7057.1129999999994</v>
      </c>
      <c r="FE5" s="74" t="s">
        <v>390</v>
      </c>
      <c r="FF5" s="74" t="s">
        <v>391</v>
      </c>
      <c r="FG5" s="74" t="s">
        <v>392</v>
      </c>
      <c r="FH5" s="74">
        <v>9106.8169999999991</v>
      </c>
      <c r="FI5" s="74">
        <v>2833.63</v>
      </c>
      <c r="FJ5" s="74">
        <v>2474.1289999999999</v>
      </c>
      <c r="FK5" s="74">
        <v>2621.0740000000001</v>
      </c>
      <c r="FL5" s="74">
        <v>7928.8330000000005</v>
      </c>
      <c r="FM5" s="74">
        <v>3061.9389999999999</v>
      </c>
      <c r="FN5" s="74">
        <v>2694.78</v>
      </c>
      <c r="FO5" s="74">
        <v>2507.5810000000001</v>
      </c>
      <c r="FP5" s="74">
        <v>8264.2999999999993</v>
      </c>
      <c r="FQ5" s="74">
        <v>32357.245999999999</v>
      </c>
      <c r="FR5" s="288">
        <v>1979.9010000000001</v>
      </c>
      <c r="FS5" s="288">
        <v>2031.713</v>
      </c>
      <c r="FT5" s="288">
        <v>3264.373</v>
      </c>
      <c r="FU5" s="74">
        <v>7275.9870000000001</v>
      </c>
      <c r="FV5" s="74">
        <v>3192.069</v>
      </c>
      <c r="FW5" s="74">
        <v>3602.567</v>
      </c>
      <c r="FX5" s="74">
        <v>3504.5680000000002</v>
      </c>
      <c r="FY5" s="74">
        <v>10299.204000000002</v>
      </c>
      <c r="FZ5" s="74">
        <v>3231.44</v>
      </c>
      <c r="GA5" s="74">
        <v>3387.7150000000001</v>
      </c>
      <c r="GB5" s="74">
        <v>9674.4619999999995</v>
      </c>
      <c r="GC5" s="74">
        <v>3837.4780000000001</v>
      </c>
      <c r="GD5" s="74">
        <v>3445.377</v>
      </c>
      <c r="GE5" s="74">
        <v>4123.3419999999996</v>
      </c>
      <c r="GF5" s="74">
        <v>11406.197</v>
      </c>
      <c r="GG5" s="74">
        <v>18974.915999999997</v>
      </c>
      <c r="GH5" s="74">
        <v>38655.85</v>
      </c>
      <c r="GI5" s="288">
        <v>3839.2579999999998</v>
      </c>
      <c r="GJ5" s="288">
        <v>2939.6460000000002</v>
      </c>
      <c r="GK5" s="288">
        <v>4231.2910000000002</v>
      </c>
      <c r="GL5" s="74">
        <v>11010.195</v>
      </c>
    </row>
    <row r="6" spans="2:196" s="83" customFormat="1" ht="15" customHeight="1">
      <c r="B6" s="88" t="s">
        <v>34</v>
      </c>
      <c r="C6" s="89" t="s">
        <v>35</v>
      </c>
      <c r="D6" s="306">
        <v>265.70299999999997</v>
      </c>
      <c r="E6" s="306">
        <v>342.39100000000002</v>
      </c>
      <c r="F6" s="306">
        <v>314.10000000000002</v>
      </c>
      <c r="G6" s="306">
        <f t="shared" si="0"/>
        <v>922.19400000000007</v>
      </c>
      <c r="H6" s="306">
        <v>389.88099999999997</v>
      </c>
      <c r="I6" s="306">
        <v>299.72500000000002</v>
      </c>
      <c r="J6" s="306">
        <v>314.90199999999999</v>
      </c>
      <c r="K6" s="306">
        <f t="shared" si="1"/>
        <v>1004.508</v>
      </c>
      <c r="L6" s="306">
        <v>368.71799999999996</v>
      </c>
      <c r="M6" s="306">
        <v>369.55699999999996</v>
      </c>
      <c r="N6" s="306">
        <v>324.61799999999999</v>
      </c>
      <c r="O6" s="306">
        <f t="shared" si="2"/>
        <v>1062.8929999999998</v>
      </c>
      <c r="P6" s="306">
        <v>359.01900000000001</v>
      </c>
      <c r="Q6" s="306">
        <v>267.5</v>
      </c>
      <c r="R6" s="306">
        <v>375.09</v>
      </c>
      <c r="S6" s="306">
        <f t="shared" si="3"/>
        <v>1001.6089999999999</v>
      </c>
      <c r="T6" s="306">
        <f t="shared" ref="T6:T20" si="21">+G6+K6+O6+S6</f>
        <v>3991.2040000000002</v>
      </c>
      <c r="U6" s="306">
        <v>295.89600000000002</v>
      </c>
      <c r="V6" s="306">
        <v>228.75399999999999</v>
      </c>
      <c r="W6" s="306">
        <v>349.7</v>
      </c>
      <c r="X6" s="306">
        <f t="shared" si="4"/>
        <v>874.34999999999991</v>
      </c>
      <c r="Y6" s="306">
        <v>316.33319999999998</v>
      </c>
      <c r="Z6" s="306">
        <v>367.45400000000001</v>
      </c>
      <c r="AA6" s="306">
        <v>347.62</v>
      </c>
      <c r="AB6" s="306">
        <f t="shared" si="5"/>
        <v>1031.4072000000001</v>
      </c>
      <c r="AC6" s="306">
        <v>272.923</v>
      </c>
      <c r="AD6" s="306">
        <v>252.15900000000002</v>
      </c>
      <c r="AE6" s="306">
        <v>288.52300000000002</v>
      </c>
      <c r="AF6" s="306">
        <f t="shared" si="6"/>
        <v>813.60500000000002</v>
      </c>
      <c r="AG6" s="306">
        <v>234.52199999999999</v>
      </c>
      <c r="AH6" s="306">
        <v>295.74700000000001</v>
      </c>
      <c r="AI6" s="306">
        <v>295.46600000000001</v>
      </c>
      <c r="AJ6" s="306">
        <f t="shared" si="7"/>
        <v>825.73500000000001</v>
      </c>
      <c r="AK6" s="306">
        <f t="shared" ref="AK6:AK20" si="22">+X6+AB6+AF6+AJ6</f>
        <v>3545.0972000000002</v>
      </c>
      <c r="AL6" s="306">
        <v>238.738</v>
      </c>
      <c r="AM6" s="306">
        <v>276.637</v>
      </c>
      <c r="AN6" s="306">
        <v>258.00200000000001</v>
      </c>
      <c r="AO6" s="306">
        <f t="shared" si="8"/>
        <v>773.37699999999995</v>
      </c>
      <c r="AP6" s="306">
        <v>272.72300000000001</v>
      </c>
      <c r="AQ6" s="306">
        <v>284.52100000000002</v>
      </c>
      <c r="AR6" s="306">
        <v>304.39800000000002</v>
      </c>
      <c r="AS6" s="306">
        <f t="shared" si="9"/>
        <v>861.64200000000005</v>
      </c>
      <c r="AT6" s="306">
        <v>284.65499999999997</v>
      </c>
      <c r="AU6" s="306">
        <v>263.988</v>
      </c>
      <c r="AV6" s="306">
        <v>265.88099999999997</v>
      </c>
      <c r="AW6" s="306">
        <f t="shared" si="10"/>
        <v>814.524</v>
      </c>
      <c r="AX6" s="306">
        <v>334.57600000000002</v>
      </c>
      <c r="AY6" s="306">
        <v>265.928</v>
      </c>
      <c r="AZ6" s="306">
        <v>296.40699999999998</v>
      </c>
      <c r="BA6" s="306">
        <f t="shared" si="11"/>
        <v>896.91100000000006</v>
      </c>
      <c r="BB6" s="306">
        <f t="shared" ref="BB6:BB20" si="23">+AO6+AS6+AW6+BA6</f>
        <v>3346.4540000000002</v>
      </c>
      <c r="BC6" s="306">
        <v>261.74</v>
      </c>
      <c r="BD6" s="306">
        <v>241.78100000000001</v>
      </c>
      <c r="BE6" s="306">
        <v>235.887</v>
      </c>
      <c r="BF6" s="306">
        <f t="shared" si="12"/>
        <v>739.40800000000002</v>
      </c>
      <c r="BG6" s="306">
        <v>273.94900000000001</v>
      </c>
      <c r="BH6" s="306">
        <v>283.15600000000001</v>
      </c>
      <c r="BI6" s="306">
        <v>295.392</v>
      </c>
      <c r="BJ6" s="306">
        <f t="shared" si="13"/>
        <v>852.49700000000007</v>
      </c>
      <c r="BK6" s="306">
        <v>274.26100000000002</v>
      </c>
      <c r="BL6" s="306">
        <v>300.58</v>
      </c>
      <c r="BM6" s="306">
        <v>238.745</v>
      </c>
      <c r="BN6" s="306">
        <f t="shared" si="14"/>
        <v>813.58600000000001</v>
      </c>
      <c r="BO6" s="306">
        <v>240.73699999999999</v>
      </c>
      <c r="BP6" s="306">
        <v>243.76</v>
      </c>
      <c r="BQ6" s="306">
        <v>230.64</v>
      </c>
      <c r="BR6" s="306">
        <f t="shared" si="15"/>
        <v>715.13699999999994</v>
      </c>
      <c r="BS6" s="306">
        <f t="shared" ref="BS6:BS20" si="24">+BF6+BJ6+BN6+BR6</f>
        <v>3120.6279999999997</v>
      </c>
      <c r="BT6" s="306">
        <v>292.78899999999999</v>
      </c>
      <c r="BU6" s="306">
        <v>235.57</v>
      </c>
      <c r="BV6" s="306">
        <v>231.45</v>
      </c>
      <c r="BW6" s="306">
        <f t="shared" si="16"/>
        <v>759.80899999999997</v>
      </c>
      <c r="BX6" s="306">
        <v>284.75799999999998</v>
      </c>
      <c r="BY6" s="306">
        <v>258.11599999999999</v>
      </c>
      <c r="BZ6" s="306">
        <v>258.55399999999997</v>
      </c>
      <c r="CA6" s="306">
        <f t="shared" si="17"/>
        <v>801.428</v>
      </c>
      <c r="CB6" s="306">
        <v>284.07900000000001</v>
      </c>
      <c r="CC6" s="306">
        <v>264.334</v>
      </c>
      <c r="CD6" s="306">
        <v>234.39</v>
      </c>
      <c r="CE6" s="306">
        <f t="shared" si="18"/>
        <v>782.803</v>
      </c>
      <c r="CF6" s="306">
        <v>255.5</v>
      </c>
      <c r="CG6" s="306">
        <v>267.2</v>
      </c>
      <c r="CH6" s="306">
        <v>290.7</v>
      </c>
      <c r="CI6" s="306">
        <f t="shared" si="19"/>
        <v>813.40000000000009</v>
      </c>
      <c r="CJ6" s="306">
        <f t="shared" ref="CJ6:CJ20" si="25">+BW6+CA6+CE6+CI6</f>
        <v>3157.44</v>
      </c>
      <c r="CK6" s="306">
        <v>341.71499999999997</v>
      </c>
      <c r="CL6" s="306">
        <v>284.59300000000002</v>
      </c>
      <c r="CM6" s="306">
        <v>312.64699999999999</v>
      </c>
      <c r="CN6" s="306">
        <f t="shared" si="20"/>
        <v>938.95499999999993</v>
      </c>
      <c r="CO6" s="306">
        <v>298.01400000000001</v>
      </c>
      <c r="CP6" s="306">
        <v>299.74400000000003</v>
      </c>
      <c r="CQ6" s="306">
        <v>294.97500000000002</v>
      </c>
      <c r="CR6" s="306">
        <f t="shared" ref="CR6:CR20" si="26">+CO6+CP6+CQ6</f>
        <v>892.73300000000006</v>
      </c>
      <c r="CS6" s="306">
        <v>308.09699999999998</v>
      </c>
      <c r="CT6" s="306">
        <v>246.49600000000001</v>
      </c>
      <c r="CU6" s="306">
        <v>319.30599999999998</v>
      </c>
      <c r="CV6" s="306">
        <v>873.89899999999989</v>
      </c>
      <c r="CW6" s="306">
        <v>233.44499999999999</v>
      </c>
      <c r="CX6" s="306">
        <v>246.584</v>
      </c>
      <c r="CY6" s="306">
        <v>252.471</v>
      </c>
      <c r="CZ6" s="306">
        <v>732.5</v>
      </c>
      <c r="DA6" s="306">
        <v>3438.087</v>
      </c>
      <c r="DB6" s="306">
        <v>228.03700000000001</v>
      </c>
      <c r="DC6" s="306">
        <v>233.065</v>
      </c>
      <c r="DD6" s="306">
        <v>277.08</v>
      </c>
      <c r="DE6" s="306">
        <v>738.18200000000002</v>
      </c>
      <c r="DF6" s="306">
        <v>231.82</v>
      </c>
      <c r="DG6" s="306">
        <v>243.01400000000001</v>
      </c>
      <c r="DH6" s="306">
        <v>242.553</v>
      </c>
      <c r="DI6" s="306">
        <v>717.38699999999994</v>
      </c>
      <c r="DJ6" s="306">
        <v>295.572</v>
      </c>
      <c r="DK6" s="306">
        <v>294.59300000000002</v>
      </c>
      <c r="DL6" s="306">
        <v>270.846</v>
      </c>
      <c r="DM6" s="306">
        <v>861.01099999999997</v>
      </c>
      <c r="DN6" s="306">
        <v>280.80900000000003</v>
      </c>
      <c r="DO6" s="306">
        <v>263.46600000000001</v>
      </c>
      <c r="DP6" s="306">
        <v>346.05</v>
      </c>
      <c r="DQ6" s="306">
        <f t="shared" ref="DQ6:DQ21" si="27">+DP6+DO6+DN6</f>
        <v>890.32500000000005</v>
      </c>
      <c r="DR6" s="306">
        <v>3206.9050000000002</v>
      </c>
      <c r="DS6" s="306">
        <v>283.65499999999997</v>
      </c>
      <c r="DT6" s="306">
        <v>234.779</v>
      </c>
      <c r="DU6" s="306">
        <v>293.642</v>
      </c>
      <c r="DV6" s="306">
        <v>812.06</v>
      </c>
      <c r="DW6" s="306">
        <v>295.50700000000001</v>
      </c>
      <c r="DX6" s="306">
        <v>222.59399999999999</v>
      </c>
      <c r="DY6" s="306">
        <v>288.14600000000002</v>
      </c>
      <c r="DZ6" s="306">
        <f t="shared" ref="DZ6:DZ21" si="28">+DY6+DX6+DW6</f>
        <v>806.24700000000007</v>
      </c>
      <c r="EA6" s="306">
        <v>285.31599999999997</v>
      </c>
      <c r="EB6" s="306">
        <v>314.387</v>
      </c>
      <c r="EC6" s="306">
        <v>215.82599999999999</v>
      </c>
      <c r="ED6" s="306">
        <f t="shared" ref="ED6:ED21" si="29">+EC6+EB6+EA6</f>
        <v>815.529</v>
      </c>
      <c r="EE6" s="306">
        <v>243.93199999999999</v>
      </c>
      <c r="EF6" s="306">
        <v>310.29599999999999</v>
      </c>
      <c r="EG6" s="306">
        <v>294.76100000000002</v>
      </c>
      <c r="EH6" s="306">
        <f t="shared" ref="EH6:EH21" si="30">+EG6+EF6+EE6</f>
        <v>848.98900000000003</v>
      </c>
      <c r="EI6" s="306">
        <v>3282.8250000000003</v>
      </c>
      <c r="EJ6" s="306">
        <v>280.14800000000002</v>
      </c>
      <c r="EK6" s="306">
        <v>325.73</v>
      </c>
      <c r="EL6" s="306">
        <v>315.24200000000002</v>
      </c>
      <c r="EM6" s="306">
        <v>921.12000000000012</v>
      </c>
      <c r="EN6" s="306">
        <v>319.404</v>
      </c>
      <c r="EO6" s="306">
        <v>286.185</v>
      </c>
      <c r="EP6" s="306">
        <v>291.52300000000002</v>
      </c>
      <c r="EQ6" s="306">
        <f>SUM(EN6:EP6)</f>
        <v>897.11199999999997</v>
      </c>
      <c r="ER6" s="306">
        <v>243.21600000000001</v>
      </c>
      <c r="ES6" s="306">
        <v>306.52199999999999</v>
      </c>
      <c r="ET6" s="306">
        <v>281.31700000000001</v>
      </c>
      <c r="EU6" s="306">
        <f t="shared" ref="EU6:EU23" si="31">SUM(ER6:ET6)</f>
        <v>831.05500000000006</v>
      </c>
      <c r="EV6" s="306">
        <v>290.137</v>
      </c>
      <c r="EW6" s="306">
        <v>315.48700000000002</v>
      </c>
      <c r="EX6" s="306">
        <v>253.94399999999999</v>
      </c>
      <c r="EY6" s="306">
        <f t="shared" ref="EY6:EY23" si="32">SUM(EV6:EX6)</f>
        <v>859.56799999999998</v>
      </c>
      <c r="EZ6" s="306">
        <v>3508.855</v>
      </c>
      <c r="FA6" s="306">
        <v>314.50299999999999</v>
      </c>
      <c r="FB6" s="306">
        <v>272.39299999999997</v>
      </c>
      <c r="FC6" s="306">
        <v>333.48899999999998</v>
      </c>
      <c r="FD6" s="306">
        <v>920.38499999999999</v>
      </c>
      <c r="FE6" s="306">
        <v>267.89999999999998</v>
      </c>
      <c r="FF6" s="306">
        <v>317</v>
      </c>
      <c r="FG6" s="306">
        <v>314.8</v>
      </c>
      <c r="FH6" s="306">
        <v>899.71199999999999</v>
      </c>
      <c r="FI6" s="306">
        <v>412.53500000000003</v>
      </c>
      <c r="FJ6" s="306">
        <v>304.54000000000002</v>
      </c>
      <c r="FK6" s="306">
        <v>273.60500000000002</v>
      </c>
      <c r="FL6" s="306">
        <v>990.68000000000006</v>
      </c>
      <c r="FM6" s="306">
        <v>292.863</v>
      </c>
      <c r="FN6" s="306">
        <v>198.22200000000001</v>
      </c>
      <c r="FO6" s="306">
        <v>259.09899999999999</v>
      </c>
      <c r="FP6" s="306">
        <v>750.18399999999997</v>
      </c>
      <c r="FQ6" s="306">
        <v>3547.7550000000001</v>
      </c>
      <c r="FR6" s="363">
        <v>327.351</v>
      </c>
      <c r="FS6" s="363">
        <v>187.809</v>
      </c>
      <c r="FT6" s="363">
        <v>258.94099999999997</v>
      </c>
      <c r="FU6" s="74">
        <v>774.10099999999989</v>
      </c>
      <c r="FV6" s="74">
        <v>336.334</v>
      </c>
      <c r="FW6" s="74">
        <v>289.94900000000001</v>
      </c>
      <c r="FX6" s="74">
        <v>266.93599999999998</v>
      </c>
      <c r="FY6" s="74">
        <v>893.21900000000005</v>
      </c>
      <c r="FZ6" s="74">
        <v>340.80399999999997</v>
      </c>
      <c r="GA6" s="74">
        <v>311.75599999999997</v>
      </c>
      <c r="GB6" s="74">
        <v>933.85299999999995</v>
      </c>
      <c r="GC6" s="74">
        <v>300.90600000000001</v>
      </c>
      <c r="GD6" s="74">
        <v>275.12599999999998</v>
      </c>
      <c r="GE6" s="74">
        <v>267.14600000000002</v>
      </c>
      <c r="GF6" s="74">
        <v>843.17799999999988</v>
      </c>
      <c r="GG6" s="74">
        <v>1385.4499999999998</v>
      </c>
      <c r="GH6" s="74">
        <v>3444.3509999999997</v>
      </c>
      <c r="GI6" s="363">
        <v>279.53399999999999</v>
      </c>
      <c r="GJ6" s="363">
        <v>247.23599999999999</v>
      </c>
      <c r="GK6" s="363">
        <v>295.76</v>
      </c>
      <c r="GL6" s="74">
        <v>822.53</v>
      </c>
    </row>
    <row r="7" spans="2:196" s="83" customFormat="1" ht="15" customHeight="1">
      <c r="B7" s="84" t="s">
        <v>36</v>
      </c>
      <c r="C7" s="85" t="s">
        <v>37</v>
      </c>
      <c r="D7" s="472">
        <v>122.39283</v>
      </c>
      <c r="E7" s="472">
        <v>104.16230999999999</v>
      </c>
      <c r="F7" s="472">
        <v>121.860375</v>
      </c>
      <c r="G7" s="307">
        <f t="shared" si="0"/>
        <v>348.41551500000003</v>
      </c>
      <c r="H7" s="472">
        <v>126.55755000000001</v>
      </c>
      <c r="I7" s="472">
        <v>137.11823999999999</v>
      </c>
      <c r="J7" s="472">
        <v>130.515525</v>
      </c>
      <c r="K7" s="307">
        <f t="shared" si="1"/>
        <v>394.19131500000003</v>
      </c>
      <c r="L7" s="472">
        <v>130.46953500000001</v>
      </c>
      <c r="M7" s="472">
        <v>126.75725999999999</v>
      </c>
      <c r="N7" s="472">
        <v>120.83536500000001</v>
      </c>
      <c r="O7" s="307">
        <f t="shared" si="2"/>
        <v>378.06216000000001</v>
      </c>
      <c r="P7" s="472">
        <v>120.86938499999999</v>
      </c>
      <c r="Q7" s="472">
        <v>117.56199000000001</v>
      </c>
      <c r="R7" s="472">
        <v>125.64089999999999</v>
      </c>
      <c r="S7" s="307">
        <f t="shared" si="3"/>
        <v>364.07227499999999</v>
      </c>
      <c r="T7" s="472">
        <f t="shared" si="21"/>
        <v>1484.7412650000001</v>
      </c>
      <c r="U7" s="472">
        <v>120.726795</v>
      </c>
      <c r="V7" s="472">
        <v>113.89686</v>
      </c>
      <c r="W7" s="472">
        <v>115.22532</v>
      </c>
      <c r="X7" s="307">
        <f t="shared" si="4"/>
        <v>349.848975</v>
      </c>
      <c r="Y7" s="472">
        <v>116.657625</v>
      </c>
      <c r="Z7" s="472">
        <v>122.831205</v>
      </c>
      <c r="AA7" s="472">
        <v>126.928935</v>
      </c>
      <c r="AB7" s="307">
        <f t="shared" si="5"/>
        <v>366.41776500000003</v>
      </c>
      <c r="AC7" s="472">
        <v>133.18997999999999</v>
      </c>
      <c r="AD7" s="472">
        <v>128.21812499999999</v>
      </c>
      <c r="AE7" s="472">
        <v>116.189745</v>
      </c>
      <c r="AF7" s="307">
        <f t="shared" si="6"/>
        <v>377.59784999999999</v>
      </c>
      <c r="AG7" s="472">
        <v>122.075625</v>
      </c>
      <c r="AH7" s="472">
        <v>115.743495</v>
      </c>
      <c r="AI7" s="472">
        <v>113.18810999999999</v>
      </c>
      <c r="AJ7" s="307">
        <f t="shared" si="7"/>
        <v>351.00722999999999</v>
      </c>
      <c r="AK7" s="472">
        <f t="shared" si="22"/>
        <v>1444.8718200000001</v>
      </c>
      <c r="AL7" s="472">
        <v>111.87340500000001</v>
      </c>
      <c r="AM7" s="472">
        <v>107.24406</v>
      </c>
      <c r="AN7" s="472">
        <v>130.480245</v>
      </c>
      <c r="AO7" s="307">
        <f t="shared" si="8"/>
        <v>349.59771000000001</v>
      </c>
      <c r="AP7" s="472">
        <v>126.748335</v>
      </c>
      <c r="AQ7" s="472">
        <v>135.11042999999998</v>
      </c>
      <c r="AR7" s="472">
        <v>128.75142</v>
      </c>
      <c r="AS7" s="307">
        <f t="shared" si="9"/>
        <v>390.61018499999994</v>
      </c>
      <c r="AT7" s="472">
        <v>134.86525499999999</v>
      </c>
      <c r="AU7" s="472">
        <v>136.24485000000001</v>
      </c>
      <c r="AV7" s="472">
        <v>129.44463000000002</v>
      </c>
      <c r="AW7" s="307">
        <f t="shared" si="10"/>
        <v>400.55473499999999</v>
      </c>
      <c r="AX7" s="472">
        <v>130.67250000000001</v>
      </c>
      <c r="AY7" s="472">
        <v>136.617075</v>
      </c>
      <c r="AZ7" s="472">
        <v>142.49497500000001</v>
      </c>
      <c r="BA7" s="307">
        <f t="shared" si="11"/>
        <v>409.78455000000002</v>
      </c>
      <c r="BB7" s="472">
        <f t="shared" si="23"/>
        <v>1550.54718</v>
      </c>
      <c r="BC7" s="472">
        <v>147.86992499999999</v>
      </c>
      <c r="BD7" s="472">
        <v>135.33135000000001</v>
      </c>
      <c r="BE7" s="472">
        <v>149.02282500000001</v>
      </c>
      <c r="BF7" s="307">
        <f t="shared" si="12"/>
        <v>432.22410000000002</v>
      </c>
      <c r="BG7" s="472">
        <v>146.61727500000001</v>
      </c>
      <c r="BH7" s="472">
        <v>179.18879999999999</v>
      </c>
      <c r="BI7" s="472">
        <v>178.92262500000001</v>
      </c>
      <c r="BJ7" s="307">
        <f t="shared" si="13"/>
        <v>504.7287</v>
      </c>
      <c r="BK7" s="472">
        <v>186.4485</v>
      </c>
      <c r="BL7" s="472">
        <v>183.55470000000003</v>
      </c>
      <c r="BM7" s="472">
        <v>161.03325000000001</v>
      </c>
      <c r="BN7" s="307">
        <f t="shared" si="14"/>
        <v>531.03645000000006</v>
      </c>
      <c r="BO7" s="472">
        <v>161.730975</v>
      </c>
      <c r="BP7" s="472">
        <v>153.27532500000001</v>
      </c>
      <c r="BQ7" s="472">
        <v>155.32650000000001</v>
      </c>
      <c r="BR7" s="307">
        <f t="shared" si="15"/>
        <v>470.33280000000002</v>
      </c>
      <c r="BS7" s="472">
        <f t="shared" si="24"/>
        <v>1938.3220500000002</v>
      </c>
      <c r="BT7" s="472">
        <v>149.68799999999999</v>
      </c>
      <c r="BU7" s="472">
        <v>131.97922500000001</v>
      </c>
      <c r="BV7" s="472">
        <v>145.01865000000001</v>
      </c>
      <c r="BW7" s="307">
        <f t="shared" si="16"/>
        <v>426.68587500000001</v>
      </c>
      <c r="BX7" s="472">
        <v>150.85717499999998</v>
      </c>
      <c r="BY7" s="472">
        <v>161.17395000000002</v>
      </c>
      <c r="BZ7" s="472">
        <v>158.7054</v>
      </c>
      <c r="CA7" s="307">
        <f t="shared" si="17"/>
        <v>470.73652499999997</v>
      </c>
      <c r="CB7" s="472">
        <v>173.64165</v>
      </c>
      <c r="CC7" s="472">
        <v>179.09062499999999</v>
      </c>
      <c r="CD7" s="472">
        <v>165.29835</v>
      </c>
      <c r="CE7" s="307">
        <f t="shared" si="18"/>
        <v>518.03062499999999</v>
      </c>
      <c r="CF7" s="307">
        <v>169.8</v>
      </c>
      <c r="CG7" s="307">
        <v>156.69999999999999</v>
      </c>
      <c r="CH7" s="307">
        <v>152.1</v>
      </c>
      <c r="CI7" s="307">
        <f t="shared" si="19"/>
        <v>478.6</v>
      </c>
      <c r="CJ7" s="472">
        <f t="shared" si="25"/>
        <v>1894.0530249999997</v>
      </c>
      <c r="CK7" s="307">
        <v>148.24424999999999</v>
      </c>
      <c r="CL7" s="307">
        <v>137.52847500000001</v>
      </c>
      <c r="CM7" s="307">
        <v>123.34455</v>
      </c>
      <c r="CN7" s="307">
        <f t="shared" si="20"/>
        <v>409.11727500000006</v>
      </c>
      <c r="CO7" s="307">
        <v>105.12915</v>
      </c>
      <c r="CP7" s="307">
        <v>104.126925</v>
      </c>
      <c r="CQ7" s="307">
        <v>115.2984</v>
      </c>
      <c r="CR7" s="307">
        <f t="shared" si="26"/>
        <v>324.55447500000002</v>
      </c>
      <c r="CS7" s="307">
        <v>122.005275</v>
      </c>
      <c r="CT7" s="307">
        <v>125.49022500000001</v>
      </c>
      <c r="CU7" s="307">
        <v>124.29164999999999</v>
      </c>
      <c r="CV7" s="307">
        <v>371.78715</v>
      </c>
      <c r="CW7" s="307">
        <v>109.829475</v>
      </c>
      <c r="CX7" s="307">
        <v>108.62355000000001</v>
      </c>
      <c r="CY7" s="307">
        <v>106.798125</v>
      </c>
      <c r="CZ7" s="307">
        <v>325.25115000000005</v>
      </c>
      <c r="DA7" s="307">
        <v>1421.6191500000002</v>
      </c>
      <c r="DB7" s="307">
        <v>107.11785</v>
      </c>
      <c r="DC7" s="307">
        <v>102.44902499999999</v>
      </c>
      <c r="DD7" s="307">
        <v>122.03205</v>
      </c>
      <c r="DE7" s="307">
        <v>331.59892500000001</v>
      </c>
      <c r="DF7" s="307">
        <v>119.59972500000001</v>
      </c>
      <c r="DG7" s="307">
        <v>121.53592500000001</v>
      </c>
      <c r="DH7" s="307">
        <v>124.3725</v>
      </c>
      <c r="DI7" s="307">
        <v>365.50815</v>
      </c>
      <c r="DJ7" s="307">
        <v>128.05222499999999</v>
      </c>
      <c r="DK7" s="307">
        <v>125.18519999999999</v>
      </c>
      <c r="DL7" s="307">
        <v>116.37885</v>
      </c>
      <c r="DM7" s="307">
        <v>369.61627499999997</v>
      </c>
      <c r="DN7" s="307">
        <v>126</v>
      </c>
      <c r="DO7" s="307">
        <v>119</v>
      </c>
      <c r="DP7" s="307">
        <v>129</v>
      </c>
      <c r="DQ7" s="307">
        <f t="shared" si="27"/>
        <v>374</v>
      </c>
      <c r="DR7" s="307">
        <v>1440</v>
      </c>
      <c r="DS7" s="307">
        <v>128.55044999999998</v>
      </c>
      <c r="DT7" s="307">
        <v>115.80345</v>
      </c>
      <c r="DU7" s="307">
        <v>133.15785</v>
      </c>
      <c r="DV7" s="307">
        <v>377.51175000000001</v>
      </c>
      <c r="DW7" s="307">
        <v>127.8396</v>
      </c>
      <c r="DX7" s="307">
        <v>145.71585000000002</v>
      </c>
      <c r="DY7" s="307">
        <v>140.15715</v>
      </c>
      <c r="DZ7" s="307">
        <f t="shared" si="28"/>
        <v>413.71260000000007</v>
      </c>
      <c r="EA7" s="307">
        <v>133.91279999999998</v>
      </c>
      <c r="EB7" s="307">
        <v>133.68285</v>
      </c>
      <c r="EC7" s="307">
        <v>132.02070000000001</v>
      </c>
      <c r="ED7" s="307">
        <f t="shared" si="29"/>
        <v>399.61635000000001</v>
      </c>
      <c r="EE7" s="307">
        <v>137.22135</v>
      </c>
      <c r="EF7" s="307">
        <v>132.53835000000001</v>
      </c>
      <c r="EG7" s="307">
        <v>133.8519</v>
      </c>
      <c r="EH7" s="307">
        <f t="shared" si="30"/>
        <v>403.61160000000007</v>
      </c>
      <c r="EI7" s="306">
        <v>1594.4523000000004</v>
      </c>
      <c r="EJ7" s="307">
        <v>133.73114999999999</v>
      </c>
      <c r="EK7" s="307">
        <v>116.40615</v>
      </c>
      <c r="EL7" s="307">
        <v>126.04514999999999</v>
      </c>
      <c r="EM7" s="307">
        <v>376.18244999999996</v>
      </c>
      <c r="EN7" s="307">
        <v>128.22495000000001</v>
      </c>
      <c r="EO7" s="307">
        <v>137.52795</v>
      </c>
      <c r="EP7" s="307">
        <v>143.40899999999999</v>
      </c>
      <c r="EQ7" s="307">
        <f t="shared" ref="EQ7:EQ22" si="33">SUM(EN7:EP7)</f>
        <v>409.1619</v>
      </c>
      <c r="ER7" s="307">
        <v>148.69995</v>
      </c>
      <c r="ES7" s="307">
        <v>147.82005000000001</v>
      </c>
      <c r="ET7" s="307">
        <v>141.3426</v>
      </c>
      <c r="EU7" s="307">
        <f t="shared" si="31"/>
        <v>437.86259999999999</v>
      </c>
      <c r="EV7" s="307">
        <v>135.57915</v>
      </c>
      <c r="EW7" s="307">
        <v>128.6985</v>
      </c>
      <c r="EX7" s="307">
        <v>118.12949999999999</v>
      </c>
      <c r="EY7" s="307">
        <f t="shared" si="32"/>
        <v>382.40715</v>
      </c>
      <c r="EZ7" s="307">
        <v>1607.923</v>
      </c>
      <c r="FA7" s="307">
        <v>114.80070000000001</v>
      </c>
      <c r="FB7" s="307">
        <v>117.0519</v>
      </c>
      <c r="FC7" s="307">
        <v>122.3523</v>
      </c>
      <c r="FD7" s="307">
        <v>354.20490000000001</v>
      </c>
      <c r="FE7" s="307">
        <v>122.81010000000001</v>
      </c>
      <c r="FF7" s="307">
        <v>128.25225</v>
      </c>
      <c r="FG7" s="307">
        <v>123.6669</v>
      </c>
      <c r="FH7" s="307">
        <v>374.72924999999998</v>
      </c>
      <c r="FI7" s="307">
        <v>127.14975</v>
      </c>
      <c r="FJ7" s="307">
        <v>115.02330000000001</v>
      </c>
      <c r="FK7" s="307">
        <v>102.039</v>
      </c>
      <c r="FL7" s="307">
        <v>344.21204999999998</v>
      </c>
      <c r="FM7" s="307">
        <v>96.673500000000004</v>
      </c>
      <c r="FN7" s="307">
        <v>90.980400000000003</v>
      </c>
      <c r="FO7" s="307">
        <v>94.456950000000006</v>
      </c>
      <c r="FP7" s="307">
        <v>282.11085000000003</v>
      </c>
      <c r="FQ7" s="307">
        <v>1355.2570499999999</v>
      </c>
      <c r="FR7" s="307">
        <v>92.808000000000007</v>
      </c>
      <c r="FS7" s="307">
        <v>103.637</v>
      </c>
      <c r="FT7" s="307">
        <v>87.007999999999996</v>
      </c>
      <c r="FU7" s="307">
        <v>283.4538</v>
      </c>
      <c r="FV7" s="307">
        <v>83.221950000000007</v>
      </c>
      <c r="FW7" s="307">
        <v>86.896950000000004</v>
      </c>
      <c r="FX7" s="307">
        <v>78.493799999999993</v>
      </c>
      <c r="FY7" s="307">
        <v>248.61269999999999</v>
      </c>
      <c r="FZ7" s="307">
        <v>104.00985</v>
      </c>
      <c r="GA7" s="307">
        <v>104.99055</v>
      </c>
      <c r="GB7" s="307">
        <v>312.95564999999999</v>
      </c>
      <c r="GC7" s="307">
        <v>101.73345</v>
      </c>
      <c r="GD7" s="307">
        <v>102.69840000000001</v>
      </c>
      <c r="GE7" s="307">
        <v>116.93640000000001</v>
      </c>
      <c r="GF7" s="307">
        <v>321.36824999999999</v>
      </c>
      <c r="GG7" s="307">
        <v>541.00305000000003</v>
      </c>
      <c r="GH7" s="307">
        <v>1166.3904</v>
      </c>
      <c r="GI7" s="307">
        <v>105.81165</v>
      </c>
      <c r="GJ7" s="307">
        <v>96.2136</v>
      </c>
      <c r="GK7" s="307">
        <v>100.56059999999999</v>
      </c>
      <c r="GL7" s="307">
        <v>302.58584999999999</v>
      </c>
    </row>
    <row r="8" spans="2:196" s="83" customFormat="1" ht="15" customHeight="1">
      <c r="B8" s="86" t="s">
        <v>166</v>
      </c>
      <c r="C8" s="87" t="s">
        <v>35</v>
      </c>
      <c r="D8" s="308">
        <v>52.317</v>
      </c>
      <c r="E8" s="308">
        <v>51.504000000000005</v>
      </c>
      <c r="F8" s="308">
        <v>63.296999999999997</v>
      </c>
      <c r="G8" s="308">
        <f t="shared" si="0"/>
        <v>167.11799999999999</v>
      </c>
      <c r="H8" s="308">
        <v>54.822000000000003</v>
      </c>
      <c r="I8" s="308">
        <v>50.134999999999998</v>
      </c>
      <c r="J8" s="308">
        <v>76.406000000000006</v>
      </c>
      <c r="K8" s="308">
        <f t="shared" si="1"/>
        <v>181.363</v>
      </c>
      <c r="L8" s="308">
        <v>98.27300000000001</v>
      </c>
      <c r="M8" s="308">
        <v>106.46299999999999</v>
      </c>
      <c r="N8" s="308">
        <v>88.530999999999992</v>
      </c>
      <c r="O8" s="308">
        <f t="shared" si="2"/>
        <v>293.267</v>
      </c>
      <c r="P8" s="308">
        <v>68.518000000000001</v>
      </c>
      <c r="Q8" s="308">
        <v>46.640999999999998</v>
      </c>
      <c r="R8" s="308">
        <v>118.255</v>
      </c>
      <c r="S8" s="308">
        <f t="shared" si="3"/>
        <v>233.41399999999999</v>
      </c>
      <c r="T8" s="308">
        <f t="shared" si="21"/>
        <v>875.16200000000003</v>
      </c>
      <c r="U8" s="308">
        <v>61.155000000000001</v>
      </c>
      <c r="V8" s="308">
        <v>49.811</v>
      </c>
      <c r="W8" s="308">
        <v>73.231999999999985</v>
      </c>
      <c r="X8" s="308">
        <f t="shared" si="4"/>
        <v>184.19799999999998</v>
      </c>
      <c r="Y8" s="308">
        <v>54.218000000000004</v>
      </c>
      <c r="Z8" s="308">
        <v>71.585999999999999</v>
      </c>
      <c r="AA8" s="308">
        <v>81.660000000000011</v>
      </c>
      <c r="AB8" s="308">
        <f t="shared" si="5"/>
        <v>207.464</v>
      </c>
      <c r="AC8" s="308">
        <v>86.254999999999995</v>
      </c>
      <c r="AD8" s="308">
        <v>126.16</v>
      </c>
      <c r="AE8" s="308">
        <v>103.11499999999999</v>
      </c>
      <c r="AF8" s="308">
        <f t="shared" si="6"/>
        <v>315.52999999999997</v>
      </c>
      <c r="AG8" s="308">
        <v>72.662000000000006</v>
      </c>
      <c r="AH8" s="308">
        <v>55.249000000000002</v>
      </c>
      <c r="AI8" s="308">
        <v>100.265</v>
      </c>
      <c r="AJ8" s="308">
        <f t="shared" si="7"/>
        <v>228.17599999999999</v>
      </c>
      <c r="AK8" s="308">
        <f t="shared" si="22"/>
        <v>935.36799999999994</v>
      </c>
      <c r="AL8" s="308">
        <v>63.094999999999999</v>
      </c>
      <c r="AM8" s="308">
        <v>50.765000000000001</v>
      </c>
      <c r="AN8" s="308">
        <v>51.080000000000005</v>
      </c>
      <c r="AO8" s="308">
        <f t="shared" si="8"/>
        <v>164.94</v>
      </c>
      <c r="AP8" s="308">
        <v>63.961999999999996</v>
      </c>
      <c r="AQ8" s="308">
        <v>66.785000000000011</v>
      </c>
      <c r="AR8" s="308">
        <v>87.802999999999997</v>
      </c>
      <c r="AS8" s="308">
        <f t="shared" si="9"/>
        <v>218.55</v>
      </c>
      <c r="AT8" s="308">
        <v>76.459000000000003</v>
      </c>
      <c r="AU8" s="308">
        <v>140.08500000000001</v>
      </c>
      <c r="AV8" s="308">
        <v>72.847000000000008</v>
      </c>
      <c r="AW8" s="308">
        <f t="shared" si="10"/>
        <v>289.39100000000002</v>
      </c>
      <c r="AX8" s="308">
        <v>76.206000000000003</v>
      </c>
      <c r="AY8" s="308">
        <v>54.271999999999998</v>
      </c>
      <c r="AZ8" s="308">
        <v>113.711</v>
      </c>
      <c r="BA8" s="308">
        <f t="shared" si="11"/>
        <v>244.18900000000002</v>
      </c>
      <c r="BB8" s="308">
        <f t="shared" si="23"/>
        <v>917.07000000000016</v>
      </c>
      <c r="BC8" s="308">
        <v>63.802</v>
      </c>
      <c r="BD8" s="308">
        <v>49.543999999999997</v>
      </c>
      <c r="BE8" s="308">
        <v>66.5</v>
      </c>
      <c r="BF8" s="308">
        <f t="shared" si="12"/>
        <v>179.846</v>
      </c>
      <c r="BG8" s="308">
        <v>68.893000000000001</v>
      </c>
      <c r="BH8" s="308">
        <v>61.887000000000008</v>
      </c>
      <c r="BI8" s="308">
        <v>72.918999999999997</v>
      </c>
      <c r="BJ8" s="308">
        <f t="shared" si="13"/>
        <v>203.69900000000001</v>
      </c>
      <c r="BK8" s="308">
        <v>106.49199999999999</v>
      </c>
      <c r="BL8" s="308">
        <v>124.04</v>
      </c>
      <c r="BM8" s="308">
        <v>77.509</v>
      </c>
      <c r="BN8" s="308">
        <f t="shared" si="14"/>
        <v>308.041</v>
      </c>
      <c r="BO8" s="308">
        <v>87.129000000000005</v>
      </c>
      <c r="BP8" s="308">
        <v>61.091000000000001</v>
      </c>
      <c r="BQ8" s="308">
        <v>115.17</v>
      </c>
      <c r="BR8" s="308">
        <f t="shared" si="15"/>
        <v>263.39</v>
      </c>
      <c r="BS8" s="308">
        <f t="shared" si="24"/>
        <v>954.976</v>
      </c>
      <c r="BT8" s="308">
        <v>65.925000000000011</v>
      </c>
      <c r="BU8" s="308">
        <v>56.294000000000004</v>
      </c>
      <c r="BV8" s="308">
        <v>57.350999999999999</v>
      </c>
      <c r="BW8" s="308">
        <f t="shared" si="16"/>
        <v>179.57000000000002</v>
      </c>
      <c r="BX8" s="308">
        <v>84.35899999999998</v>
      </c>
      <c r="BY8" s="308">
        <v>61.839999999999996</v>
      </c>
      <c r="BZ8" s="308">
        <v>78.88900000000001</v>
      </c>
      <c r="CA8" s="308">
        <f t="shared" si="17"/>
        <v>225.08799999999999</v>
      </c>
      <c r="CB8" s="308">
        <v>111.164</v>
      </c>
      <c r="CC8" s="308">
        <v>126.599</v>
      </c>
      <c r="CD8" s="308">
        <v>80.108000000000004</v>
      </c>
      <c r="CE8" s="308">
        <f t="shared" si="18"/>
        <v>317.87099999999998</v>
      </c>
      <c r="CF8" s="308">
        <v>86.6</v>
      </c>
      <c r="CG8" s="308">
        <v>60.9</v>
      </c>
      <c r="CH8" s="308">
        <v>128.4</v>
      </c>
      <c r="CI8" s="308">
        <f t="shared" si="19"/>
        <v>275.89999999999998</v>
      </c>
      <c r="CJ8" s="308">
        <f t="shared" si="25"/>
        <v>998.42899999999997</v>
      </c>
      <c r="CK8" s="308">
        <v>57.030999999999999</v>
      </c>
      <c r="CL8" s="308">
        <v>58.707000000000001</v>
      </c>
      <c r="CM8" s="308">
        <v>83.043999999999997</v>
      </c>
      <c r="CN8" s="308">
        <f t="shared" si="20"/>
        <v>198.78199999999998</v>
      </c>
      <c r="CO8" s="308">
        <v>58.147999999999996</v>
      </c>
      <c r="CP8" s="308">
        <v>62.814999999999998</v>
      </c>
      <c r="CQ8" s="308">
        <v>79.948999999999998</v>
      </c>
      <c r="CR8" s="308">
        <f t="shared" si="26"/>
        <v>200.91199999999998</v>
      </c>
      <c r="CS8" s="308">
        <v>75.049000000000007</v>
      </c>
      <c r="CT8" s="308">
        <v>88.186999999999983</v>
      </c>
      <c r="CU8" s="308">
        <v>83.791000000000011</v>
      </c>
      <c r="CV8" s="308">
        <v>247.02699999999999</v>
      </c>
      <c r="CW8" s="308">
        <v>74.894999999999996</v>
      </c>
      <c r="CX8" s="308">
        <v>76.849999999999994</v>
      </c>
      <c r="CY8" s="308">
        <v>129.95400000000001</v>
      </c>
      <c r="CZ8" s="308">
        <v>281.69900000000001</v>
      </c>
      <c r="DA8" s="308">
        <v>928.42000000000007</v>
      </c>
      <c r="DB8" s="308">
        <v>51.963000000000001</v>
      </c>
      <c r="DC8" s="308">
        <v>53.646000000000001</v>
      </c>
      <c r="DD8" s="308">
        <v>85.625</v>
      </c>
      <c r="DE8" s="308">
        <v>191.23400000000001</v>
      </c>
      <c r="DF8" s="308">
        <v>59.535000000000004</v>
      </c>
      <c r="DG8" s="308">
        <v>82.686000000000007</v>
      </c>
      <c r="DH8" s="308">
        <v>78.275999999999982</v>
      </c>
      <c r="DI8" s="308">
        <v>220.49699999999999</v>
      </c>
      <c r="DJ8" s="308">
        <v>79.72999999999999</v>
      </c>
      <c r="DK8" s="308">
        <v>112.331</v>
      </c>
      <c r="DL8" s="308">
        <v>75.221999999999994</v>
      </c>
      <c r="DM8" s="308">
        <v>267.28299999999996</v>
      </c>
      <c r="DN8" s="308">
        <v>73.305000000000007</v>
      </c>
      <c r="DO8" s="308">
        <v>85.593000000000004</v>
      </c>
      <c r="DP8" s="308">
        <v>125.964</v>
      </c>
      <c r="DQ8" s="308">
        <f t="shared" si="27"/>
        <v>284.86200000000002</v>
      </c>
      <c r="DR8" s="308">
        <v>963.87599999999998</v>
      </c>
      <c r="DS8" s="308">
        <v>69.216999999999999</v>
      </c>
      <c r="DT8" s="308">
        <v>60.228000000000002</v>
      </c>
      <c r="DU8" s="308">
        <v>65.768999999999991</v>
      </c>
      <c r="DV8" s="308">
        <v>195.214</v>
      </c>
      <c r="DW8" s="308">
        <v>78.091000000000008</v>
      </c>
      <c r="DX8" s="308">
        <v>85.334000000000003</v>
      </c>
      <c r="DY8" s="308">
        <v>81.506</v>
      </c>
      <c r="DZ8" s="308">
        <f t="shared" si="28"/>
        <v>244.93100000000001</v>
      </c>
      <c r="EA8" s="308">
        <v>103.788</v>
      </c>
      <c r="EB8" s="308">
        <v>139.06799999999996</v>
      </c>
      <c r="EC8" s="308">
        <v>84.939999999999984</v>
      </c>
      <c r="ED8" s="308">
        <f t="shared" si="29"/>
        <v>327.79599999999994</v>
      </c>
      <c r="EE8" s="308">
        <v>80.501999999999995</v>
      </c>
      <c r="EF8" s="308">
        <v>64.433000000000007</v>
      </c>
      <c r="EG8" s="308">
        <v>110.95699999999999</v>
      </c>
      <c r="EH8" s="308">
        <f t="shared" si="30"/>
        <v>255.892</v>
      </c>
      <c r="EI8" s="74">
        <v>1023.8329999999999</v>
      </c>
      <c r="EJ8" s="308">
        <v>62.621000000000002</v>
      </c>
      <c r="EK8" s="308">
        <v>53.719000000000001</v>
      </c>
      <c r="EL8" s="308">
        <v>59.442</v>
      </c>
      <c r="EM8" s="308">
        <v>175.78200000000001</v>
      </c>
      <c r="EN8" s="308">
        <v>63.204999999999998</v>
      </c>
      <c r="EO8" s="308">
        <v>77.902999999999992</v>
      </c>
      <c r="EP8" s="308">
        <v>78.313000000000002</v>
      </c>
      <c r="EQ8" s="308">
        <f t="shared" si="33"/>
        <v>219.42099999999999</v>
      </c>
      <c r="ER8" s="308">
        <v>108.49</v>
      </c>
      <c r="ES8" s="308">
        <v>110.52600000000001</v>
      </c>
      <c r="ET8" s="308">
        <v>84.596999999999994</v>
      </c>
      <c r="EU8" s="308">
        <f t="shared" si="31"/>
        <v>303.613</v>
      </c>
      <c r="EV8" s="308">
        <v>84.153999999999996</v>
      </c>
      <c r="EW8" s="308">
        <v>58.676000000000002</v>
      </c>
      <c r="EX8" s="308">
        <v>117.36999999999999</v>
      </c>
      <c r="EY8" s="308">
        <f t="shared" si="32"/>
        <v>260.2</v>
      </c>
      <c r="EZ8" s="308">
        <v>959.01600000000008</v>
      </c>
      <c r="FA8" s="308">
        <v>58.933</v>
      </c>
      <c r="FB8" s="308">
        <v>50.067</v>
      </c>
      <c r="FC8" s="308">
        <v>59.47</v>
      </c>
      <c r="FD8" s="308">
        <v>168.47</v>
      </c>
      <c r="FE8" s="308">
        <v>64.400000000000006</v>
      </c>
      <c r="FF8" s="308">
        <v>58.3</v>
      </c>
      <c r="FG8" s="308">
        <v>70.599999999999994</v>
      </c>
      <c r="FH8" s="308">
        <v>193.327</v>
      </c>
      <c r="FI8" s="308">
        <v>98.614999999999995</v>
      </c>
      <c r="FJ8" s="308">
        <v>96.572000000000003</v>
      </c>
      <c r="FK8" s="308">
        <v>85.532999999999987</v>
      </c>
      <c r="FL8" s="308">
        <v>280.72000000000003</v>
      </c>
      <c r="FM8" s="308">
        <v>66.192000000000007</v>
      </c>
      <c r="FN8" s="308">
        <v>59.346000000000004</v>
      </c>
      <c r="FO8" s="308">
        <v>113.12100000000001</v>
      </c>
      <c r="FP8" s="308">
        <v>238.65900000000002</v>
      </c>
      <c r="FQ8" s="308">
        <v>881.14900000000011</v>
      </c>
      <c r="FR8" s="363">
        <v>51.576000000000001</v>
      </c>
      <c r="FS8" s="363">
        <v>45.328000000000003</v>
      </c>
      <c r="FT8" s="363">
        <v>69.631000000000014</v>
      </c>
      <c r="FU8" s="74">
        <v>166.53500000000003</v>
      </c>
      <c r="FV8" s="74">
        <v>57.411999999999999</v>
      </c>
      <c r="FW8" s="74">
        <v>61.760000000000005</v>
      </c>
      <c r="FX8" s="74">
        <v>82.867999999999995</v>
      </c>
      <c r="FY8" s="74">
        <v>202.04</v>
      </c>
      <c r="FZ8" s="74">
        <v>82.664000000000001</v>
      </c>
      <c r="GA8" s="74">
        <v>90.900999999999996</v>
      </c>
      <c r="GB8" s="74">
        <v>249.17400000000004</v>
      </c>
      <c r="GC8" s="74">
        <v>57.436999999999998</v>
      </c>
      <c r="GD8" s="74">
        <v>67.972999999999999</v>
      </c>
      <c r="GE8" s="74">
        <v>62.287999999999997</v>
      </c>
      <c r="GF8" s="74">
        <v>187.69799999999998</v>
      </c>
      <c r="GG8" s="74">
        <v>317.95899999999995</v>
      </c>
      <c r="GH8" s="74">
        <v>805.44700000000012</v>
      </c>
      <c r="GI8" s="363">
        <v>47.096000000000004</v>
      </c>
      <c r="GJ8" s="363">
        <v>46.007999999999996</v>
      </c>
      <c r="GK8" s="363">
        <v>63.228000000000002</v>
      </c>
      <c r="GL8" s="74">
        <v>156.33199999999999</v>
      </c>
    </row>
    <row r="9" spans="2:196" s="83" customFormat="1" ht="15" customHeight="1">
      <c r="B9" s="88" t="s">
        <v>38</v>
      </c>
      <c r="C9" s="89" t="s">
        <v>35</v>
      </c>
      <c r="D9" s="306">
        <v>52.279000000000003</v>
      </c>
      <c r="E9" s="306">
        <v>50.298000000000002</v>
      </c>
      <c r="F9" s="306">
        <v>62.23</v>
      </c>
      <c r="G9" s="306">
        <f t="shared" si="0"/>
        <v>164.80699999999999</v>
      </c>
      <c r="H9" s="306">
        <v>54.798999999999999</v>
      </c>
      <c r="I9" s="306">
        <v>49.908999999999999</v>
      </c>
      <c r="J9" s="306">
        <v>76.084000000000003</v>
      </c>
      <c r="K9" s="306">
        <f t="shared" si="1"/>
        <v>180.792</v>
      </c>
      <c r="L9" s="306">
        <v>96.736000000000004</v>
      </c>
      <c r="M9" s="306">
        <v>106.202</v>
      </c>
      <c r="N9" s="306">
        <v>88.296999999999997</v>
      </c>
      <c r="O9" s="306">
        <f t="shared" si="2"/>
        <v>291.23500000000001</v>
      </c>
      <c r="P9" s="306">
        <v>68.152000000000001</v>
      </c>
      <c r="Q9" s="306">
        <v>45.573999999999998</v>
      </c>
      <c r="R9" s="306">
        <v>109.021</v>
      </c>
      <c r="S9" s="306">
        <f t="shared" si="3"/>
        <v>222.74700000000001</v>
      </c>
      <c r="T9" s="306">
        <f t="shared" si="21"/>
        <v>859.58100000000013</v>
      </c>
      <c r="U9" s="306">
        <v>59.582000000000001</v>
      </c>
      <c r="V9" s="306">
        <v>46.771999999999998</v>
      </c>
      <c r="W9" s="306">
        <v>68.040999999999997</v>
      </c>
      <c r="X9" s="306">
        <f t="shared" si="4"/>
        <v>174.39499999999998</v>
      </c>
      <c r="Y9" s="306">
        <v>50.261000000000003</v>
      </c>
      <c r="Z9" s="306">
        <v>65.715000000000003</v>
      </c>
      <c r="AA9" s="306">
        <v>76.385999999999996</v>
      </c>
      <c r="AB9" s="306">
        <f t="shared" si="5"/>
        <v>192.36199999999999</v>
      </c>
      <c r="AC9" s="306">
        <v>79.876000000000005</v>
      </c>
      <c r="AD9" s="306">
        <v>118.577</v>
      </c>
      <c r="AE9" s="306">
        <v>96.781999999999996</v>
      </c>
      <c r="AF9" s="306">
        <f t="shared" si="6"/>
        <v>295.23500000000001</v>
      </c>
      <c r="AG9" s="306">
        <v>65.953000000000003</v>
      </c>
      <c r="AH9" s="306">
        <v>50.579000000000001</v>
      </c>
      <c r="AI9" s="306">
        <v>87.292000000000002</v>
      </c>
      <c r="AJ9" s="306">
        <f t="shared" si="7"/>
        <v>203.82400000000001</v>
      </c>
      <c r="AK9" s="306">
        <f t="shared" si="22"/>
        <v>865.81600000000003</v>
      </c>
      <c r="AL9" s="306">
        <v>58.024000000000001</v>
      </c>
      <c r="AM9" s="306">
        <v>46.133000000000003</v>
      </c>
      <c r="AN9" s="306">
        <v>46.718000000000004</v>
      </c>
      <c r="AO9" s="306">
        <f t="shared" si="8"/>
        <v>150.875</v>
      </c>
      <c r="AP9" s="306">
        <v>58.835999999999999</v>
      </c>
      <c r="AQ9" s="306">
        <v>61.665999999999997</v>
      </c>
      <c r="AR9" s="306">
        <v>83.248000000000005</v>
      </c>
      <c r="AS9" s="306">
        <f t="shared" si="9"/>
        <v>203.75</v>
      </c>
      <c r="AT9" s="306">
        <v>71.915000000000006</v>
      </c>
      <c r="AU9" s="306">
        <v>134.905</v>
      </c>
      <c r="AV9" s="306">
        <v>68.435000000000002</v>
      </c>
      <c r="AW9" s="306">
        <f t="shared" si="10"/>
        <v>275.255</v>
      </c>
      <c r="AX9" s="306">
        <v>71.02</v>
      </c>
      <c r="AY9" s="306">
        <v>49.883000000000003</v>
      </c>
      <c r="AZ9" s="306">
        <v>101.208</v>
      </c>
      <c r="BA9" s="306">
        <f t="shared" si="11"/>
        <v>222.11099999999999</v>
      </c>
      <c r="BB9" s="306">
        <f t="shared" si="23"/>
        <v>851.99099999999999</v>
      </c>
      <c r="BC9" s="306">
        <v>59.183</v>
      </c>
      <c r="BD9" s="306">
        <v>45.478999999999999</v>
      </c>
      <c r="BE9" s="306">
        <v>59.76</v>
      </c>
      <c r="BF9" s="306">
        <f t="shared" si="12"/>
        <v>164.422</v>
      </c>
      <c r="BG9" s="306">
        <v>62.548000000000002</v>
      </c>
      <c r="BH9" s="306">
        <v>57.478000000000002</v>
      </c>
      <c r="BI9" s="306">
        <v>67.683000000000007</v>
      </c>
      <c r="BJ9" s="306">
        <f t="shared" si="13"/>
        <v>187.709</v>
      </c>
      <c r="BK9" s="306">
        <v>100.184</v>
      </c>
      <c r="BL9" s="306">
        <v>119.801</v>
      </c>
      <c r="BM9" s="306">
        <v>73.322999999999993</v>
      </c>
      <c r="BN9" s="306">
        <f t="shared" si="14"/>
        <v>293.30799999999999</v>
      </c>
      <c r="BO9" s="306">
        <v>81.748000000000005</v>
      </c>
      <c r="BP9" s="306">
        <v>56.707999999999998</v>
      </c>
      <c r="BQ9" s="306">
        <v>103.672</v>
      </c>
      <c r="BR9" s="306">
        <f t="shared" si="15"/>
        <v>242.12800000000001</v>
      </c>
      <c r="BS9" s="306">
        <f t="shared" si="24"/>
        <v>887.56700000000001</v>
      </c>
      <c r="BT9" s="306">
        <v>62.136000000000003</v>
      </c>
      <c r="BU9" s="306">
        <v>51.25</v>
      </c>
      <c r="BV9" s="306">
        <v>53.537999999999997</v>
      </c>
      <c r="BW9" s="306">
        <f t="shared" si="16"/>
        <v>166.92399999999998</v>
      </c>
      <c r="BX9" s="306">
        <v>78.233999999999995</v>
      </c>
      <c r="BY9" s="306">
        <v>58.265000000000001</v>
      </c>
      <c r="BZ9" s="306">
        <v>74.524000000000001</v>
      </c>
      <c r="CA9" s="306">
        <f t="shared" si="17"/>
        <v>211.023</v>
      </c>
      <c r="CB9" s="306">
        <v>103.765</v>
      </c>
      <c r="CC9" s="306">
        <v>120.83499999999999</v>
      </c>
      <c r="CD9" s="306">
        <v>75.164000000000001</v>
      </c>
      <c r="CE9" s="306">
        <f t="shared" si="18"/>
        <v>299.76400000000001</v>
      </c>
      <c r="CF9" s="306">
        <v>81.599999999999994</v>
      </c>
      <c r="CG9" s="306">
        <v>55.8</v>
      </c>
      <c r="CH9" s="306">
        <v>111.6</v>
      </c>
      <c r="CI9" s="306">
        <f t="shared" si="19"/>
        <v>248.99999999999997</v>
      </c>
      <c r="CJ9" s="306">
        <f t="shared" si="25"/>
        <v>926.71100000000001</v>
      </c>
      <c r="CK9" s="306">
        <v>52.835000000000001</v>
      </c>
      <c r="CL9" s="306">
        <v>53.335000000000001</v>
      </c>
      <c r="CM9" s="306">
        <v>77.442999999999998</v>
      </c>
      <c r="CN9" s="306">
        <f t="shared" si="20"/>
        <v>183.613</v>
      </c>
      <c r="CO9" s="306">
        <v>56.991999999999997</v>
      </c>
      <c r="CP9" s="306">
        <v>60.277000000000001</v>
      </c>
      <c r="CQ9" s="306">
        <v>75.028000000000006</v>
      </c>
      <c r="CR9" s="306">
        <f t="shared" si="26"/>
        <v>192.29700000000003</v>
      </c>
      <c r="CS9" s="306">
        <v>70.888000000000005</v>
      </c>
      <c r="CT9" s="306">
        <v>83.707999999999998</v>
      </c>
      <c r="CU9" s="306">
        <v>79.046000000000006</v>
      </c>
      <c r="CV9" s="306">
        <v>233.642</v>
      </c>
      <c r="CW9" s="306">
        <v>71.465999999999994</v>
      </c>
      <c r="CX9" s="306">
        <v>72.393000000000001</v>
      </c>
      <c r="CY9" s="306">
        <v>114.627</v>
      </c>
      <c r="CZ9" s="306">
        <v>258.48599999999999</v>
      </c>
      <c r="DA9" s="306">
        <v>868.03800000000001</v>
      </c>
      <c r="DB9" s="306">
        <v>47.704999999999998</v>
      </c>
      <c r="DC9" s="306">
        <v>50.006999999999998</v>
      </c>
      <c r="DD9" s="306">
        <v>79.959000000000003</v>
      </c>
      <c r="DE9" s="306">
        <v>177.67099999999999</v>
      </c>
      <c r="DF9" s="306">
        <v>55.783000000000001</v>
      </c>
      <c r="DG9" s="306">
        <v>77.587999999999994</v>
      </c>
      <c r="DH9" s="306">
        <v>73.322999999999993</v>
      </c>
      <c r="DI9" s="306">
        <v>206.69399999999996</v>
      </c>
      <c r="DJ9" s="306">
        <v>74.721999999999994</v>
      </c>
      <c r="DK9" s="306">
        <v>105.227</v>
      </c>
      <c r="DL9" s="306">
        <v>70.820999999999998</v>
      </c>
      <c r="DM9" s="306">
        <v>250.77</v>
      </c>
      <c r="DN9" s="306">
        <v>69.349000000000004</v>
      </c>
      <c r="DO9" s="306">
        <v>80.619</v>
      </c>
      <c r="DP9" s="306">
        <v>111.499</v>
      </c>
      <c r="DQ9" s="306">
        <f t="shared" si="27"/>
        <v>261.46699999999998</v>
      </c>
      <c r="DR9" s="306">
        <v>896.60200000000009</v>
      </c>
      <c r="DS9" s="306">
        <v>65.091999999999999</v>
      </c>
      <c r="DT9" s="306">
        <v>55.7</v>
      </c>
      <c r="DU9" s="306">
        <v>62.54</v>
      </c>
      <c r="DV9" s="306">
        <v>183.33199999999999</v>
      </c>
      <c r="DW9" s="306">
        <v>73.307000000000002</v>
      </c>
      <c r="DX9" s="306">
        <v>83.251999999999995</v>
      </c>
      <c r="DY9" s="306">
        <v>77.334000000000003</v>
      </c>
      <c r="DZ9" s="306">
        <f t="shared" si="28"/>
        <v>233.89300000000003</v>
      </c>
      <c r="EA9" s="306">
        <v>99.245999999999995</v>
      </c>
      <c r="EB9" s="306">
        <v>133.00899999999999</v>
      </c>
      <c r="EC9" s="306">
        <v>81.093999999999994</v>
      </c>
      <c r="ED9" s="306">
        <f t="shared" si="29"/>
        <v>313.34899999999999</v>
      </c>
      <c r="EE9" s="306">
        <v>75.831999999999994</v>
      </c>
      <c r="EF9" s="306">
        <v>59.601999999999997</v>
      </c>
      <c r="EG9" s="306">
        <v>94.204999999999998</v>
      </c>
      <c r="EH9" s="306">
        <f t="shared" si="30"/>
        <v>229.63899999999998</v>
      </c>
      <c r="EI9" s="306">
        <v>960.21299999999997</v>
      </c>
      <c r="EJ9" s="306">
        <v>58.039000000000001</v>
      </c>
      <c r="EK9" s="306">
        <v>49.01</v>
      </c>
      <c r="EL9" s="306">
        <v>53.853999999999999</v>
      </c>
      <c r="EM9" s="306">
        <v>160.90300000000002</v>
      </c>
      <c r="EN9" s="306">
        <v>58.884999999999998</v>
      </c>
      <c r="EO9" s="306">
        <v>74.706999999999994</v>
      </c>
      <c r="EP9" s="306">
        <v>76.710999999999999</v>
      </c>
      <c r="EQ9" s="306">
        <f t="shared" si="33"/>
        <v>210.303</v>
      </c>
      <c r="ER9" s="306">
        <v>103.369</v>
      </c>
      <c r="ES9" s="306">
        <v>104.867</v>
      </c>
      <c r="ET9" s="306">
        <v>81.643000000000001</v>
      </c>
      <c r="EU9" s="306">
        <f t="shared" si="31"/>
        <v>289.87900000000002</v>
      </c>
      <c r="EV9" s="306">
        <v>78.747</v>
      </c>
      <c r="EW9" s="306">
        <v>56.405000000000001</v>
      </c>
      <c r="EX9" s="306">
        <v>102.08799999999999</v>
      </c>
      <c r="EY9" s="306">
        <f t="shared" si="32"/>
        <v>237.23999999999998</v>
      </c>
      <c r="EZ9" s="306">
        <v>898.32499999999993</v>
      </c>
      <c r="FA9" s="306">
        <v>57.673000000000002</v>
      </c>
      <c r="FB9" s="306">
        <v>49.701000000000001</v>
      </c>
      <c r="FC9" s="306">
        <v>57.420999999999999</v>
      </c>
      <c r="FD9" s="306">
        <v>164.79499999999999</v>
      </c>
      <c r="FE9" s="306">
        <v>63.9</v>
      </c>
      <c r="FF9" s="306">
        <v>56.9</v>
      </c>
      <c r="FG9" s="306">
        <v>69.2</v>
      </c>
      <c r="FH9" s="306">
        <v>190.01900000000001</v>
      </c>
      <c r="FI9" s="306">
        <v>96.373999999999995</v>
      </c>
      <c r="FJ9" s="306">
        <v>94.94</v>
      </c>
      <c r="FK9" s="306">
        <v>84.846999999999994</v>
      </c>
      <c r="FL9" s="306">
        <v>276.161</v>
      </c>
      <c r="FM9" s="306">
        <v>65.552999999999997</v>
      </c>
      <c r="FN9" s="306">
        <v>59.249000000000002</v>
      </c>
      <c r="FO9" s="306">
        <v>104.13200000000001</v>
      </c>
      <c r="FP9" s="306">
        <v>228.934</v>
      </c>
      <c r="FQ9" s="306">
        <v>859.89</v>
      </c>
      <c r="FR9" s="364">
        <v>51.323999999999998</v>
      </c>
      <c r="FS9" s="364">
        <v>45.128</v>
      </c>
      <c r="FT9" s="364">
        <v>69.111000000000004</v>
      </c>
      <c r="FU9" s="306">
        <v>165.56299999999999</v>
      </c>
      <c r="FV9" s="306">
        <v>55.844999999999999</v>
      </c>
      <c r="FW9" s="306">
        <v>60.966999999999999</v>
      </c>
      <c r="FX9" s="306">
        <v>81.542000000000002</v>
      </c>
      <c r="FY9" s="306">
        <v>198.35399999999998</v>
      </c>
      <c r="FZ9" s="306">
        <v>81.082999999999998</v>
      </c>
      <c r="GA9" s="306">
        <v>89.412999999999997</v>
      </c>
      <c r="GB9" s="306">
        <v>244.505</v>
      </c>
      <c r="GC9" s="306">
        <v>54.061</v>
      </c>
      <c r="GD9" s="306">
        <v>66.63</v>
      </c>
      <c r="GE9" s="306">
        <v>58.3</v>
      </c>
      <c r="GF9" s="306">
        <v>178.99099999999999</v>
      </c>
      <c r="GG9" s="306">
        <v>303.92099999999999</v>
      </c>
      <c r="GH9" s="306">
        <v>787.4129999999999</v>
      </c>
      <c r="GI9" s="364">
        <v>44.356999999999999</v>
      </c>
      <c r="GJ9" s="364">
        <v>44.537999999999997</v>
      </c>
      <c r="GK9" s="364">
        <v>61.155999999999999</v>
      </c>
      <c r="GL9" s="306">
        <v>150.05099999999999</v>
      </c>
    </row>
    <row r="10" spans="2:196" s="83" customFormat="1" ht="13.5" customHeight="1">
      <c r="B10" s="543" t="s">
        <v>165</v>
      </c>
      <c r="C10" s="184" t="s">
        <v>35</v>
      </c>
      <c r="D10" s="147">
        <v>242.73990000000001</v>
      </c>
      <c r="E10" s="147">
        <v>268.81529999999998</v>
      </c>
      <c r="F10" s="147">
        <v>302.45479999999998</v>
      </c>
      <c r="G10" s="147">
        <f t="shared" si="0"/>
        <v>814.01</v>
      </c>
      <c r="H10" s="147">
        <v>380.59140000000002</v>
      </c>
      <c r="I10" s="147">
        <v>1311.5241000000001</v>
      </c>
      <c r="J10" s="147">
        <v>958.06399999999996</v>
      </c>
      <c r="K10" s="147">
        <f t="shared" si="1"/>
        <v>2650.1795000000002</v>
      </c>
      <c r="L10" s="147">
        <v>512.72360000000003</v>
      </c>
      <c r="M10" s="147">
        <v>431.65019999999998</v>
      </c>
      <c r="N10" s="147">
        <v>426.0111</v>
      </c>
      <c r="O10" s="147">
        <f t="shared" si="2"/>
        <v>1370.3849</v>
      </c>
      <c r="P10" s="147">
        <v>314.33890000000002</v>
      </c>
      <c r="Q10" s="147">
        <v>311.9631</v>
      </c>
      <c r="R10" s="147">
        <v>179.96220000000002</v>
      </c>
      <c r="S10" s="147">
        <f t="shared" si="3"/>
        <v>806.26420000000007</v>
      </c>
      <c r="T10" s="147">
        <f t="shared" si="21"/>
        <v>5640.838600000001</v>
      </c>
      <c r="U10" s="147">
        <v>244.18520000000001</v>
      </c>
      <c r="V10" s="147">
        <v>282.31870000000004</v>
      </c>
      <c r="W10" s="147">
        <v>370.76049999999998</v>
      </c>
      <c r="X10" s="147">
        <f t="shared" si="4"/>
        <v>897.26440000000002</v>
      </c>
      <c r="Y10" s="147">
        <v>463.71280000000002</v>
      </c>
      <c r="Z10" s="147">
        <v>1429.6118000000001</v>
      </c>
      <c r="AA10" s="147">
        <v>1078.7208999999998</v>
      </c>
      <c r="AB10" s="147">
        <f t="shared" si="5"/>
        <v>2972.0455000000002</v>
      </c>
      <c r="AC10" s="147">
        <v>379.46679999999998</v>
      </c>
      <c r="AD10" s="147">
        <v>314.1078</v>
      </c>
      <c r="AE10" s="147">
        <v>366.2158</v>
      </c>
      <c r="AF10" s="147">
        <f t="shared" si="6"/>
        <v>1059.7903999999999</v>
      </c>
      <c r="AG10" s="147">
        <v>356.83279999999996</v>
      </c>
      <c r="AH10" s="147">
        <v>282.71890000000002</v>
      </c>
      <c r="AI10" s="147">
        <v>195.94560000000001</v>
      </c>
      <c r="AJ10" s="147">
        <f t="shared" si="7"/>
        <v>835.4973</v>
      </c>
      <c r="AK10" s="147">
        <f t="shared" si="22"/>
        <v>5764.5976000000001</v>
      </c>
      <c r="AL10" s="147">
        <v>286.77440000000001</v>
      </c>
      <c r="AM10" s="147">
        <v>286.27609999999999</v>
      </c>
      <c r="AN10" s="147">
        <v>276.21179999999998</v>
      </c>
      <c r="AO10" s="147">
        <f t="shared" si="8"/>
        <v>849.2623000000001</v>
      </c>
      <c r="AP10" s="147">
        <v>1236.6193000000001</v>
      </c>
      <c r="AQ10" s="147">
        <v>1436.2321999999999</v>
      </c>
      <c r="AR10" s="147">
        <v>1155.5</v>
      </c>
      <c r="AS10" s="147">
        <f t="shared" si="9"/>
        <v>3828.3514999999998</v>
      </c>
      <c r="AT10" s="147">
        <v>646.66999999999996</v>
      </c>
      <c r="AU10" s="147">
        <v>1122.5425</v>
      </c>
      <c r="AV10" s="147">
        <v>486.85840000000002</v>
      </c>
      <c r="AW10" s="147">
        <f t="shared" si="10"/>
        <v>2256.0709000000002</v>
      </c>
      <c r="AX10" s="147">
        <v>662.70839999999998</v>
      </c>
      <c r="AY10" s="147">
        <v>244.3698</v>
      </c>
      <c r="AZ10" s="147">
        <v>146.22399999999999</v>
      </c>
      <c r="BA10" s="147">
        <f t="shared" si="11"/>
        <v>1053.3021999999999</v>
      </c>
      <c r="BB10" s="147">
        <f t="shared" si="23"/>
        <v>7986.9868999999999</v>
      </c>
      <c r="BC10" s="147">
        <v>193.16159999999999</v>
      </c>
      <c r="BD10" s="147">
        <v>202.78289999999998</v>
      </c>
      <c r="BE10" s="147">
        <v>245.62779999999998</v>
      </c>
      <c r="BF10" s="147">
        <f t="shared" si="12"/>
        <v>641.57229999999993</v>
      </c>
      <c r="BG10" s="147">
        <v>547.20819999999992</v>
      </c>
      <c r="BH10" s="147">
        <v>861.83330000000001</v>
      </c>
      <c r="BI10" s="147">
        <v>868.83550000000002</v>
      </c>
      <c r="BJ10" s="147">
        <f t="shared" si="13"/>
        <v>2277.877</v>
      </c>
      <c r="BK10" s="147">
        <v>755.07180000000005</v>
      </c>
      <c r="BL10" s="147">
        <v>845.06119999999999</v>
      </c>
      <c r="BM10" s="147">
        <v>1115.7807</v>
      </c>
      <c r="BN10" s="147">
        <f t="shared" si="14"/>
        <v>2715.9137000000001</v>
      </c>
      <c r="BO10" s="147">
        <v>1099.3746000000001</v>
      </c>
      <c r="BP10" s="147">
        <v>502.8956</v>
      </c>
      <c r="BQ10" s="147">
        <v>280.7253</v>
      </c>
      <c r="BR10" s="147">
        <f t="shared" si="15"/>
        <v>1882.9955000000002</v>
      </c>
      <c r="BS10" s="147">
        <f t="shared" si="24"/>
        <v>7518.3584999999994</v>
      </c>
      <c r="BT10" s="147">
        <v>245.52190000000004</v>
      </c>
      <c r="BU10" s="147">
        <v>192.10690000000005</v>
      </c>
      <c r="BV10" s="147">
        <v>278.61154999999991</v>
      </c>
      <c r="BW10" s="147">
        <f t="shared" si="16"/>
        <v>716.24035000000003</v>
      </c>
      <c r="BX10" s="147">
        <v>617.06739999999991</v>
      </c>
      <c r="BY10" s="147">
        <v>1275.4892</v>
      </c>
      <c r="BZ10" s="147">
        <v>1620.2511499999996</v>
      </c>
      <c r="CA10" s="147">
        <f t="shared" si="17"/>
        <v>3512.8077499999995</v>
      </c>
      <c r="CB10" s="147">
        <v>1585.4092999999998</v>
      </c>
      <c r="CC10" s="147">
        <v>920.8116</v>
      </c>
      <c r="CD10" s="147">
        <v>540.0381000000001</v>
      </c>
      <c r="CE10" s="147">
        <f t="shared" si="18"/>
        <v>3046.259</v>
      </c>
      <c r="CF10" s="147">
        <v>319.22280000000001</v>
      </c>
      <c r="CG10" s="147">
        <v>275.2</v>
      </c>
      <c r="CH10" s="147">
        <v>153.80000000000001</v>
      </c>
      <c r="CI10" s="147">
        <f t="shared" si="19"/>
        <v>748.22280000000001</v>
      </c>
      <c r="CJ10" s="147">
        <f t="shared" si="25"/>
        <v>8023.5298999999995</v>
      </c>
      <c r="CK10" s="147">
        <v>229.70979999999989</v>
      </c>
      <c r="CL10" s="147">
        <v>268.95269999999999</v>
      </c>
      <c r="CM10" s="147">
        <v>261.78089999999992</v>
      </c>
      <c r="CN10" s="147">
        <f t="shared" si="20"/>
        <v>760.44339999999988</v>
      </c>
      <c r="CO10" s="147">
        <v>326.58499999999998</v>
      </c>
      <c r="CP10" s="147">
        <v>708.59530000000029</v>
      </c>
      <c r="CQ10" s="147">
        <v>766.38030000000015</v>
      </c>
      <c r="CR10" s="147">
        <f t="shared" si="26"/>
        <v>1801.5606000000002</v>
      </c>
      <c r="CS10" s="147">
        <v>623.36800000000028</v>
      </c>
      <c r="CT10" s="147">
        <v>469.83436999999998</v>
      </c>
      <c r="CU10" s="147">
        <v>404.45390000000015</v>
      </c>
      <c r="CV10" s="147">
        <v>1497.6562700000004</v>
      </c>
      <c r="CW10" s="147">
        <v>367.49610000000001</v>
      </c>
      <c r="CX10" s="147">
        <v>270.13679999999999</v>
      </c>
      <c r="CY10" s="147">
        <v>165.74129999999991</v>
      </c>
      <c r="CZ10" s="147">
        <v>803.37419999999997</v>
      </c>
      <c r="DA10" s="147">
        <v>4862.7842700000001</v>
      </c>
      <c r="DB10" s="147">
        <v>172.78449999999995</v>
      </c>
      <c r="DC10" s="147">
        <v>204.24510000000018</v>
      </c>
      <c r="DD10" s="147">
        <v>318.16700000000014</v>
      </c>
      <c r="DE10" s="147">
        <v>695.19660000000022</v>
      </c>
      <c r="DF10" s="147">
        <v>645.19194999999991</v>
      </c>
      <c r="DG10" s="147">
        <v>1297.2039</v>
      </c>
      <c r="DH10" s="147">
        <v>569.82050000000004</v>
      </c>
      <c r="DI10" s="147">
        <v>2512.2163499999997</v>
      </c>
      <c r="DJ10" s="147">
        <v>496.84129999999982</v>
      </c>
      <c r="DK10" s="147">
        <v>465.99200000000002</v>
      </c>
      <c r="DL10" s="147">
        <v>419.779</v>
      </c>
      <c r="DM10" s="147">
        <v>1382.6122999999998</v>
      </c>
      <c r="DN10" s="147">
        <v>236.12090000000018</v>
      </c>
      <c r="DO10" s="147">
        <v>206.47289999999998</v>
      </c>
      <c r="DP10" s="147">
        <v>157.7568</v>
      </c>
      <c r="DQ10" s="147">
        <f t="shared" si="27"/>
        <v>600.35060000000021</v>
      </c>
      <c r="DR10" s="147">
        <v>5190.4818500000001</v>
      </c>
      <c r="DS10" s="147">
        <v>173.4255</v>
      </c>
      <c r="DT10" s="147">
        <v>276.9926000000001</v>
      </c>
      <c r="DU10" s="147">
        <v>349.77729999999997</v>
      </c>
      <c r="DV10" s="147">
        <v>800.19540000000006</v>
      </c>
      <c r="DW10" s="147">
        <v>676.63669999999968</v>
      </c>
      <c r="DX10" s="147">
        <v>984.02260000000001</v>
      </c>
      <c r="DY10" s="147">
        <v>515.81785000000002</v>
      </c>
      <c r="DZ10" s="147">
        <f t="shared" si="28"/>
        <v>2176.4771499999997</v>
      </c>
      <c r="EA10" s="147">
        <v>493.52350000000001</v>
      </c>
      <c r="EB10" s="147">
        <v>300.24437</v>
      </c>
      <c r="EC10" s="147">
        <v>350.98995000000036</v>
      </c>
      <c r="ED10" s="147">
        <f t="shared" si="29"/>
        <v>1144.7578200000003</v>
      </c>
      <c r="EE10" s="147">
        <v>234.38159999999999</v>
      </c>
      <c r="EF10" s="147">
        <v>298.10496000000001</v>
      </c>
      <c r="EG10" s="147">
        <v>56.683299999999996</v>
      </c>
      <c r="EH10" s="147">
        <f t="shared" si="30"/>
        <v>589.16985999999997</v>
      </c>
      <c r="EI10" s="74">
        <v>4710.60023</v>
      </c>
      <c r="EJ10" s="147">
        <v>220.68529999999998</v>
      </c>
      <c r="EK10" s="147">
        <v>212.9143</v>
      </c>
      <c r="EL10" s="147">
        <v>375.98145</v>
      </c>
      <c r="EM10" s="147">
        <v>809.58105</v>
      </c>
      <c r="EN10" s="147">
        <v>591.90426000000002</v>
      </c>
      <c r="EO10" s="147">
        <v>650.75019999999995</v>
      </c>
      <c r="EP10" s="147">
        <v>367.42558000000002</v>
      </c>
      <c r="EQ10" s="147">
        <f t="shared" si="33"/>
        <v>1610.0800400000001</v>
      </c>
      <c r="ER10" s="147">
        <v>386.23599999999999</v>
      </c>
      <c r="ES10" s="147">
        <v>834.12139999999999</v>
      </c>
      <c r="ET10" s="147">
        <v>523.81754000000001</v>
      </c>
      <c r="EU10" s="147">
        <f t="shared" si="31"/>
        <v>1744.1749399999999</v>
      </c>
      <c r="EV10" s="147">
        <v>215.65149</v>
      </c>
      <c r="EW10" s="147">
        <v>221.03173000000001</v>
      </c>
      <c r="EX10" s="147">
        <v>104.09914000000001</v>
      </c>
      <c r="EY10" s="147">
        <f t="shared" si="32"/>
        <v>540.78236000000004</v>
      </c>
      <c r="EZ10" s="147">
        <v>4701.84674</v>
      </c>
      <c r="FA10" s="147">
        <v>225.36679999999998</v>
      </c>
      <c r="FB10" s="147">
        <v>316.19439999999929</v>
      </c>
      <c r="FC10" s="147">
        <v>292.61429999999905</v>
      </c>
      <c r="FD10" s="147">
        <v>834.17549999999835</v>
      </c>
      <c r="FE10" s="147">
        <v>444.58374999999938</v>
      </c>
      <c r="FF10" s="147">
        <v>419.37975000000006</v>
      </c>
      <c r="FG10" s="147">
        <v>348.43785999999966</v>
      </c>
      <c r="FH10" s="147">
        <v>1212.4013599999989</v>
      </c>
      <c r="FI10" s="147">
        <v>363.41545000000002</v>
      </c>
      <c r="FJ10" s="147">
        <v>349.74365000000029</v>
      </c>
      <c r="FK10" s="147">
        <v>226.42775000000012</v>
      </c>
      <c r="FL10" s="147">
        <v>939.58685000000037</v>
      </c>
      <c r="FM10" s="147">
        <v>234.50364999999999</v>
      </c>
      <c r="FN10" s="147">
        <v>190.78799999999998</v>
      </c>
      <c r="FO10" s="147">
        <v>105.35825000000001</v>
      </c>
      <c r="FP10" s="147">
        <v>530.6499</v>
      </c>
      <c r="FQ10" s="147">
        <v>3516.8136099999979</v>
      </c>
      <c r="FR10" s="147">
        <v>202.8049</v>
      </c>
      <c r="FS10" s="147">
        <v>269.27224999999999</v>
      </c>
      <c r="FT10" s="147">
        <v>98.069550000000007</v>
      </c>
      <c r="FU10" s="147">
        <v>570.14670000000001</v>
      </c>
      <c r="FV10" s="147">
        <v>520.31859999999972</v>
      </c>
      <c r="FW10" s="147">
        <v>741.12420000000054</v>
      </c>
      <c r="FX10" s="147">
        <v>385.50679999999994</v>
      </c>
      <c r="FY10" s="147">
        <v>1646.9496000000001</v>
      </c>
      <c r="FZ10" s="74">
        <v>266.86559999999997</v>
      </c>
      <c r="GA10" s="74">
        <v>305.9959999999997</v>
      </c>
      <c r="GB10" s="74">
        <v>872.73464999999942</v>
      </c>
      <c r="GC10" s="74">
        <v>213.91504999999992</v>
      </c>
      <c r="GD10" s="74">
        <v>169.74679999999998</v>
      </c>
      <c r="GE10" s="74">
        <v>122.84290000000007</v>
      </c>
      <c r="GF10" s="74">
        <v>506.50474999999994</v>
      </c>
      <c r="GG10" s="74">
        <v>799.09445000000005</v>
      </c>
      <c r="GH10" s="74">
        <v>3596.3356999999996</v>
      </c>
      <c r="GI10" s="147">
        <v>125.636</v>
      </c>
      <c r="GJ10" s="147">
        <v>172.9378999999999</v>
      </c>
      <c r="GK10" s="147">
        <v>151.53089999999983</v>
      </c>
      <c r="GL10" s="147">
        <v>450.10479999999973</v>
      </c>
    </row>
    <row r="11" spans="2:196" s="83" customFormat="1" ht="13.5" customHeight="1">
      <c r="B11" s="543"/>
      <c r="C11" s="185" t="s">
        <v>160</v>
      </c>
      <c r="D11" s="186">
        <v>719.40409999999997</v>
      </c>
      <c r="E11" s="186">
        <v>827.29935999999998</v>
      </c>
      <c r="F11" s="186">
        <v>820.39298999999994</v>
      </c>
      <c r="G11" s="148">
        <f t="shared" si="0"/>
        <v>2367.09645</v>
      </c>
      <c r="H11" s="186">
        <v>1133.73459</v>
      </c>
      <c r="I11" s="186">
        <v>3160.2953600000001</v>
      </c>
      <c r="J11" s="186">
        <v>2383.9703100000002</v>
      </c>
      <c r="K11" s="148">
        <f t="shared" si="1"/>
        <v>6678.0002600000007</v>
      </c>
      <c r="L11" s="186">
        <v>1558.097</v>
      </c>
      <c r="M11" s="186">
        <v>1275.07186</v>
      </c>
      <c r="N11" s="186">
        <v>1195.31843</v>
      </c>
      <c r="O11" s="148">
        <f t="shared" si="2"/>
        <v>4028.48729</v>
      </c>
      <c r="P11" s="186">
        <v>965.41843999999992</v>
      </c>
      <c r="Q11" s="186">
        <v>950.53359</v>
      </c>
      <c r="R11" s="186">
        <v>645.30011999999999</v>
      </c>
      <c r="S11" s="148">
        <f t="shared" si="3"/>
        <v>2561.2521499999998</v>
      </c>
      <c r="T11" s="186">
        <f t="shared" si="21"/>
        <v>15634.836150000003</v>
      </c>
      <c r="U11" s="186">
        <v>709.81055000000003</v>
      </c>
      <c r="V11" s="186">
        <v>762.9067</v>
      </c>
      <c r="W11" s="186">
        <v>1044.5938599999999</v>
      </c>
      <c r="X11" s="148">
        <f t="shared" si="4"/>
        <v>2517.3111100000001</v>
      </c>
      <c r="Y11" s="186">
        <v>1286.5038200000001</v>
      </c>
      <c r="Z11" s="186">
        <v>3494.4110499999997</v>
      </c>
      <c r="AA11" s="186">
        <v>2518.4883500000001</v>
      </c>
      <c r="AB11" s="148">
        <f t="shared" si="5"/>
        <v>7299.4032200000001</v>
      </c>
      <c r="AC11" s="186">
        <v>1008.8905999999999</v>
      </c>
      <c r="AD11" s="186">
        <v>909.41185999999993</v>
      </c>
      <c r="AE11" s="186">
        <v>1121.3525900000002</v>
      </c>
      <c r="AF11" s="148">
        <f t="shared" si="6"/>
        <v>3039.6550500000003</v>
      </c>
      <c r="AG11" s="186">
        <v>1161.5351499999999</v>
      </c>
      <c r="AH11" s="186">
        <v>794.65261999999996</v>
      </c>
      <c r="AI11" s="186">
        <v>622.09081000000003</v>
      </c>
      <c r="AJ11" s="148">
        <f t="shared" si="7"/>
        <v>2578.2785800000001</v>
      </c>
      <c r="AK11" s="186">
        <f t="shared" si="22"/>
        <v>15434.64796</v>
      </c>
      <c r="AL11" s="186">
        <v>971.86593999999991</v>
      </c>
      <c r="AM11" s="186">
        <v>889.07981000000007</v>
      </c>
      <c r="AN11" s="186">
        <v>830.57659999999998</v>
      </c>
      <c r="AO11" s="148">
        <f t="shared" si="8"/>
        <v>2691.5223499999997</v>
      </c>
      <c r="AP11" s="186">
        <v>3112.52576</v>
      </c>
      <c r="AQ11" s="186">
        <v>3527.0140099999999</v>
      </c>
      <c r="AR11" s="186">
        <v>2941.2035499999997</v>
      </c>
      <c r="AS11" s="148">
        <f t="shared" si="9"/>
        <v>9580.7433199999996</v>
      </c>
      <c r="AT11" s="186">
        <v>1733.21712</v>
      </c>
      <c r="AU11" s="186">
        <v>2874.2257400000003</v>
      </c>
      <c r="AV11" s="186">
        <v>1348.7633899999998</v>
      </c>
      <c r="AW11" s="148">
        <f t="shared" si="10"/>
        <v>5956.2062500000002</v>
      </c>
      <c r="AX11" s="186">
        <v>2015.1891000000001</v>
      </c>
      <c r="AY11" s="186">
        <v>841.68124999999998</v>
      </c>
      <c r="AZ11" s="186">
        <v>551.02134000000001</v>
      </c>
      <c r="BA11" s="148">
        <f t="shared" si="11"/>
        <v>3407.8916900000004</v>
      </c>
      <c r="BB11" s="186">
        <f t="shared" si="23"/>
        <v>21636.36361</v>
      </c>
      <c r="BC11" s="186">
        <v>707.96481999999992</v>
      </c>
      <c r="BD11" s="186">
        <v>694.42486999999994</v>
      </c>
      <c r="BE11" s="186">
        <v>1059.3478700000001</v>
      </c>
      <c r="BF11" s="148">
        <f t="shared" si="12"/>
        <v>2461.73756</v>
      </c>
      <c r="BG11" s="186">
        <v>1737.0609099999999</v>
      </c>
      <c r="BH11" s="186">
        <v>2597.37192</v>
      </c>
      <c r="BI11" s="186">
        <v>2374.6092999999996</v>
      </c>
      <c r="BJ11" s="148">
        <f t="shared" si="13"/>
        <v>6709.0421299999998</v>
      </c>
      <c r="BK11" s="186">
        <v>1933.2554700000001</v>
      </c>
      <c r="BL11" s="186">
        <v>1720.9154099999998</v>
      </c>
      <c r="BM11" s="186">
        <v>1957.1921599999998</v>
      </c>
      <c r="BN11" s="148">
        <f t="shared" si="14"/>
        <v>5611.3630399999993</v>
      </c>
      <c r="BO11" s="186">
        <v>1941.75875</v>
      </c>
      <c r="BP11" s="186">
        <v>1201.15155</v>
      </c>
      <c r="BQ11" s="186">
        <v>866.38644999999997</v>
      </c>
      <c r="BR11" s="148">
        <f t="shared" si="15"/>
        <v>4009.29675</v>
      </c>
      <c r="BS11" s="186">
        <f t="shared" si="24"/>
        <v>18791.439480000001</v>
      </c>
      <c r="BT11" s="186">
        <v>803.09671999999978</v>
      </c>
      <c r="BU11" s="186">
        <v>634.8374389999999</v>
      </c>
      <c r="BV11" s="186">
        <v>911.17984000000024</v>
      </c>
      <c r="BW11" s="148">
        <f t="shared" si="16"/>
        <v>2349.1139990000001</v>
      </c>
      <c r="BX11" s="186">
        <v>1980.1951041999998</v>
      </c>
      <c r="BY11" s="186">
        <v>3528.8297859999998</v>
      </c>
      <c r="BZ11" s="186">
        <v>4237.7692680000009</v>
      </c>
      <c r="CA11" s="148">
        <f t="shared" si="17"/>
        <v>9746.7941582000003</v>
      </c>
      <c r="CB11" s="186">
        <v>4132.1914220999988</v>
      </c>
      <c r="CC11" s="186">
        <v>2329.4336539999995</v>
      </c>
      <c r="CD11" s="186">
        <v>1283.5304129999995</v>
      </c>
      <c r="CE11" s="148">
        <f t="shared" si="18"/>
        <v>7745.1554890999978</v>
      </c>
      <c r="CF11" s="148">
        <v>978.63977399999999</v>
      </c>
      <c r="CG11" s="148">
        <v>844.6</v>
      </c>
      <c r="CH11" s="148">
        <v>468.9</v>
      </c>
      <c r="CI11" s="148">
        <f t="shared" si="19"/>
        <v>2292.1397740000002</v>
      </c>
      <c r="CJ11" s="186">
        <f t="shared" si="25"/>
        <v>22133.203420299997</v>
      </c>
      <c r="CK11" s="148">
        <v>763.49473999999964</v>
      </c>
      <c r="CL11" s="148">
        <v>887.25868999999989</v>
      </c>
      <c r="CM11" s="148">
        <v>841.12240229999986</v>
      </c>
      <c r="CN11" s="148">
        <f t="shared" si="20"/>
        <v>2491.8758322999993</v>
      </c>
      <c r="CO11" s="148">
        <v>962.83723999999995</v>
      </c>
      <c r="CP11" s="148">
        <v>1807.8352789999999</v>
      </c>
      <c r="CQ11" s="148">
        <v>2360.7839880000001</v>
      </c>
      <c r="CR11" s="148">
        <f t="shared" si="26"/>
        <v>5131.4565069999999</v>
      </c>
      <c r="CS11" s="148">
        <v>1763.0785830000007</v>
      </c>
      <c r="CT11" s="148">
        <v>1378.85546</v>
      </c>
      <c r="CU11" s="148">
        <v>1279.2696499999993</v>
      </c>
      <c r="CV11" s="148">
        <v>4421.2036929999995</v>
      </c>
      <c r="CW11" s="148">
        <v>1162.9147799999998</v>
      </c>
      <c r="CX11" s="148">
        <v>825.32047999999998</v>
      </c>
      <c r="CY11" s="148">
        <v>486.52811000000003</v>
      </c>
      <c r="CZ11" s="148">
        <v>2474.7633700000001</v>
      </c>
      <c r="DA11" s="148">
        <v>14517.918302299997</v>
      </c>
      <c r="DB11" s="148">
        <v>614.36126999999988</v>
      </c>
      <c r="DC11" s="148">
        <v>769.4471612000001</v>
      </c>
      <c r="DD11" s="148">
        <v>1170.0697420000006</v>
      </c>
      <c r="DE11" s="148">
        <v>2553.8781732000007</v>
      </c>
      <c r="DF11" s="148">
        <v>1828.03253</v>
      </c>
      <c r="DG11" s="148">
        <v>2833.5619439999991</v>
      </c>
      <c r="DH11" s="148">
        <v>1368.56573</v>
      </c>
      <c r="DI11" s="148">
        <v>6030.1602039999998</v>
      </c>
      <c r="DJ11" s="148">
        <v>1409.8421080000001</v>
      </c>
      <c r="DK11" s="148">
        <v>1481.1071299999999</v>
      </c>
      <c r="DL11" s="148">
        <v>893.50297</v>
      </c>
      <c r="DM11" s="148">
        <v>3784.4522080000002</v>
      </c>
      <c r="DN11" s="148">
        <v>662.70359999999994</v>
      </c>
      <c r="DO11" s="148">
        <v>607.24229000000003</v>
      </c>
      <c r="DP11" s="148">
        <v>446.82815100000005</v>
      </c>
      <c r="DQ11" s="148">
        <f t="shared" si="27"/>
        <v>1716.7740410000001</v>
      </c>
      <c r="DR11" s="148">
        <v>14085.264626199998</v>
      </c>
      <c r="DS11" s="148">
        <v>621.93831</v>
      </c>
      <c r="DT11" s="148">
        <v>1012.2205199999999</v>
      </c>
      <c r="DU11" s="148">
        <v>1370.0768999999998</v>
      </c>
      <c r="DV11" s="148">
        <v>3004.2357299999994</v>
      </c>
      <c r="DW11" s="148">
        <v>2394.2945800000011</v>
      </c>
      <c r="DX11" s="148">
        <v>2899.6053400000001</v>
      </c>
      <c r="DY11" s="148">
        <v>1691.3521499999999</v>
      </c>
      <c r="DZ11" s="148">
        <f t="shared" si="28"/>
        <v>6985.2520700000005</v>
      </c>
      <c r="EA11" s="148">
        <v>1633.9278999999999</v>
      </c>
      <c r="EB11" s="148">
        <v>955.94939999999997</v>
      </c>
      <c r="EC11" s="148">
        <v>1073.7351799999997</v>
      </c>
      <c r="ED11" s="148">
        <f t="shared" si="29"/>
        <v>3663.6124799999998</v>
      </c>
      <c r="EE11" s="148">
        <v>713.54759000000001</v>
      </c>
      <c r="EF11" s="148">
        <v>996.41620999999998</v>
      </c>
      <c r="EG11" s="148">
        <v>198.38451219999999</v>
      </c>
      <c r="EH11" s="148">
        <f t="shared" si="30"/>
        <v>1908.3483121999998</v>
      </c>
      <c r="EI11" s="74">
        <v>15561.448592199999</v>
      </c>
      <c r="EJ11" s="148">
        <v>920.59357</v>
      </c>
      <c r="EK11" s="148">
        <v>1172.7898400000001</v>
      </c>
      <c r="EL11" s="148">
        <v>2081.7180499999999</v>
      </c>
      <c r="EM11" s="148">
        <v>4175.1014599999999</v>
      </c>
      <c r="EN11" s="148">
        <v>2573.1252300000001</v>
      </c>
      <c r="EO11" s="148">
        <v>2529.0533999999998</v>
      </c>
      <c r="EP11" s="148">
        <v>1586.71235</v>
      </c>
      <c r="EQ11" s="148">
        <f t="shared" si="33"/>
        <v>6688.8909800000001</v>
      </c>
      <c r="ER11" s="148">
        <v>1486.30385</v>
      </c>
      <c r="ES11" s="148">
        <v>1937.3189400000001</v>
      </c>
      <c r="ET11" s="148">
        <v>1499.9741544999999</v>
      </c>
      <c r="EU11" s="148">
        <f t="shared" si="31"/>
        <v>4923.5969445000001</v>
      </c>
      <c r="EV11" s="148">
        <v>921.77080000000001</v>
      </c>
      <c r="EW11" s="148">
        <v>1015.53338</v>
      </c>
      <c r="EX11" s="148">
        <v>500.28854000000001</v>
      </c>
      <c r="EY11" s="148">
        <f t="shared" si="32"/>
        <v>2437.5927200000001</v>
      </c>
      <c r="EZ11" s="148">
        <v>18224.883379999999</v>
      </c>
      <c r="FA11" s="148">
        <v>1268.5155199999999</v>
      </c>
      <c r="FB11" s="148">
        <v>1665.6358599999994</v>
      </c>
      <c r="FC11" s="148">
        <v>1595.456030000001</v>
      </c>
      <c r="FD11" s="148">
        <v>4529.6074100000005</v>
      </c>
      <c r="FE11" s="148">
        <v>2346.9465899999987</v>
      </c>
      <c r="FF11" s="148">
        <v>1988.102689999999</v>
      </c>
      <c r="FG11" s="148">
        <v>1564.1383399999988</v>
      </c>
      <c r="FH11" s="148">
        <v>5899.1876199999961</v>
      </c>
      <c r="FI11" s="148">
        <v>1370.16264</v>
      </c>
      <c r="FJ11" s="148">
        <v>1298.8675000000007</v>
      </c>
      <c r="FK11" s="148">
        <v>992.22263999999984</v>
      </c>
      <c r="FL11" s="148">
        <v>3661.2527800000007</v>
      </c>
      <c r="FM11" s="148">
        <v>1132.5017699999999</v>
      </c>
      <c r="FN11" s="148">
        <v>963.89313000000084</v>
      </c>
      <c r="FO11" s="148">
        <v>537.80633</v>
      </c>
      <c r="FP11" s="148">
        <v>2634.2012300000006</v>
      </c>
      <c r="FQ11" s="148">
        <v>16724.249039999999</v>
      </c>
      <c r="FR11" s="148">
        <v>1050.6133900000002</v>
      </c>
      <c r="FS11" s="148">
        <v>1418.8896300000001</v>
      </c>
      <c r="FT11" s="148">
        <v>549.41602999999998</v>
      </c>
      <c r="FU11" s="148">
        <v>3018.91905</v>
      </c>
      <c r="FV11" s="148">
        <v>2528.4188799999988</v>
      </c>
      <c r="FW11" s="148">
        <v>3156.763050000005</v>
      </c>
      <c r="FX11" s="148">
        <v>1801.1646199999991</v>
      </c>
      <c r="FY11" s="148">
        <v>7486.3465500000038</v>
      </c>
      <c r="FZ11" s="74">
        <v>1195.96579</v>
      </c>
      <c r="GA11" s="74">
        <v>1075.5306599999999</v>
      </c>
      <c r="GB11" s="74">
        <v>3502.9796799999999</v>
      </c>
      <c r="GC11" s="74">
        <v>919.20831999999984</v>
      </c>
      <c r="GD11" s="74">
        <v>752.86542999999972</v>
      </c>
      <c r="GE11" s="74">
        <v>553.8749399999997</v>
      </c>
      <c r="GF11" s="74">
        <v>2225.9486899999993</v>
      </c>
      <c r="GG11" s="74">
        <v>3532.6890599999988</v>
      </c>
      <c r="GH11" s="74">
        <v>16234.193970000004</v>
      </c>
      <c r="GI11" s="148">
        <v>573.43326000000002</v>
      </c>
      <c r="GJ11" s="148">
        <v>855.5869400000006</v>
      </c>
      <c r="GK11" s="148">
        <v>708.64774999999986</v>
      </c>
      <c r="GL11" s="148">
        <v>2137.6679500000005</v>
      </c>
    </row>
    <row r="12" spans="2:196" s="83" customFormat="1" ht="13.5" customHeight="1">
      <c r="B12" s="475" t="s">
        <v>164</v>
      </c>
      <c r="C12" s="184" t="s">
        <v>35</v>
      </c>
      <c r="D12" s="147">
        <v>190.69929999999999</v>
      </c>
      <c r="E12" s="147">
        <v>176.1103</v>
      </c>
      <c r="F12" s="147">
        <v>181.41290000000001</v>
      </c>
      <c r="G12" s="147">
        <f t="shared" si="0"/>
        <v>548.22249999999997</v>
      </c>
      <c r="H12" s="147">
        <v>166.1499</v>
      </c>
      <c r="I12" s="147">
        <v>133.00710000000001</v>
      </c>
      <c r="J12" s="147">
        <v>167.1378</v>
      </c>
      <c r="K12" s="147">
        <f t="shared" si="1"/>
        <v>466.29480000000001</v>
      </c>
      <c r="L12" s="147">
        <v>99.741199999999992</v>
      </c>
      <c r="M12" s="147">
        <v>170.4504</v>
      </c>
      <c r="N12" s="147">
        <v>167.13989999999998</v>
      </c>
      <c r="O12" s="147">
        <f t="shared" si="2"/>
        <v>437.33150000000001</v>
      </c>
      <c r="P12" s="147">
        <v>162.23589999999999</v>
      </c>
      <c r="Q12" s="147">
        <v>157.7552</v>
      </c>
      <c r="R12" s="147">
        <v>129.83349999999999</v>
      </c>
      <c r="S12" s="147">
        <f t="shared" si="3"/>
        <v>449.82459999999992</v>
      </c>
      <c r="T12" s="147">
        <f t="shared" si="21"/>
        <v>1901.6733999999999</v>
      </c>
      <c r="U12" s="147">
        <v>132.70860000000002</v>
      </c>
      <c r="V12" s="147">
        <v>161.40820000000002</v>
      </c>
      <c r="W12" s="147">
        <v>184.57470000000001</v>
      </c>
      <c r="X12" s="147">
        <f t="shared" si="4"/>
        <v>478.69150000000002</v>
      </c>
      <c r="Y12" s="147">
        <v>79.570100000000011</v>
      </c>
      <c r="Z12" s="147">
        <v>168.56059999999999</v>
      </c>
      <c r="AA12" s="147">
        <v>215.1242</v>
      </c>
      <c r="AB12" s="147">
        <f t="shared" si="5"/>
        <v>463.25490000000002</v>
      </c>
      <c r="AC12" s="147">
        <v>127.62519999999999</v>
      </c>
      <c r="AD12" s="147">
        <v>145.0762</v>
      </c>
      <c r="AE12" s="147">
        <v>179.97479999999999</v>
      </c>
      <c r="AF12" s="147">
        <f t="shared" si="6"/>
        <v>452.67619999999999</v>
      </c>
      <c r="AG12" s="147">
        <v>195.3837</v>
      </c>
      <c r="AH12" s="147">
        <v>170.75779999999997</v>
      </c>
      <c r="AI12" s="147">
        <v>155.78179999999998</v>
      </c>
      <c r="AJ12" s="147">
        <f t="shared" si="7"/>
        <v>521.92329999999993</v>
      </c>
      <c r="AK12" s="147">
        <f t="shared" si="22"/>
        <v>1916.5459000000001</v>
      </c>
      <c r="AL12" s="147">
        <v>245.7407</v>
      </c>
      <c r="AM12" s="147">
        <v>200.18970000000002</v>
      </c>
      <c r="AN12" s="147">
        <v>170.4066</v>
      </c>
      <c r="AO12" s="147">
        <f t="shared" si="8"/>
        <v>616.33699999999999</v>
      </c>
      <c r="AP12" s="147">
        <v>170.15799999999999</v>
      </c>
      <c r="AQ12" s="147">
        <v>205.26560000000001</v>
      </c>
      <c r="AR12" s="147">
        <v>194.69570000000002</v>
      </c>
      <c r="AS12" s="147">
        <f t="shared" si="9"/>
        <v>570.11929999999995</v>
      </c>
      <c r="AT12" s="147">
        <v>122.7651</v>
      </c>
      <c r="AU12" s="147">
        <v>177.5429</v>
      </c>
      <c r="AV12" s="147">
        <v>177.48320000000001</v>
      </c>
      <c r="AW12" s="147">
        <f t="shared" si="10"/>
        <v>477.7912</v>
      </c>
      <c r="AX12" s="147">
        <v>223.3707</v>
      </c>
      <c r="AY12" s="147">
        <v>164.41820000000001</v>
      </c>
      <c r="AZ12" s="147">
        <v>110.5403</v>
      </c>
      <c r="BA12" s="147">
        <f t="shared" si="11"/>
        <v>498.32920000000001</v>
      </c>
      <c r="BB12" s="147">
        <f t="shared" si="23"/>
        <v>2162.5767000000001</v>
      </c>
      <c r="BC12" s="147">
        <v>145.85419999999999</v>
      </c>
      <c r="BD12" s="147">
        <v>155.9366</v>
      </c>
      <c r="BE12" s="147">
        <v>119.3323</v>
      </c>
      <c r="BF12" s="147">
        <f t="shared" si="12"/>
        <v>421.12310000000002</v>
      </c>
      <c r="BG12" s="147">
        <v>111.0869</v>
      </c>
      <c r="BH12" s="147">
        <v>204.738</v>
      </c>
      <c r="BI12" s="147">
        <v>235.02979999999999</v>
      </c>
      <c r="BJ12" s="147">
        <f t="shared" si="13"/>
        <v>550.85469999999998</v>
      </c>
      <c r="BK12" s="147">
        <v>228.19110000000001</v>
      </c>
      <c r="BL12" s="147">
        <v>232.78779999999998</v>
      </c>
      <c r="BM12" s="147">
        <v>189.3998</v>
      </c>
      <c r="BN12" s="147">
        <f t="shared" si="14"/>
        <v>650.37869999999998</v>
      </c>
      <c r="BO12" s="147">
        <v>213.24850000000001</v>
      </c>
      <c r="BP12" s="147">
        <v>169.47529999999998</v>
      </c>
      <c r="BQ12" s="147">
        <v>194.5788</v>
      </c>
      <c r="BR12" s="147">
        <f t="shared" si="15"/>
        <v>577.30259999999998</v>
      </c>
      <c r="BS12" s="147">
        <f t="shared" si="24"/>
        <v>2199.6590999999999</v>
      </c>
      <c r="BT12" s="147">
        <v>190.38260000000008</v>
      </c>
      <c r="BU12" s="147">
        <v>166.81320000000011</v>
      </c>
      <c r="BV12" s="147">
        <v>211.88479999999976</v>
      </c>
      <c r="BW12" s="147">
        <f t="shared" si="16"/>
        <v>569.0806</v>
      </c>
      <c r="BX12" s="147">
        <v>145.23579999999998</v>
      </c>
      <c r="BY12" s="147">
        <v>167.59860000000003</v>
      </c>
      <c r="BZ12" s="147">
        <v>208.39459999999994</v>
      </c>
      <c r="CA12" s="147">
        <f t="shared" si="17"/>
        <v>521.22899999999993</v>
      </c>
      <c r="CB12" s="147">
        <v>178.43250000000003</v>
      </c>
      <c r="CC12" s="147">
        <v>228.25139999999976</v>
      </c>
      <c r="CD12" s="147">
        <v>185.14679999999996</v>
      </c>
      <c r="CE12" s="147">
        <f t="shared" si="18"/>
        <v>591.83069999999975</v>
      </c>
      <c r="CF12" s="147">
        <v>226.17710000000017</v>
      </c>
      <c r="CG12" s="147">
        <v>205.7</v>
      </c>
      <c r="CH12" s="147">
        <v>132.6</v>
      </c>
      <c r="CI12" s="147">
        <f t="shared" si="19"/>
        <v>564.47710000000018</v>
      </c>
      <c r="CJ12" s="147">
        <f t="shared" si="25"/>
        <v>2246.6174000000001</v>
      </c>
      <c r="CK12" s="147">
        <v>187.79499999999985</v>
      </c>
      <c r="CL12" s="147">
        <v>208.893</v>
      </c>
      <c r="CM12" s="147">
        <v>190.0293999999999</v>
      </c>
      <c r="CN12" s="147">
        <f t="shared" si="20"/>
        <v>586.71739999999977</v>
      </c>
      <c r="CO12" s="147">
        <v>149.90060000000008</v>
      </c>
      <c r="CP12" s="147">
        <v>184.13559999999984</v>
      </c>
      <c r="CQ12" s="147">
        <v>201.18640000000002</v>
      </c>
      <c r="CR12" s="147">
        <f t="shared" si="26"/>
        <v>535.22259999999994</v>
      </c>
      <c r="CS12" s="147">
        <v>173.7945</v>
      </c>
      <c r="CT12" s="147">
        <v>174.11390000000011</v>
      </c>
      <c r="CU12" s="147">
        <v>146.78950000000017</v>
      </c>
      <c r="CV12" s="147">
        <v>494.69790000000035</v>
      </c>
      <c r="CW12" s="147">
        <v>155.91050000000007</v>
      </c>
      <c r="CX12" s="147">
        <v>220.82626000000027</v>
      </c>
      <c r="CY12" s="147">
        <v>142.14270000000005</v>
      </c>
      <c r="CZ12" s="147">
        <v>518.87946000000034</v>
      </c>
      <c r="DA12" s="147">
        <v>2135.5173600000003</v>
      </c>
      <c r="DB12" s="147">
        <v>130.67889999999997</v>
      </c>
      <c r="DC12" s="147">
        <v>123.34530000000001</v>
      </c>
      <c r="DD12" s="147">
        <v>167.4384</v>
      </c>
      <c r="DE12" s="147">
        <v>421.46259999999995</v>
      </c>
      <c r="DF12" s="147">
        <v>169.78879999999987</v>
      </c>
      <c r="DG12" s="147">
        <v>187.70799999999994</v>
      </c>
      <c r="DH12" s="147">
        <v>139.63849999999996</v>
      </c>
      <c r="DI12" s="147">
        <v>497.13529999999975</v>
      </c>
      <c r="DJ12" s="147">
        <v>182.65210000000002</v>
      </c>
      <c r="DK12" s="147">
        <v>158.71389999999991</v>
      </c>
      <c r="DL12" s="147">
        <v>159.19330000000002</v>
      </c>
      <c r="DM12" s="147">
        <v>500.55929999999995</v>
      </c>
      <c r="DN12" s="147">
        <v>153.4179</v>
      </c>
      <c r="DO12" s="147">
        <v>164.7037</v>
      </c>
      <c r="DP12" s="147">
        <v>136.59189999999998</v>
      </c>
      <c r="DQ12" s="147">
        <f t="shared" si="27"/>
        <v>454.71349999999995</v>
      </c>
      <c r="DR12" s="147">
        <v>1873.8706999999997</v>
      </c>
      <c r="DS12" s="147">
        <v>143.34269999999992</v>
      </c>
      <c r="DT12" s="147">
        <v>205.3338</v>
      </c>
      <c r="DU12" s="147">
        <v>192.90260000000001</v>
      </c>
      <c r="DV12" s="147">
        <v>541.57909999999993</v>
      </c>
      <c r="DW12" s="147">
        <v>136.4966</v>
      </c>
      <c r="DX12" s="147">
        <v>257.49369999999999</v>
      </c>
      <c r="DY12" s="147">
        <v>246.68319999999997</v>
      </c>
      <c r="DZ12" s="147">
        <f t="shared" si="28"/>
        <v>640.67349999999988</v>
      </c>
      <c r="EA12" s="147">
        <v>203.28029999999998</v>
      </c>
      <c r="EB12" s="147">
        <v>199.20270000000002</v>
      </c>
      <c r="EC12" s="147">
        <v>221.6414</v>
      </c>
      <c r="ED12" s="147">
        <f t="shared" si="29"/>
        <v>624.12440000000004</v>
      </c>
      <c r="EE12" s="147">
        <v>164.78020000000001</v>
      </c>
      <c r="EF12" s="147">
        <v>239.04830000000001</v>
      </c>
      <c r="EG12" s="147">
        <v>49.012</v>
      </c>
      <c r="EH12" s="147">
        <f t="shared" si="30"/>
        <v>452.84050000000002</v>
      </c>
      <c r="EI12" s="74">
        <v>2259.2174999999997</v>
      </c>
      <c r="EJ12" s="147">
        <v>156.25060000000002</v>
      </c>
      <c r="EK12" s="147">
        <v>133.53970000000001</v>
      </c>
      <c r="EL12" s="147">
        <v>244.4161</v>
      </c>
      <c r="EM12" s="147">
        <v>534.20640000000003</v>
      </c>
      <c r="EN12" s="147">
        <v>226.37210000000002</v>
      </c>
      <c r="EO12" s="147">
        <v>140.27420000000001</v>
      </c>
      <c r="EP12" s="147">
        <v>244.87729999999996</v>
      </c>
      <c r="EQ12" s="147">
        <f t="shared" si="33"/>
        <v>611.52359999999999</v>
      </c>
      <c r="ER12" s="147">
        <v>224.66470000000001</v>
      </c>
      <c r="ES12" s="147">
        <v>176.71672999999998</v>
      </c>
      <c r="ET12" s="147">
        <v>171.04825000000014</v>
      </c>
      <c r="EU12" s="147">
        <f t="shared" si="31"/>
        <v>572.42968000000019</v>
      </c>
      <c r="EV12" s="147">
        <v>146.86514</v>
      </c>
      <c r="EW12" s="147">
        <v>183.18129000000008</v>
      </c>
      <c r="EX12" s="147">
        <v>90.227419999999995</v>
      </c>
      <c r="EY12" s="147">
        <f t="shared" si="32"/>
        <v>420.2738500000001</v>
      </c>
      <c r="EZ12" s="147">
        <v>2118.6881800000001</v>
      </c>
      <c r="FA12" s="147">
        <v>190.15745000000001</v>
      </c>
      <c r="FB12" s="147">
        <v>242.96074999999928</v>
      </c>
      <c r="FC12" s="147">
        <v>190.68094999999892</v>
      </c>
      <c r="FD12" s="147">
        <v>623.79914999999824</v>
      </c>
      <c r="FE12" s="147">
        <v>219.45174999999955</v>
      </c>
      <c r="FF12" s="147">
        <v>279.94829999999985</v>
      </c>
      <c r="FG12" s="147">
        <v>244.92499999999961</v>
      </c>
      <c r="FH12" s="147">
        <v>744.32504999999912</v>
      </c>
      <c r="FI12" s="147">
        <v>146.82719999999998</v>
      </c>
      <c r="FJ12" s="147">
        <v>175.27774999999983</v>
      </c>
      <c r="FK12" s="147">
        <v>139.90960000000013</v>
      </c>
      <c r="FL12" s="147">
        <v>462.01454999999993</v>
      </c>
      <c r="FM12" s="147">
        <v>200.15280000000004</v>
      </c>
      <c r="FN12" s="147">
        <v>172.24699999999996</v>
      </c>
      <c r="FO12" s="147">
        <v>96.987149999999986</v>
      </c>
      <c r="FP12" s="147">
        <v>469.38695000000001</v>
      </c>
      <c r="FQ12" s="147">
        <v>2299.5256999999974</v>
      </c>
      <c r="FR12" s="365">
        <v>188.58769999999996</v>
      </c>
      <c r="FS12" s="365">
        <v>248.8198500000002</v>
      </c>
      <c r="FT12" s="365">
        <v>89.812600000000046</v>
      </c>
      <c r="FU12" s="147">
        <v>527.22015000000022</v>
      </c>
      <c r="FV12" s="147">
        <v>192.09369999999998</v>
      </c>
      <c r="FW12" s="147">
        <v>263.6647000000001</v>
      </c>
      <c r="FX12" s="147">
        <v>233.64735000000013</v>
      </c>
      <c r="FY12" s="147">
        <v>689.40575000000013</v>
      </c>
      <c r="FZ12" s="74">
        <v>163.03649999999999</v>
      </c>
      <c r="GA12" s="74">
        <v>173.63600000000011</v>
      </c>
      <c r="GB12" s="74">
        <v>535.61554999999998</v>
      </c>
      <c r="GC12" s="74">
        <v>164.85485</v>
      </c>
      <c r="GD12" s="74">
        <v>155.35204999999993</v>
      </c>
      <c r="GE12" s="74">
        <v>119.91554999999998</v>
      </c>
      <c r="GF12" s="74">
        <v>440.1224499999999</v>
      </c>
      <c r="GG12" s="74">
        <v>715.39004999999975</v>
      </c>
      <c r="GH12" s="74">
        <v>2192.3639000000003</v>
      </c>
      <c r="GI12" s="365">
        <v>116.58395</v>
      </c>
      <c r="GJ12" s="365">
        <v>152.34859999999992</v>
      </c>
      <c r="GK12" s="365">
        <v>140.83410000000006</v>
      </c>
      <c r="GL12" s="147">
        <v>409.76665000000003</v>
      </c>
    </row>
    <row r="13" spans="2:196" s="83" customFormat="1" ht="13.5" customHeight="1">
      <c r="B13" s="475"/>
      <c r="C13" s="185" t="s">
        <v>160</v>
      </c>
      <c r="D13" s="186">
        <v>649.49920999999995</v>
      </c>
      <c r="E13" s="186">
        <v>577.03860999999995</v>
      </c>
      <c r="F13" s="186">
        <v>616.79767000000004</v>
      </c>
      <c r="G13" s="148">
        <f t="shared" si="0"/>
        <v>1843.3354899999999</v>
      </c>
      <c r="H13" s="186">
        <v>620.59743999999989</v>
      </c>
      <c r="I13" s="186">
        <v>454.67879999999997</v>
      </c>
      <c r="J13" s="186">
        <v>616.98714000000007</v>
      </c>
      <c r="K13" s="148">
        <f t="shared" si="1"/>
        <v>1692.2633799999999</v>
      </c>
      <c r="L13" s="186">
        <v>417.83157</v>
      </c>
      <c r="M13" s="186">
        <v>605.95140000000004</v>
      </c>
      <c r="N13" s="186">
        <v>620.71544999999992</v>
      </c>
      <c r="O13" s="148">
        <f t="shared" si="2"/>
        <v>1644.4984199999999</v>
      </c>
      <c r="P13" s="186">
        <v>701.28968999999995</v>
      </c>
      <c r="Q13" s="186">
        <v>688.78168999999991</v>
      </c>
      <c r="R13" s="186">
        <v>602.27853000000005</v>
      </c>
      <c r="S13" s="148">
        <f t="shared" si="3"/>
        <v>1992.3499099999999</v>
      </c>
      <c r="T13" s="186">
        <f t="shared" si="21"/>
        <v>7172.4471999999996</v>
      </c>
      <c r="U13" s="186">
        <v>599.21058999999991</v>
      </c>
      <c r="V13" s="186">
        <v>557.89562999999998</v>
      </c>
      <c r="W13" s="186">
        <v>635.76939000000004</v>
      </c>
      <c r="X13" s="148">
        <f t="shared" si="4"/>
        <v>1792.8756100000001</v>
      </c>
      <c r="Y13" s="186">
        <v>347.45027000000005</v>
      </c>
      <c r="Z13" s="186">
        <v>658.33612000000005</v>
      </c>
      <c r="AA13" s="186">
        <v>704.14654000000007</v>
      </c>
      <c r="AB13" s="148">
        <f t="shared" si="5"/>
        <v>1709.9329300000002</v>
      </c>
      <c r="AC13" s="186">
        <v>433.54409000000004</v>
      </c>
      <c r="AD13" s="186">
        <v>519.89791000000002</v>
      </c>
      <c r="AE13" s="186">
        <v>622.12807999999995</v>
      </c>
      <c r="AF13" s="148">
        <f t="shared" si="6"/>
        <v>1575.57008</v>
      </c>
      <c r="AG13" s="186">
        <v>657.63211000000001</v>
      </c>
      <c r="AH13" s="186">
        <v>584.31668000000002</v>
      </c>
      <c r="AI13" s="186">
        <v>534.42193999999995</v>
      </c>
      <c r="AJ13" s="148">
        <f t="shared" si="7"/>
        <v>1776.3707299999999</v>
      </c>
      <c r="AK13" s="186">
        <f t="shared" si="22"/>
        <v>6854.7493499999991</v>
      </c>
      <c r="AL13" s="186">
        <v>860.44380000000001</v>
      </c>
      <c r="AM13" s="186">
        <v>639.58276999999998</v>
      </c>
      <c r="AN13" s="186">
        <v>554.9896</v>
      </c>
      <c r="AO13" s="148">
        <f t="shared" si="8"/>
        <v>2055.0161699999999</v>
      </c>
      <c r="AP13" s="186">
        <v>578.47334000000001</v>
      </c>
      <c r="AQ13" s="186">
        <v>693.81686999999999</v>
      </c>
      <c r="AR13" s="186">
        <v>664.79968000000008</v>
      </c>
      <c r="AS13" s="148">
        <f t="shared" si="9"/>
        <v>1937.0898900000002</v>
      </c>
      <c r="AT13" s="186">
        <v>468.46136000000001</v>
      </c>
      <c r="AU13" s="186">
        <v>658.88459</v>
      </c>
      <c r="AV13" s="186">
        <v>650.47983999999997</v>
      </c>
      <c r="AW13" s="148">
        <f t="shared" si="10"/>
        <v>1777.8257899999999</v>
      </c>
      <c r="AX13" s="186">
        <v>786.90780000000007</v>
      </c>
      <c r="AY13" s="186">
        <v>628.56348000000003</v>
      </c>
      <c r="AZ13" s="186">
        <v>453.81829999999997</v>
      </c>
      <c r="BA13" s="148">
        <f t="shared" si="11"/>
        <v>1869.2895800000001</v>
      </c>
      <c r="BB13" s="186">
        <f t="shared" si="23"/>
        <v>7639.2214299999996</v>
      </c>
      <c r="BC13" s="186">
        <v>599.54171999999994</v>
      </c>
      <c r="BD13" s="186">
        <v>560.47591</v>
      </c>
      <c r="BE13" s="186">
        <v>493.22126000000003</v>
      </c>
      <c r="BF13" s="148">
        <f t="shared" si="12"/>
        <v>1653.2388899999999</v>
      </c>
      <c r="BG13" s="186">
        <v>461.23160999999999</v>
      </c>
      <c r="BH13" s="186">
        <v>766.13598000000002</v>
      </c>
      <c r="BI13" s="186">
        <v>837.01595999999995</v>
      </c>
      <c r="BJ13" s="148">
        <f t="shared" si="13"/>
        <v>2064.38355</v>
      </c>
      <c r="BK13" s="186">
        <v>827.64427999999998</v>
      </c>
      <c r="BL13" s="186">
        <v>833.62618999999995</v>
      </c>
      <c r="BM13" s="186">
        <v>673.08582999999999</v>
      </c>
      <c r="BN13" s="148">
        <f t="shared" si="14"/>
        <v>2334.3562999999999</v>
      </c>
      <c r="BO13" s="186">
        <v>753.46974</v>
      </c>
      <c r="BP13" s="186">
        <v>694.04300000000001</v>
      </c>
      <c r="BQ13" s="186">
        <v>691.65041000000008</v>
      </c>
      <c r="BR13" s="148">
        <f t="shared" si="15"/>
        <v>2139.1631500000003</v>
      </c>
      <c r="BS13" s="186">
        <f t="shared" si="24"/>
        <v>8191.1418900000008</v>
      </c>
      <c r="BT13" s="186">
        <v>705.03879000000006</v>
      </c>
      <c r="BU13" s="186">
        <v>562.12121100000002</v>
      </c>
      <c r="BV13" s="186">
        <v>721.44290999999998</v>
      </c>
      <c r="BW13" s="148">
        <f t="shared" si="16"/>
        <v>1988.6029110000002</v>
      </c>
      <c r="BX13" s="186">
        <v>491.71917999999999</v>
      </c>
      <c r="BY13" s="186">
        <v>565.56511799999998</v>
      </c>
      <c r="BZ13" s="186">
        <v>703.32173</v>
      </c>
      <c r="CA13" s="148">
        <f t="shared" si="17"/>
        <v>1760.6060280000002</v>
      </c>
      <c r="CB13" s="186">
        <v>603.06232999999997</v>
      </c>
      <c r="CC13" s="186">
        <v>731.63737000000003</v>
      </c>
      <c r="CD13" s="186">
        <v>587.97626000000002</v>
      </c>
      <c r="CE13" s="148">
        <f t="shared" si="18"/>
        <v>1922.67596</v>
      </c>
      <c r="CF13" s="148">
        <v>715.52449100000001</v>
      </c>
      <c r="CG13" s="148">
        <v>647.20000000000005</v>
      </c>
      <c r="CH13" s="148">
        <v>416.3</v>
      </c>
      <c r="CI13" s="148">
        <f t="shared" si="19"/>
        <v>1779.0244909999999</v>
      </c>
      <c r="CJ13" s="186">
        <f t="shared" si="25"/>
        <v>7450.9093900000007</v>
      </c>
      <c r="CK13" s="148">
        <v>604.77946999999995</v>
      </c>
      <c r="CL13" s="148">
        <v>617.73211000000015</v>
      </c>
      <c r="CM13" s="148">
        <v>568.36790000000008</v>
      </c>
      <c r="CN13" s="148">
        <f t="shared" si="20"/>
        <v>1790.8794800000001</v>
      </c>
      <c r="CO13" s="148">
        <v>448.76952</v>
      </c>
      <c r="CP13" s="148">
        <v>545.99024999999995</v>
      </c>
      <c r="CQ13" s="148">
        <v>598.20521999999994</v>
      </c>
      <c r="CR13" s="148">
        <f t="shared" si="26"/>
        <v>1592.9649899999999</v>
      </c>
      <c r="CS13" s="148">
        <v>516.2577</v>
      </c>
      <c r="CT13" s="148">
        <v>517.95794000000001</v>
      </c>
      <c r="CU13" s="148">
        <v>436.26628999999997</v>
      </c>
      <c r="CV13" s="148">
        <v>1470.4819299999999</v>
      </c>
      <c r="CW13" s="148">
        <v>459.63979</v>
      </c>
      <c r="CX13" s="148">
        <v>654.2588199999999</v>
      </c>
      <c r="CY13" s="148">
        <v>420.86847999999998</v>
      </c>
      <c r="CZ13" s="148">
        <v>1534.7670899999998</v>
      </c>
      <c r="DA13" s="148">
        <v>6389.0934900000002</v>
      </c>
      <c r="DB13" s="148">
        <v>393.30775</v>
      </c>
      <c r="DC13" s="148">
        <v>362.33778999999998</v>
      </c>
      <c r="DD13" s="148">
        <v>493.69640000000004</v>
      </c>
      <c r="DE13" s="148">
        <v>1249.34194</v>
      </c>
      <c r="DF13" s="148">
        <v>500.42435999999998</v>
      </c>
      <c r="DG13" s="148">
        <v>555.89481000000001</v>
      </c>
      <c r="DH13" s="148">
        <v>414.32943999999998</v>
      </c>
      <c r="DI13" s="148">
        <v>1470.64861</v>
      </c>
      <c r="DJ13" s="148">
        <v>542.80210999999997</v>
      </c>
      <c r="DK13" s="148">
        <v>469.27431999999999</v>
      </c>
      <c r="DL13" s="148">
        <v>468.83000999999996</v>
      </c>
      <c r="DM13" s="148">
        <v>1480.90644</v>
      </c>
      <c r="DN13" s="148">
        <v>449.87826000000001</v>
      </c>
      <c r="DO13" s="148">
        <v>484.25347999999997</v>
      </c>
      <c r="DP13" s="148">
        <v>398.92674</v>
      </c>
      <c r="DQ13" s="148">
        <f t="shared" si="27"/>
        <v>1333.0584799999999</v>
      </c>
      <c r="DR13" s="148">
        <v>5532.7829800000009</v>
      </c>
      <c r="DS13" s="148">
        <v>460.616761</v>
      </c>
      <c r="DT13" s="148">
        <v>642.72196000000008</v>
      </c>
      <c r="DU13" s="148">
        <v>599.84315000000004</v>
      </c>
      <c r="DV13" s="148">
        <v>1703.1818710000002</v>
      </c>
      <c r="DW13" s="148">
        <v>432.08312000000001</v>
      </c>
      <c r="DX13" s="148">
        <v>856.76697999999999</v>
      </c>
      <c r="DY13" s="148">
        <v>823.23371999999995</v>
      </c>
      <c r="DZ13" s="148">
        <f t="shared" si="28"/>
        <v>2112.0838199999998</v>
      </c>
      <c r="EA13" s="148">
        <v>679.65253000000007</v>
      </c>
      <c r="EB13" s="148">
        <v>663.34496999999999</v>
      </c>
      <c r="EC13" s="148">
        <v>737.29482000000007</v>
      </c>
      <c r="ED13" s="148">
        <f t="shared" si="29"/>
        <v>2080.2923200000005</v>
      </c>
      <c r="EE13" s="148">
        <v>549.85527000000002</v>
      </c>
      <c r="EF13" s="148">
        <v>839.1880900000001</v>
      </c>
      <c r="EG13" s="148">
        <v>174.84304999999998</v>
      </c>
      <c r="EH13" s="148">
        <f t="shared" si="30"/>
        <v>1563.8864100000001</v>
      </c>
      <c r="EI13" s="74">
        <v>7459.4444210000001</v>
      </c>
      <c r="EJ13" s="148">
        <v>685.05941000000007</v>
      </c>
      <c r="EK13" s="148">
        <v>610.75142000000005</v>
      </c>
      <c r="EL13" s="148">
        <v>1141.8871999999999</v>
      </c>
      <c r="EM13" s="148">
        <v>2437.69803</v>
      </c>
      <c r="EN13" s="148">
        <v>1056.53242</v>
      </c>
      <c r="EO13" s="148">
        <v>659.43340000000001</v>
      </c>
      <c r="EP13" s="148">
        <v>1137.8748900000001</v>
      </c>
      <c r="EQ13" s="148">
        <f t="shared" si="33"/>
        <v>2853.8407099999999</v>
      </c>
      <c r="ER13" s="148">
        <v>1070.9274599999999</v>
      </c>
      <c r="ES13" s="148">
        <v>782.96735000000001</v>
      </c>
      <c r="ET13" s="148">
        <v>817.83746499999938</v>
      </c>
      <c r="EU13" s="148">
        <f t="shared" si="31"/>
        <v>2671.7322749999994</v>
      </c>
      <c r="EV13" s="148">
        <v>702.89360500000055</v>
      </c>
      <c r="EW13" s="148">
        <v>869.91030000000001</v>
      </c>
      <c r="EX13" s="148">
        <v>424.92978999999991</v>
      </c>
      <c r="EY13" s="148">
        <f t="shared" si="32"/>
        <v>1997.7336950000006</v>
      </c>
      <c r="EZ13" s="148">
        <v>9934.4922450000013</v>
      </c>
      <c r="FA13" s="148">
        <v>948.48693999999955</v>
      </c>
      <c r="FB13" s="148">
        <v>1193.8698999999999</v>
      </c>
      <c r="FC13" s="148">
        <v>947.34354000000064</v>
      </c>
      <c r="FD13" s="148">
        <v>3089.7003800000002</v>
      </c>
      <c r="FE13" s="148">
        <v>1090.9400399999995</v>
      </c>
      <c r="FF13" s="148">
        <v>1399.8033799999996</v>
      </c>
      <c r="FG13" s="148">
        <v>1221.1427999999996</v>
      </c>
      <c r="FH13" s="148">
        <v>3711.886219999999</v>
      </c>
      <c r="FI13" s="148">
        <v>727.08080000000007</v>
      </c>
      <c r="FJ13" s="148">
        <v>872.40951999999982</v>
      </c>
      <c r="FK13" s="148">
        <v>690.29811999999993</v>
      </c>
      <c r="FL13" s="148">
        <v>2289.7884399999998</v>
      </c>
      <c r="FM13" s="148">
        <v>981.62191999999993</v>
      </c>
      <c r="FN13" s="148">
        <v>846.84584000000063</v>
      </c>
      <c r="FO13" s="148">
        <v>471.77515999999997</v>
      </c>
      <c r="FP13" s="148">
        <v>2300.2429200000006</v>
      </c>
      <c r="FQ13" s="148">
        <v>11391.61796</v>
      </c>
      <c r="FR13" s="365">
        <v>930.63022000000012</v>
      </c>
      <c r="FS13" s="365">
        <v>1229.42821</v>
      </c>
      <c r="FT13" s="365">
        <v>441.51816000000002</v>
      </c>
      <c r="FU13" s="148">
        <v>2601.5765900000001</v>
      </c>
      <c r="FV13" s="148">
        <v>941.15686999999991</v>
      </c>
      <c r="FW13" s="148">
        <v>1300.3080799999996</v>
      </c>
      <c r="FX13" s="148">
        <v>1149.7686399999998</v>
      </c>
      <c r="FY13" s="148">
        <v>3391.2335899999994</v>
      </c>
      <c r="FZ13" s="74">
        <v>804.29259999999999</v>
      </c>
      <c r="GA13" s="74">
        <v>762.43839999999932</v>
      </c>
      <c r="GB13" s="74">
        <v>2460.9573299999993</v>
      </c>
      <c r="GC13" s="74">
        <v>730.26768000000061</v>
      </c>
      <c r="GD13" s="74">
        <v>680.70091000000025</v>
      </c>
      <c r="GE13" s="74">
        <v>525.06114000000048</v>
      </c>
      <c r="GF13" s="74">
        <v>1936.0297300000013</v>
      </c>
      <c r="GG13" s="74">
        <v>3141.7917800000023</v>
      </c>
      <c r="GH13" s="74">
        <v>10389.79724</v>
      </c>
      <c r="GI13" s="365">
        <v>511.74225000000001</v>
      </c>
      <c r="GJ13" s="365">
        <v>669.73185000000058</v>
      </c>
      <c r="GK13" s="365">
        <v>617.0911999999995</v>
      </c>
      <c r="GL13" s="148">
        <v>1798.5653000000002</v>
      </c>
    </row>
    <row r="14" spans="2:196" s="83" customFormat="1" ht="13.5" customHeight="1">
      <c r="B14" s="475" t="s">
        <v>39</v>
      </c>
      <c r="C14" s="184" t="s">
        <v>35</v>
      </c>
      <c r="D14" s="147">
        <v>4.7347000000000001</v>
      </c>
      <c r="E14" s="147">
        <v>41.139000000000003</v>
      </c>
      <c r="F14" s="147">
        <v>12.5054</v>
      </c>
      <c r="G14" s="147">
        <f t="shared" si="0"/>
        <v>58.379100000000001</v>
      </c>
      <c r="H14" s="147">
        <v>103.4187</v>
      </c>
      <c r="I14" s="147">
        <v>1099.9954</v>
      </c>
      <c r="J14" s="147">
        <v>711.05349999999999</v>
      </c>
      <c r="K14" s="147">
        <f t="shared" si="1"/>
        <v>1914.4675999999999</v>
      </c>
      <c r="L14" s="147">
        <v>335.12459999999999</v>
      </c>
      <c r="M14" s="147">
        <v>188.66120000000001</v>
      </c>
      <c r="N14" s="147">
        <v>186.7628</v>
      </c>
      <c r="O14" s="147">
        <f t="shared" si="2"/>
        <v>710.54859999999996</v>
      </c>
      <c r="P14" s="147">
        <v>44.069800000000001</v>
      </c>
      <c r="Q14" s="147">
        <v>32.500700000000002</v>
      </c>
      <c r="R14" s="147">
        <v>1.1402000000000001</v>
      </c>
      <c r="S14" s="147">
        <f t="shared" si="3"/>
        <v>77.710700000000003</v>
      </c>
      <c r="T14" s="147">
        <f t="shared" si="21"/>
        <v>2761.1060000000002</v>
      </c>
      <c r="U14" s="147">
        <v>5.5748999999999995</v>
      </c>
      <c r="V14" s="147">
        <v>23.7258</v>
      </c>
      <c r="W14" s="147">
        <v>78.872600000000006</v>
      </c>
      <c r="X14" s="147">
        <f t="shared" si="4"/>
        <v>108.17330000000001</v>
      </c>
      <c r="Y14" s="147">
        <v>270.2072</v>
      </c>
      <c r="Z14" s="147">
        <v>1153.6784</v>
      </c>
      <c r="AA14" s="147">
        <v>728.96289999999999</v>
      </c>
      <c r="AB14" s="147">
        <f t="shared" si="5"/>
        <v>2152.8485000000001</v>
      </c>
      <c r="AC14" s="147">
        <v>142.96869999999998</v>
      </c>
      <c r="AD14" s="147">
        <v>71.244900000000001</v>
      </c>
      <c r="AE14" s="147">
        <v>122.23780000000001</v>
      </c>
      <c r="AF14" s="147">
        <f t="shared" si="6"/>
        <v>336.45139999999998</v>
      </c>
      <c r="AG14" s="147">
        <v>94.261099999999999</v>
      </c>
      <c r="AH14" s="147">
        <v>23.898299999999999</v>
      </c>
      <c r="AI14" s="147">
        <v>6.9266999999999994</v>
      </c>
      <c r="AJ14" s="147">
        <f t="shared" si="7"/>
        <v>125.0861</v>
      </c>
      <c r="AK14" s="147">
        <f t="shared" si="22"/>
        <v>2722.5592999999999</v>
      </c>
      <c r="AL14" s="147">
        <v>12.6257</v>
      </c>
      <c r="AM14" s="147">
        <v>33.890800000000006</v>
      </c>
      <c r="AN14" s="147">
        <v>25.516299999999998</v>
      </c>
      <c r="AO14" s="147">
        <f t="shared" si="8"/>
        <v>72.032800000000009</v>
      </c>
      <c r="AP14" s="147">
        <v>993.21389999999997</v>
      </c>
      <c r="AQ14" s="147">
        <v>1159.0048999999999</v>
      </c>
      <c r="AR14" s="147">
        <v>892.04949999999997</v>
      </c>
      <c r="AS14" s="147">
        <f t="shared" si="9"/>
        <v>3044.2682999999997</v>
      </c>
      <c r="AT14" s="147">
        <v>451.76220000000001</v>
      </c>
      <c r="AU14" s="147">
        <v>894.49440000000004</v>
      </c>
      <c r="AV14" s="147">
        <v>256.75439999999998</v>
      </c>
      <c r="AW14" s="147">
        <f t="shared" si="10"/>
        <v>1603.0110000000002</v>
      </c>
      <c r="AX14" s="147">
        <v>383.00069999999999</v>
      </c>
      <c r="AY14" s="147">
        <v>48.72</v>
      </c>
      <c r="AZ14" s="147">
        <v>1.9962</v>
      </c>
      <c r="BA14" s="147">
        <f t="shared" si="11"/>
        <v>433.71689999999995</v>
      </c>
      <c r="BB14" s="147">
        <f t="shared" si="23"/>
        <v>5153.0290000000005</v>
      </c>
      <c r="BC14" s="147">
        <v>0.56359999999999999</v>
      </c>
      <c r="BD14" s="147">
        <v>1.9998</v>
      </c>
      <c r="BE14" s="147">
        <v>93.391400000000004</v>
      </c>
      <c r="BF14" s="147">
        <f t="shared" si="12"/>
        <v>95.954800000000006</v>
      </c>
      <c r="BG14" s="147">
        <v>395.48930000000001</v>
      </c>
      <c r="BH14" s="147">
        <v>602.76880000000006</v>
      </c>
      <c r="BI14" s="147">
        <v>549.19369999999992</v>
      </c>
      <c r="BJ14" s="147">
        <f t="shared" si="13"/>
        <v>1547.4517999999998</v>
      </c>
      <c r="BK14" s="147">
        <v>445.41359999999997</v>
      </c>
      <c r="BL14" s="147">
        <v>545.81449999999995</v>
      </c>
      <c r="BM14" s="147">
        <v>868.68849999999998</v>
      </c>
      <c r="BN14" s="147">
        <f t="shared" si="14"/>
        <v>1859.9166</v>
      </c>
      <c r="BO14" s="147">
        <v>840.78509999999994</v>
      </c>
      <c r="BP14" s="147">
        <v>291.23109999999997</v>
      </c>
      <c r="BQ14" s="147">
        <v>47.796099999999996</v>
      </c>
      <c r="BR14" s="147">
        <f t="shared" si="15"/>
        <v>1179.8123000000001</v>
      </c>
      <c r="BS14" s="147">
        <f t="shared" si="24"/>
        <v>4683.1355000000003</v>
      </c>
      <c r="BT14" s="147">
        <v>1.7081999999999999</v>
      </c>
      <c r="BU14" s="147">
        <v>2.1280000000000001</v>
      </c>
      <c r="BV14" s="147">
        <v>6.9510999999999994</v>
      </c>
      <c r="BW14" s="147">
        <f t="shared" si="16"/>
        <v>10.787299999999998</v>
      </c>
      <c r="BX14" s="147">
        <v>427.11989999999992</v>
      </c>
      <c r="BY14" s="147">
        <v>1037.8048999999999</v>
      </c>
      <c r="BZ14" s="147">
        <v>1333.8334</v>
      </c>
      <c r="CA14" s="147">
        <f t="shared" si="17"/>
        <v>2798.7581999999998</v>
      </c>
      <c r="CB14" s="147">
        <v>1320.5401000000002</v>
      </c>
      <c r="CC14" s="147">
        <v>635.67330000000004</v>
      </c>
      <c r="CD14" s="147">
        <v>300.31949999999995</v>
      </c>
      <c r="CE14" s="147">
        <f t="shared" si="18"/>
        <v>2256.5329000000002</v>
      </c>
      <c r="CF14" s="147">
        <v>37.356000000000002</v>
      </c>
      <c r="CG14" s="147">
        <v>23.5</v>
      </c>
      <c r="CH14" s="147">
        <v>4.3</v>
      </c>
      <c r="CI14" s="147">
        <f t="shared" si="19"/>
        <v>65.156000000000006</v>
      </c>
      <c r="CJ14" s="147">
        <f t="shared" si="25"/>
        <v>5131.2344000000003</v>
      </c>
      <c r="CK14" s="147">
        <v>12.142999999999999</v>
      </c>
      <c r="CL14" s="147">
        <v>30.199300000000001</v>
      </c>
      <c r="CM14" s="147">
        <v>50.638399999999997</v>
      </c>
      <c r="CN14" s="147">
        <f t="shared" si="20"/>
        <v>92.980699999999999</v>
      </c>
      <c r="CO14" s="147">
        <v>156.5735</v>
      </c>
      <c r="CP14" s="147">
        <v>471.98640000000006</v>
      </c>
      <c r="CQ14" s="147">
        <v>509.20240000000001</v>
      </c>
      <c r="CR14" s="147">
        <f t="shared" si="26"/>
        <v>1137.7623000000001</v>
      </c>
      <c r="CS14" s="147">
        <v>409.06520000000006</v>
      </c>
      <c r="CT14" s="147">
        <v>246.85799999999998</v>
      </c>
      <c r="CU14" s="147">
        <v>220.23260000000002</v>
      </c>
      <c r="CV14" s="147">
        <v>876.15580000000011</v>
      </c>
      <c r="CW14" s="147">
        <v>179.49279999999999</v>
      </c>
      <c r="CX14" s="147">
        <v>21.776</v>
      </c>
      <c r="CY14" s="337">
        <v>0.27610000000000001</v>
      </c>
      <c r="CZ14" s="147">
        <v>201.54490000000001</v>
      </c>
      <c r="DA14" s="147">
        <v>2308.1993000000002</v>
      </c>
      <c r="DB14" s="147">
        <v>25.867900000000006</v>
      </c>
      <c r="DC14" s="147">
        <v>59.448599999999992</v>
      </c>
      <c r="DD14" s="147">
        <v>121.61059999999998</v>
      </c>
      <c r="DE14" s="147">
        <v>206.92709999999997</v>
      </c>
      <c r="DF14" s="147">
        <v>409.88589999999948</v>
      </c>
      <c r="DG14" s="147">
        <v>1060.8907999999997</v>
      </c>
      <c r="DH14" s="147">
        <v>366.77830000000034</v>
      </c>
      <c r="DI14" s="147">
        <v>1837.5549999999996</v>
      </c>
      <c r="DJ14" s="147">
        <v>244.27619999999982</v>
      </c>
      <c r="DK14" s="147">
        <v>247.01990000000001</v>
      </c>
      <c r="DL14" s="147">
        <v>214.40759999999997</v>
      </c>
      <c r="DM14" s="147">
        <v>705.7036999999998</v>
      </c>
      <c r="DN14" s="147">
        <v>46.614400000000003</v>
      </c>
      <c r="DO14" s="147">
        <v>9.2650000000000023</v>
      </c>
      <c r="DP14" s="147">
        <v>2.2220000000000004</v>
      </c>
      <c r="DQ14" s="147">
        <f t="shared" si="27"/>
        <v>58.101400000000005</v>
      </c>
      <c r="DR14" s="147">
        <v>2808.2871999999993</v>
      </c>
      <c r="DS14" s="147">
        <v>10.817400000000001</v>
      </c>
      <c r="DT14" s="147">
        <v>36.090000000000003</v>
      </c>
      <c r="DU14" s="147">
        <v>91.118199999999916</v>
      </c>
      <c r="DV14" s="147">
        <v>138.02559999999991</v>
      </c>
      <c r="DW14" s="147">
        <v>475.35119999999984</v>
      </c>
      <c r="DX14" s="147">
        <v>663.62179999999978</v>
      </c>
      <c r="DY14" s="147">
        <v>230.37395000000001</v>
      </c>
      <c r="DZ14" s="147">
        <f t="shared" si="28"/>
        <v>1369.3469499999997</v>
      </c>
      <c r="EA14" s="147">
        <v>238.85650000000004</v>
      </c>
      <c r="EB14" s="147">
        <v>44.685899999999997</v>
      </c>
      <c r="EC14" s="147">
        <v>80.929900000000004</v>
      </c>
      <c r="ED14" s="147">
        <f t="shared" si="29"/>
        <v>364.47230000000002</v>
      </c>
      <c r="EE14" s="147">
        <v>39.755700000000004</v>
      </c>
      <c r="EF14" s="147">
        <v>16.977700000000002</v>
      </c>
      <c r="EG14" s="147">
        <v>0</v>
      </c>
      <c r="EH14" s="147">
        <f t="shared" si="30"/>
        <v>56.733400000000003</v>
      </c>
      <c r="EI14" s="74">
        <v>1928.5782499999996</v>
      </c>
      <c r="EJ14" s="147">
        <v>14.912900000000004</v>
      </c>
      <c r="EK14" s="147">
        <v>48.166999999999931</v>
      </c>
      <c r="EL14" s="147">
        <v>95.602499999999878</v>
      </c>
      <c r="EM14" s="147">
        <v>158.6823999999998</v>
      </c>
      <c r="EN14" s="147">
        <v>314.44860000000006</v>
      </c>
      <c r="EO14" s="147">
        <v>446.93470000000019</v>
      </c>
      <c r="EP14" s="147">
        <v>70.305250000000001</v>
      </c>
      <c r="EQ14" s="147">
        <f t="shared" si="33"/>
        <v>831.68855000000019</v>
      </c>
      <c r="ER14" s="147">
        <v>108.24779999999996</v>
      </c>
      <c r="ES14" s="147">
        <v>600.29800000000012</v>
      </c>
      <c r="ET14" s="147">
        <v>302.12783999999999</v>
      </c>
      <c r="EU14" s="147">
        <f t="shared" si="31"/>
        <v>1010.6736400000001</v>
      </c>
      <c r="EV14" s="147">
        <v>27.481840000000005</v>
      </c>
      <c r="EW14" s="147">
        <v>9.2681399999999989</v>
      </c>
      <c r="EX14" s="147">
        <v>1.0922499999999999</v>
      </c>
      <c r="EY14" s="147">
        <f t="shared" si="32"/>
        <v>37.842230000000008</v>
      </c>
      <c r="EZ14" s="147">
        <v>2056.8209199999997</v>
      </c>
      <c r="FA14" s="147">
        <v>23.769249999999992</v>
      </c>
      <c r="FB14" s="147">
        <v>48.421549999999996</v>
      </c>
      <c r="FC14" s="147">
        <v>78.447949999999963</v>
      </c>
      <c r="FD14" s="147">
        <v>150.63874999999996</v>
      </c>
      <c r="FE14" s="147">
        <v>190.66159999999999</v>
      </c>
      <c r="FF14" s="147">
        <v>92.873650000000012</v>
      </c>
      <c r="FG14" s="147">
        <v>67.642600000000016</v>
      </c>
      <c r="FH14" s="147">
        <v>351.17785000000003</v>
      </c>
      <c r="FI14" s="147">
        <v>174.53745000000001</v>
      </c>
      <c r="FJ14" s="147">
        <v>174.53745000000001</v>
      </c>
      <c r="FK14" s="147">
        <v>174.53745000000001</v>
      </c>
      <c r="FL14" s="147">
        <v>523.61234999999999</v>
      </c>
      <c r="FM14" s="147">
        <v>11.231800000000002</v>
      </c>
      <c r="FN14" s="337">
        <v>0</v>
      </c>
      <c r="FO14" s="337">
        <v>2.215E-2</v>
      </c>
      <c r="FP14" s="147">
        <v>11.635750000000002</v>
      </c>
      <c r="FQ14" s="147">
        <v>885.91359999999997</v>
      </c>
      <c r="FR14" s="365">
        <v>0.91230000000000011</v>
      </c>
      <c r="FS14" s="365">
        <v>2.2154499999999993</v>
      </c>
      <c r="FT14" s="365">
        <v>4.6560000000000006</v>
      </c>
      <c r="FU14" s="147">
        <v>7.7837499999999995</v>
      </c>
      <c r="FV14" s="147">
        <v>322.01799999999963</v>
      </c>
      <c r="FW14" s="147">
        <v>465.5023000000005</v>
      </c>
      <c r="FX14" s="147">
        <v>141.82239999999999</v>
      </c>
      <c r="FY14" s="147">
        <v>929.34270000000015</v>
      </c>
      <c r="FZ14" s="74">
        <v>97.826549999999997</v>
      </c>
      <c r="GA14" s="74">
        <v>102.94110000000001</v>
      </c>
      <c r="GB14" s="74">
        <v>282.08819999999997</v>
      </c>
      <c r="GC14" s="74">
        <v>16.077900000000007</v>
      </c>
      <c r="GD14" s="74">
        <v>1.9100999999999999</v>
      </c>
      <c r="GE14" s="363">
        <v>0</v>
      </c>
      <c r="GF14" s="74">
        <v>17.988000000000007</v>
      </c>
      <c r="GG14" s="74">
        <v>19.898100000000007</v>
      </c>
      <c r="GH14" s="74">
        <v>1237.2026500000002</v>
      </c>
      <c r="GI14" s="365">
        <v>0.58065</v>
      </c>
      <c r="GJ14" s="365">
        <v>4.7227499999999996</v>
      </c>
      <c r="GK14" s="365">
        <v>2.3306999999999998</v>
      </c>
      <c r="GL14" s="147">
        <v>7.6341000000000001</v>
      </c>
    </row>
    <row r="15" spans="2:196" s="83" customFormat="1" ht="13.5" customHeight="1">
      <c r="B15" s="475"/>
      <c r="C15" s="185" t="s">
        <v>160</v>
      </c>
      <c r="D15" s="186">
        <v>11.420260000000001</v>
      </c>
      <c r="E15" s="186">
        <v>196.28082999999998</v>
      </c>
      <c r="F15" s="186">
        <v>69.900170000000003</v>
      </c>
      <c r="G15" s="148">
        <f t="shared" si="0"/>
        <v>277.60126000000002</v>
      </c>
      <c r="H15" s="186">
        <v>322.60904999999997</v>
      </c>
      <c r="I15" s="186">
        <v>2572.2467700000002</v>
      </c>
      <c r="J15" s="186">
        <v>1554.5560600000001</v>
      </c>
      <c r="K15" s="148">
        <f t="shared" si="1"/>
        <v>4449.4118800000006</v>
      </c>
      <c r="L15" s="186">
        <v>949.91091000000006</v>
      </c>
      <c r="M15" s="186">
        <v>534.82174999999995</v>
      </c>
      <c r="N15" s="186">
        <v>437.06892999999997</v>
      </c>
      <c r="O15" s="148">
        <f t="shared" si="2"/>
        <v>1921.80159</v>
      </c>
      <c r="P15" s="186">
        <v>159.87902</v>
      </c>
      <c r="Q15" s="186">
        <v>171.21409</v>
      </c>
      <c r="R15" s="186">
        <v>7.0908800000000003</v>
      </c>
      <c r="S15" s="148">
        <f t="shared" si="3"/>
        <v>338.18399000000005</v>
      </c>
      <c r="T15" s="186">
        <f t="shared" si="21"/>
        <v>6986.9987200000014</v>
      </c>
      <c r="U15" s="186">
        <v>37.794350000000001</v>
      </c>
      <c r="V15" s="186">
        <v>148.53607</v>
      </c>
      <c r="W15" s="186">
        <v>345.30876000000001</v>
      </c>
      <c r="X15" s="148">
        <f t="shared" si="4"/>
        <v>531.63918000000001</v>
      </c>
      <c r="Y15" s="186">
        <v>832.30382999999995</v>
      </c>
      <c r="Z15" s="186">
        <v>2713.7829200000001</v>
      </c>
      <c r="AA15" s="186">
        <v>1628.7180800000001</v>
      </c>
      <c r="AB15" s="148">
        <f t="shared" si="5"/>
        <v>5174.80483</v>
      </c>
      <c r="AC15" s="186">
        <v>413.16097000000002</v>
      </c>
      <c r="AD15" s="186">
        <v>251.34421</v>
      </c>
      <c r="AE15" s="186">
        <v>421.81640000000004</v>
      </c>
      <c r="AF15" s="148">
        <f t="shared" si="6"/>
        <v>1086.32158</v>
      </c>
      <c r="AG15" s="186">
        <v>422.63367</v>
      </c>
      <c r="AH15" s="186">
        <v>129.86842999999999</v>
      </c>
      <c r="AI15" s="186">
        <v>52.144160000000007</v>
      </c>
      <c r="AJ15" s="148">
        <f t="shared" si="7"/>
        <v>604.64625999999998</v>
      </c>
      <c r="AK15" s="186">
        <f t="shared" si="22"/>
        <v>7397.4118500000004</v>
      </c>
      <c r="AL15" s="186">
        <v>73.664169999999999</v>
      </c>
      <c r="AM15" s="186">
        <v>195.26481000000001</v>
      </c>
      <c r="AN15" s="186">
        <v>155.84272000000001</v>
      </c>
      <c r="AO15" s="148">
        <f t="shared" si="8"/>
        <v>424.77170000000001</v>
      </c>
      <c r="AP15" s="186">
        <v>2405.5431899999999</v>
      </c>
      <c r="AQ15" s="186">
        <v>2684.6109900000001</v>
      </c>
      <c r="AR15" s="186">
        <v>2109.0735</v>
      </c>
      <c r="AS15" s="148">
        <f t="shared" si="9"/>
        <v>7199.22768</v>
      </c>
      <c r="AT15" s="186">
        <v>1107.4455700000001</v>
      </c>
      <c r="AU15" s="186">
        <v>2078.56549</v>
      </c>
      <c r="AV15" s="186">
        <v>583.59546</v>
      </c>
      <c r="AW15" s="148">
        <f t="shared" si="10"/>
        <v>3769.6065199999998</v>
      </c>
      <c r="AX15" s="186">
        <v>1109.8948800000001</v>
      </c>
      <c r="AY15" s="186">
        <v>133.27023</v>
      </c>
      <c r="AZ15" s="186">
        <v>5.9458899999999995</v>
      </c>
      <c r="BA15" s="148">
        <f t="shared" si="11"/>
        <v>1249.1110000000001</v>
      </c>
      <c r="BB15" s="186">
        <f t="shared" si="23"/>
        <v>12642.716900000001</v>
      </c>
      <c r="BC15" s="186">
        <v>4.6930399999999999</v>
      </c>
      <c r="BD15" s="186">
        <v>22.093589999999999</v>
      </c>
      <c r="BE15" s="186">
        <v>486.70474000000002</v>
      </c>
      <c r="BF15" s="148">
        <f t="shared" si="12"/>
        <v>513.49136999999996</v>
      </c>
      <c r="BG15" s="186">
        <v>1173.15759</v>
      </c>
      <c r="BH15" s="186">
        <v>1656.0123500000002</v>
      </c>
      <c r="BI15" s="186">
        <v>1264.29575</v>
      </c>
      <c r="BJ15" s="148">
        <f t="shared" si="13"/>
        <v>4093.46569</v>
      </c>
      <c r="BK15" s="186">
        <v>850.11428000000001</v>
      </c>
      <c r="BL15" s="186">
        <v>708.23029000000008</v>
      </c>
      <c r="BM15" s="186">
        <v>1167.6025400000001</v>
      </c>
      <c r="BN15" s="148">
        <f t="shared" si="14"/>
        <v>2725.9471100000001</v>
      </c>
      <c r="BO15" s="186">
        <v>1081.41435</v>
      </c>
      <c r="BP15" s="186">
        <v>374.78717</v>
      </c>
      <c r="BQ15" s="186">
        <v>59.414430000000003</v>
      </c>
      <c r="BR15" s="148">
        <f t="shared" si="15"/>
        <v>1515.6159500000001</v>
      </c>
      <c r="BS15" s="186">
        <f t="shared" si="24"/>
        <v>8848.5201199999992</v>
      </c>
      <c r="BT15" s="186">
        <v>3.9234700000000005</v>
      </c>
      <c r="BU15" s="186">
        <v>8.2823100000000007</v>
      </c>
      <c r="BV15" s="186">
        <v>56.26728</v>
      </c>
      <c r="BW15" s="148">
        <f t="shared" si="16"/>
        <v>68.473060000000004</v>
      </c>
      <c r="BX15" s="186">
        <v>1376.4409800000001</v>
      </c>
      <c r="BY15" s="186">
        <v>2782.8531800000001</v>
      </c>
      <c r="BZ15" s="186">
        <v>3322.5599699999998</v>
      </c>
      <c r="CA15" s="148">
        <f t="shared" si="17"/>
        <v>7481.8541299999997</v>
      </c>
      <c r="CB15" s="186">
        <v>3300.40571</v>
      </c>
      <c r="CC15" s="186">
        <v>1442.6631499999999</v>
      </c>
      <c r="CD15" s="186">
        <v>564.72156999999993</v>
      </c>
      <c r="CE15" s="148">
        <f t="shared" si="18"/>
        <v>5307.7904299999991</v>
      </c>
      <c r="CF15" s="148">
        <v>146.26015999999998</v>
      </c>
      <c r="CG15" s="148">
        <v>107.5</v>
      </c>
      <c r="CH15" s="148">
        <v>11.3</v>
      </c>
      <c r="CI15" s="148">
        <f t="shared" si="19"/>
        <v>265.06016</v>
      </c>
      <c r="CJ15" s="186">
        <f t="shared" si="25"/>
        <v>13123.177779999998</v>
      </c>
      <c r="CK15" s="148">
        <v>103.57138999999998</v>
      </c>
      <c r="CL15" s="148">
        <v>215.74907000000005</v>
      </c>
      <c r="CM15" s="148">
        <v>236.63686999999999</v>
      </c>
      <c r="CN15" s="148">
        <f t="shared" si="20"/>
        <v>555.95732999999996</v>
      </c>
      <c r="CO15" s="148">
        <v>464.66892799999994</v>
      </c>
      <c r="CP15" s="148">
        <v>1073.8882900000001</v>
      </c>
      <c r="CQ15" s="148">
        <v>1536.3828800000001</v>
      </c>
      <c r="CR15" s="148">
        <f t="shared" si="26"/>
        <v>3074.940098</v>
      </c>
      <c r="CS15" s="148">
        <v>1069.31638</v>
      </c>
      <c r="CT15" s="148">
        <v>657.29505999999992</v>
      </c>
      <c r="CU15" s="148">
        <v>711.86321999999996</v>
      </c>
      <c r="CV15" s="148">
        <v>2438.4746599999999</v>
      </c>
      <c r="CW15" s="148">
        <v>599.84576000000004</v>
      </c>
      <c r="CX15" s="148">
        <v>69.527349999999984</v>
      </c>
      <c r="CY15" s="148">
        <v>1.29762</v>
      </c>
      <c r="CZ15" s="148">
        <v>670.67073000000005</v>
      </c>
      <c r="DA15" s="148">
        <v>6738.6680379999989</v>
      </c>
      <c r="DB15" s="148">
        <v>174.09479999999999</v>
      </c>
      <c r="DC15" s="148">
        <v>348.70753999999999</v>
      </c>
      <c r="DD15" s="148">
        <v>606.0872700000001</v>
      </c>
      <c r="DE15" s="148">
        <v>1128.8896100000002</v>
      </c>
      <c r="DF15" s="148">
        <v>1089.6088099999999</v>
      </c>
      <c r="DG15" s="148">
        <v>2114.5798839999998</v>
      </c>
      <c r="DH15" s="148">
        <v>736.28452000000016</v>
      </c>
      <c r="DI15" s="148">
        <v>3940.4732139999996</v>
      </c>
      <c r="DJ15" s="148">
        <v>610.45600999999999</v>
      </c>
      <c r="DK15" s="148">
        <v>752.45683000000008</v>
      </c>
      <c r="DL15" s="148">
        <v>261.58378999999996</v>
      </c>
      <c r="DM15" s="148">
        <v>1624.4966299999999</v>
      </c>
      <c r="DN15" s="148">
        <v>59.735459999999996</v>
      </c>
      <c r="DO15" s="148">
        <v>17.296620000000004</v>
      </c>
      <c r="DP15" s="148">
        <v>3.5148199999999998</v>
      </c>
      <c r="DQ15" s="148">
        <f t="shared" si="27"/>
        <v>80.546899999999994</v>
      </c>
      <c r="DR15" s="148">
        <v>6775.5788440000006</v>
      </c>
      <c r="DS15" s="148">
        <v>99.326689999999999</v>
      </c>
      <c r="DT15" s="148">
        <v>301.44011999999998</v>
      </c>
      <c r="DU15" s="148">
        <v>663.54836999999998</v>
      </c>
      <c r="DV15" s="148">
        <v>1064.3151800000001</v>
      </c>
      <c r="DW15" s="148">
        <v>1742.8811199999998</v>
      </c>
      <c r="DX15" s="148">
        <v>1761.7388000000001</v>
      </c>
      <c r="DY15" s="148">
        <v>702.22248000000002</v>
      </c>
      <c r="DZ15" s="148">
        <f t="shared" si="28"/>
        <v>4206.8423999999995</v>
      </c>
      <c r="EA15" s="148">
        <v>672.18929000000003</v>
      </c>
      <c r="EB15" s="148">
        <v>64.095489999999998</v>
      </c>
      <c r="EC15" s="148">
        <v>156.93668</v>
      </c>
      <c r="ED15" s="148">
        <f t="shared" si="29"/>
        <v>893.22145999999998</v>
      </c>
      <c r="EE15" s="148">
        <v>60.909709999999997</v>
      </c>
      <c r="EF15" s="148">
        <v>23.396470000000004</v>
      </c>
      <c r="EG15" s="148">
        <v>0</v>
      </c>
      <c r="EH15" s="148">
        <f t="shared" si="30"/>
        <v>84.306179999999998</v>
      </c>
      <c r="EI15" s="74">
        <v>6248.6852199999994</v>
      </c>
      <c r="EJ15" s="148">
        <v>140.69751999999997</v>
      </c>
      <c r="EK15" s="148">
        <v>487.48000999999999</v>
      </c>
      <c r="EL15" s="148">
        <v>835.84080000000006</v>
      </c>
      <c r="EM15" s="148">
        <v>1464.0183299999999</v>
      </c>
      <c r="EN15" s="148">
        <v>1328.67884</v>
      </c>
      <c r="EO15" s="148">
        <v>1671.1533099999997</v>
      </c>
      <c r="EP15" s="148">
        <v>174.00564000000006</v>
      </c>
      <c r="EQ15" s="148">
        <f t="shared" si="33"/>
        <v>3173.8377899999996</v>
      </c>
      <c r="ER15" s="148">
        <v>175.17886999999999</v>
      </c>
      <c r="ES15" s="148">
        <v>938.73150999999996</v>
      </c>
      <c r="ET15" s="148">
        <v>492.54392949999936</v>
      </c>
      <c r="EU15" s="148">
        <f t="shared" si="31"/>
        <v>1606.4543094999995</v>
      </c>
      <c r="EV15" s="148">
        <v>55.744620000000005</v>
      </c>
      <c r="EW15" s="148">
        <v>15.371780000000001</v>
      </c>
      <c r="EX15" s="148">
        <v>1.8428800000000001</v>
      </c>
      <c r="EY15" s="148">
        <f t="shared" si="32"/>
        <v>72.959279999999993</v>
      </c>
      <c r="EZ15" s="148">
        <v>6343.7027700000008</v>
      </c>
      <c r="FA15" s="148">
        <v>228.78484</v>
      </c>
      <c r="FB15" s="148">
        <v>362.85329000000007</v>
      </c>
      <c r="FC15" s="148">
        <v>546.05866000000003</v>
      </c>
      <c r="FD15" s="148">
        <v>1137.69679</v>
      </c>
      <c r="FE15" s="148">
        <v>1050.6781200000007</v>
      </c>
      <c r="FF15" s="148">
        <v>363.25770999999992</v>
      </c>
      <c r="FG15" s="148">
        <v>158.53187</v>
      </c>
      <c r="FH15" s="148">
        <v>1572.4677000000006</v>
      </c>
      <c r="FI15" s="148">
        <v>174.53745000000001</v>
      </c>
      <c r="FJ15" s="148">
        <v>174.53745000000001</v>
      </c>
      <c r="FK15" s="148">
        <v>174.53745000000001</v>
      </c>
      <c r="FL15" s="148">
        <v>523.61234999999999</v>
      </c>
      <c r="FM15" s="148">
        <v>26.018509999999999</v>
      </c>
      <c r="FN15" s="338">
        <v>1.5947499999999999</v>
      </c>
      <c r="FO15" s="338">
        <v>0.11203</v>
      </c>
      <c r="FP15" s="148">
        <v>27.725290000000001</v>
      </c>
      <c r="FQ15" s="148">
        <v>3528.3003700000008</v>
      </c>
      <c r="FR15" s="365">
        <v>10.953710000000001</v>
      </c>
      <c r="FS15" s="365">
        <v>26.921959999999999</v>
      </c>
      <c r="FT15" s="365">
        <v>72.932090000000002</v>
      </c>
      <c r="FU15" s="148">
        <v>110.80776</v>
      </c>
      <c r="FV15" s="148">
        <v>1522.8578199999995</v>
      </c>
      <c r="FW15" s="148">
        <v>1733.0789699999982</v>
      </c>
      <c r="FX15" s="148">
        <v>554.82048999999972</v>
      </c>
      <c r="FY15" s="148">
        <v>3810.7572799999975</v>
      </c>
      <c r="FZ15" s="74">
        <v>335.93607999999995</v>
      </c>
      <c r="GA15" s="74">
        <v>183.22233999999995</v>
      </c>
      <c r="GB15" s="74">
        <v>731.78300999999988</v>
      </c>
      <c r="GC15" s="74">
        <v>57.465690000000002</v>
      </c>
      <c r="GD15" s="74">
        <v>13.708960000000003</v>
      </c>
      <c r="GE15" s="363">
        <v>0</v>
      </c>
      <c r="GF15" s="74">
        <v>71.17465</v>
      </c>
      <c r="GG15" s="74">
        <v>84.883610000000004</v>
      </c>
      <c r="GH15" s="74">
        <v>4724.5226999999968</v>
      </c>
      <c r="GI15" s="365">
        <v>6.1106699999999998</v>
      </c>
      <c r="GJ15" s="365">
        <v>77.480320000000006</v>
      </c>
      <c r="GK15" s="365">
        <v>34.849730000000001</v>
      </c>
      <c r="GL15" s="148">
        <v>118.44072</v>
      </c>
    </row>
    <row r="16" spans="2:196" s="83" customFormat="1" ht="13.5" customHeight="1">
      <c r="B16" s="475" t="s">
        <v>40</v>
      </c>
      <c r="C16" s="184" t="s">
        <v>35</v>
      </c>
      <c r="D16" s="147">
        <v>15.744999999999999</v>
      </c>
      <c r="E16" s="147">
        <v>14.799899999999999</v>
      </c>
      <c r="F16" s="147">
        <v>32.280199999999994</v>
      </c>
      <c r="G16" s="147">
        <f t="shared" si="0"/>
        <v>62.825099999999992</v>
      </c>
      <c r="H16" s="147">
        <v>24.602599999999999</v>
      </c>
      <c r="I16" s="147">
        <v>17.7378</v>
      </c>
      <c r="J16" s="147">
        <v>16.815200000000001</v>
      </c>
      <c r="K16" s="147">
        <f t="shared" si="1"/>
        <v>59.155600000000007</v>
      </c>
      <c r="L16" s="147">
        <v>16.885000000000002</v>
      </c>
      <c r="M16" s="147">
        <v>23.599599999999999</v>
      </c>
      <c r="N16" s="147">
        <v>26.729500000000002</v>
      </c>
      <c r="O16" s="147">
        <f t="shared" si="2"/>
        <v>67.214100000000002</v>
      </c>
      <c r="P16" s="147">
        <v>44.441800000000001</v>
      </c>
      <c r="Q16" s="147">
        <v>63.031800000000004</v>
      </c>
      <c r="R16" s="147">
        <v>22.070900000000002</v>
      </c>
      <c r="S16" s="147">
        <f t="shared" si="3"/>
        <v>129.5445</v>
      </c>
      <c r="T16" s="147">
        <f t="shared" si="21"/>
        <v>318.73929999999996</v>
      </c>
      <c r="U16" s="147">
        <v>40.177900000000001</v>
      </c>
      <c r="V16" s="147">
        <v>44.7089</v>
      </c>
      <c r="W16" s="147">
        <v>44.561999999999998</v>
      </c>
      <c r="X16" s="147">
        <f t="shared" si="4"/>
        <v>129.44880000000001</v>
      </c>
      <c r="Y16" s="147">
        <v>14.8559</v>
      </c>
      <c r="Z16" s="147">
        <v>13.7813</v>
      </c>
      <c r="AA16" s="147">
        <v>20.863900000000001</v>
      </c>
      <c r="AB16" s="147">
        <f t="shared" si="5"/>
        <v>49.501100000000001</v>
      </c>
      <c r="AC16" s="147">
        <v>42.857300000000002</v>
      </c>
      <c r="AD16" s="147">
        <v>32.181400000000004</v>
      </c>
      <c r="AE16" s="147">
        <v>18.822299999999998</v>
      </c>
      <c r="AF16" s="147">
        <f t="shared" si="6"/>
        <v>93.861000000000004</v>
      </c>
      <c r="AG16" s="147">
        <v>19.653500000000001</v>
      </c>
      <c r="AH16" s="147">
        <v>31.316800000000001</v>
      </c>
      <c r="AI16" s="147">
        <v>9.8167999999999989</v>
      </c>
      <c r="AJ16" s="147">
        <f t="shared" si="7"/>
        <v>60.787100000000002</v>
      </c>
      <c r="AK16" s="147">
        <f t="shared" si="22"/>
        <v>333.59800000000001</v>
      </c>
      <c r="AL16" s="147">
        <v>5.0848999999999993</v>
      </c>
      <c r="AM16" s="147">
        <v>9.1715999999999998</v>
      </c>
      <c r="AN16" s="147">
        <v>13.1782</v>
      </c>
      <c r="AO16" s="147">
        <f t="shared" si="8"/>
        <v>27.434699999999999</v>
      </c>
      <c r="AP16" s="147">
        <v>20.693200000000001</v>
      </c>
      <c r="AQ16" s="147">
        <v>11.071999999999999</v>
      </c>
      <c r="AR16" s="147">
        <v>18.603400000000001</v>
      </c>
      <c r="AS16" s="147">
        <f t="shared" si="9"/>
        <v>50.368600000000001</v>
      </c>
      <c r="AT16" s="147">
        <v>23.8764</v>
      </c>
      <c r="AU16" s="147">
        <v>16.067599999999999</v>
      </c>
      <c r="AV16" s="147">
        <v>19.455400000000001</v>
      </c>
      <c r="AW16" s="147">
        <f t="shared" si="10"/>
        <v>59.3994</v>
      </c>
      <c r="AX16" s="147">
        <v>26.936799999999998</v>
      </c>
      <c r="AY16" s="147">
        <v>14.0662</v>
      </c>
      <c r="AZ16" s="147">
        <v>16.972999999999999</v>
      </c>
      <c r="BA16" s="147">
        <f t="shared" si="11"/>
        <v>57.975999999999999</v>
      </c>
      <c r="BB16" s="147">
        <f t="shared" si="23"/>
        <v>195.17869999999999</v>
      </c>
      <c r="BC16" s="147">
        <v>14.3765</v>
      </c>
      <c r="BD16" s="147">
        <v>10.840399999999999</v>
      </c>
      <c r="BE16" s="147">
        <v>7.2341000000000006</v>
      </c>
      <c r="BF16" s="147">
        <f t="shared" si="12"/>
        <v>32.451000000000001</v>
      </c>
      <c r="BG16" s="147">
        <v>6.7190000000000003</v>
      </c>
      <c r="BH16" s="147">
        <v>10.939399999999999</v>
      </c>
      <c r="BI16" s="147">
        <v>32.257100000000001</v>
      </c>
      <c r="BJ16" s="147">
        <f t="shared" si="13"/>
        <v>49.915500000000002</v>
      </c>
      <c r="BK16" s="147">
        <v>32.6051</v>
      </c>
      <c r="BL16" s="147">
        <v>34.8187</v>
      </c>
      <c r="BM16" s="147">
        <v>27.486499999999999</v>
      </c>
      <c r="BN16" s="147">
        <f t="shared" si="14"/>
        <v>94.910300000000007</v>
      </c>
      <c r="BO16" s="147">
        <v>18.579000000000001</v>
      </c>
      <c r="BP16" s="147">
        <v>15.235799999999999</v>
      </c>
      <c r="BQ16" s="147">
        <v>11.8847</v>
      </c>
      <c r="BR16" s="147">
        <f t="shared" si="15"/>
        <v>45.6995</v>
      </c>
      <c r="BS16" s="147">
        <f t="shared" si="24"/>
        <v>222.97630000000001</v>
      </c>
      <c r="BT16" s="147">
        <v>21.917400000000011</v>
      </c>
      <c r="BU16" s="147">
        <v>5.6061999999999967</v>
      </c>
      <c r="BV16" s="147">
        <v>17.051200000000055</v>
      </c>
      <c r="BW16" s="147">
        <f t="shared" si="16"/>
        <v>44.574800000000067</v>
      </c>
      <c r="BX16" s="147">
        <v>14.150200000000007</v>
      </c>
      <c r="BY16" s="147">
        <v>25.695399999999978</v>
      </c>
      <c r="BZ16" s="147">
        <v>34.46050000000001</v>
      </c>
      <c r="CA16" s="147">
        <f t="shared" si="17"/>
        <v>74.306099999999986</v>
      </c>
      <c r="CB16" s="147">
        <v>38.22909999999996</v>
      </c>
      <c r="CC16" s="147">
        <v>22.99760000000008</v>
      </c>
      <c r="CD16" s="147">
        <v>14.209000000000028</v>
      </c>
      <c r="CE16" s="147">
        <f t="shared" si="18"/>
        <v>75.435700000000068</v>
      </c>
      <c r="CF16" s="147">
        <v>11.91420000000004</v>
      </c>
      <c r="CG16" s="147">
        <v>11</v>
      </c>
      <c r="CH16" s="147">
        <v>4.2</v>
      </c>
      <c r="CI16" s="147">
        <f t="shared" si="19"/>
        <v>27.114200000000039</v>
      </c>
      <c r="CJ16" s="147">
        <f t="shared" si="25"/>
        <v>221.43080000000015</v>
      </c>
      <c r="CK16" s="147">
        <v>8.2370000000000019</v>
      </c>
      <c r="CL16" s="147">
        <v>6.2178000000000004</v>
      </c>
      <c r="CM16" s="147">
        <v>5.4201999999999959</v>
      </c>
      <c r="CN16" s="147">
        <f t="shared" si="20"/>
        <v>19.875</v>
      </c>
      <c r="CO16" s="147">
        <v>3.0058000000000011</v>
      </c>
      <c r="CP16" s="147">
        <v>6.783999999999998</v>
      </c>
      <c r="CQ16" s="147">
        <v>6.897800000000009</v>
      </c>
      <c r="CR16" s="147">
        <f t="shared" si="26"/>
        <v>16.68760000000001</v>
      </c>
      <c r="CS16" s="147">
        <v>10.19410000000002</v>
      </c>
      <c r="CT16" s="147">
        <v>8.8523999999999976</v>
      </c>
      <c r="CU16" s="147">
        <v>11.017400000000006</v>
      </c>
      <c r="CV16" s="147">
        <v>30.063900000000022</v>
      </c>
      <c r="CW16" s="147">
        <v>10.088400000000007</v>
      </c>
      <c r="CX16" s="147">
        <v>7.7274000000000012</v>
      </c>
      <c r="CY16" s="147">
        <v>3.219699999999992</v>
      </c>
      <c r="CZ16" s="147">
        <v>21.035500000000003</v>
      </c>
      <c r="DA16" s="147">
        <v>87.662000000000049</v>
      </c>
      <c r="DB16" s="147">
        <v>1.7059999999999977</v>
      </c>
      <c r="DC16" s="147">
        <v>0.58330000000000048</v>
      </c>
      <c r="DD16" s="147">
        <v>8.857700000000019</v>
      </c>
      <c r="DE16" s="147">
        <v>11.147000000000018</v>
      </c>
      <c r="DF16" s="147">
        <v>6.0500999999999951</v>
      </c>
      <c r="DG16" s="147">
        <v>6.9511999999999947</v>
      </c>
      <c r="DH16" s="147">
        <v>9.1202000000000059</v>
      </c>
      <c r="DI16" s="147">
        <v>22.121499999999997</v>
      </c>
      <c r="DJ16" s="147">
        <v>16.020199999999999</v>
      </c>
      <c r="DK16" s="147">
        <v>16.133200000000055</v>
      </c>
      <c r="DL16" s="147">
        <v>13.57900000000016</v>
      </c>
      <c r="DM16" s="147">
        <v>45.732400000000212</v>
      </c>
      <c r="DN16" s="147">
        <v>11.257800000000103</v>
      </c>
      <c r="DO16" s="147">
        <v>9.8754000000000826</v>
      </c>
      <c r="DP16" s="147">
        <v>7.7475000000000067</v>
      </c>
      <c r="DQ16" s="147">
        <f t="shared" si="27"/>
        <v>28.880700000000193</v>
      </c>
      <c r="DR16" s="147">
        <v>107.91380000000042</v>
      </c>
      <c r="DS16" s="147">
        <v>4.5843999999999996</v>
      </c>
      <c r="DT16" s="147">
        <v>20.445600000000056</v>
      </c>
      <c r="DU16" s="147">
        <v>32.067599999999764</v>
      </c>
      <c r="DV16" s="147">
        <v>57.097599999999815</v>
      </c>
      <c r="DW16" s="147">
        <v>23.693100000000019</v>
      </c>
      <c r="DX16" s="147">
        <v>8.9625000000000554</v>
      </c>
      <c r="DY16" s="147">
        <v>5.5579000000000169</v>
      </c>
      <c r="DZ16" s="147">
        <f t="shared" si="28"/>
        <v>38.213500000000096</v>
      </c>
      <c r="EA16" s="147">
        <v>5.5118000000000045</v>
      </c>
      <c r="EB16" s="147">
        <v>19.777590000000043</v>
      </c>
      <c r="EC16" s="147">
        <v>16.631500000000152</v>
      </c>
      <c r="ED16" s="147">
        <f t="shared" si="29"/>
        <v>41.920890000000199</v>
      </c>
      <c r="EE16" s="147">
        <v>7.2325000000000346</v>
      </c>
      <c r="EF16" s="147">
        <v>13.240500000000027</v>
      </c>
      <c r="EG16" s="147">
        <v>3.9150999999999949</v>
      </c>
      <c r="EH16" s="147">
        <f t="shared" si="30"/>
        <v>24.388100000000055</v>
      </c>
      <c r="EI16" s="74">
        <v>161.62009000000018</v>
      </c>
      <c r="EJ16" s="147">
        <v>20.334200000000148</v>
      </c>
      <c r="EK16" s="147">
        <v>5.3257000000000039</v>
      </c>
      <c r="EL16" s="147">
        <v>9.0120000000000484</v>
      </c>
      <c r="EM16" s="147">
        <v>34.6719000000002</v>
      </c>
      <c r="EN16" s="147">
        <v>17.606650000000126</v>
      </c>
      <c r="EO16" s="147">
        <v>15.616600000000147</v>
      </c>
      <c r="EP16" s="147">
        <v>15.226370000000106</v>
      </c>
      <c r="EQ16" s="147">
        <f t="shared" si="33"/>
        <v>48.44962000000038</v>
      </c>
      <c r="ER16" s="147">
        <v>16.916600000000201</v>
      </c>
      <c r="ES16" s="147">
        <v>17.447403999999974</v>
      </c>
      <c r="ET16" s="147">
        <v>16.217770000000023</v>
      </c>
      <c r="EU16" s="147">
        <f t="shared" si="31"/>
        <v>50.581774000000202</v>
      </c>
      <c r="EV16" s="147">
        <v>14.739130000000001</v>
      </c>
      <c r="EW16" s="147">
        <v>10.276600000000007</v>
      </c>
      <c r="EX16" s="147">
        <v>2.5204</v>
      </c>
      <c r="EY16" s="147">
        <f t="shared" si="32"/>
        <v>27.536130000000007</v>
      </c>
      <c r="EZ16" s="147">
        <v>161.0920700000008</v>
      </c>
      <c r="FA16" s="147" t="s">
        <v>375</v>
      </c>
      <c r="FB16" s="147">
        <v>5.5449499999999983</v>
      </c>
      <c r="FC16" s="147">
        <v>8.1682499999999951</v>
      </c>
      <c r="FD16" s="147">
        <v>13.983299999999993</v>
      </c>
      <c r="FE16" s="147">
        <v>9.2700499999999977</v>
      </c>
      <c r="FF16" s="147">
        <v>16.512950000000011</v>
      </c>
      <c r="FG16" s="147">
        <v>8.975100000000003</v>
      </c>
      <c r="FH16" s="147">
        <v>34.758100000000006</v>
      </c>
      <c r="FI16" s="147">
        <v>3.6155000000000008</v>
      </c>
      <c r="FJ16" s="147">
        <v>3.6155000000000008</v>
      </c>
      <c r="FK16" s="147">
        <v>3.6155000000000008</v>
      </c>
      <c r="FL16" s="147">
        <v>10.846500000000002</v>
      </c>
      <c r="FM16" s="147">
        <v>7.0095499999999999</v>
      </c>
      <c r="FN16" s="337">
        <v>3.2158499999999974</v>
      </c>
      <c r="FO16" s="337">
        <v>0.57785000000000009</v>
      </c>
      <c r="FP16" s="147">
        <v>10.803249999999997</v>
      </c>
      <c r="FQ16" s="147">
        <v>78.124500000000012</v>
      </c>
      <c r="FR16" s="365">
        <v>1.0596999999999999</v>
      </c>
      <c r="FS16" s="363">
        <v>0</v>
      </c>
      <c r="FT16" s="363">
        <v>0</v>
      </c>
      <c r="FU16" s="147">
        <v>1.0596999999999999</v>
      </c>
      <c r="FV16" s="363">
        <v>0</v>
      </c>
      <c r="FW16" s="363">
        <v>0</v>
      </c>
      <c r="FX16" s="363">
        <v>0</v>
      </c>
      <c r="FY16" s="363">
        <v>0</v>
      </c>
      <c r="FZ16" s="363">
        <v>0</v>
      </c>
      <c r="GA16" s="74">
        <v>11.263800000000005</v>
      </c>
      <c r="GB16" s="74">
        <v>18.012250000000002</v>
      </c>
      <c r="GC16" s="74">
        <v>6.404049999999998</v>
      </c>
      <c r="GD16" s="74">
        <v>5.6624999999999979</v>
      </c>
      <c r="GE16" s="363">
        <v>0.54840000000000011</v>
      </c>
      <c r="GF16" s="74">
        <v>12.614949999999997</v>
      </c>
      <c r="GG16" s="74">
        <v>18.825849999999996</v>
      </c>
      <c r="GH16" s="74">
        <v>31.686899999999998</v>
      </c>
      <c r="GI16" s="365">
        <v>3.1415999999999999</v>
      </c>
      <c r="GJ16" s="363">
        <v>7.0492000000000008</v>
      </c>
      <c r="GK16" s="363">
        <v>1.3336000000000003</v>
      </c>
      <c r="GL16" s="147">
        <v>11.524400000000002</v>
      </c>
    </row>
    <row r="17" spans="2:195" s="83" customFormat="1" ht="13.5" customHeight="1">
      <c r="B17" s="475"/>
      <c r="C17" s="185" t="s">
        <v>160</v>
      </c>
      <c r="D17" s="186">
        <v>12.29166</v>
      </c>
      <c r="E17" s="186">
        <v>13.541630000000001</v>
      </c>
      <c r="F17" s="186">
        <v>20.924679999999999</v>
      </c>
      <c r="G17" s="148">
        <f t="shared" si="0"/>
        <v>46.75797</v>
      </c>
      <c r="H17" s="186">
        <v>14.579129999999999</v>
      </c>
      <c r="I17" s="186">
        <v>10.18045</v>
      </c>
      <c r="J17" s="186">
        <v>15.75845</v>
      </c>
      <c r="K17" s="148">
        <f t="shared" si="1"/>
        <v>40.518029999999996</v>
      </c>
      <c r="L17" s="186">
        <v>14.318010000000001</v>
      </c>
      <c r="M17" s="186">
        <v>20.764089999999999</v>
      </c>
      <c r="N17" s="186">
        <v>19.040770000000002</v>
      </c>
      <c r="O17" s="148">
        <f t="shared" si="2"/>
        <v>54.122869999999999</v>
      </c>
      <c r="P17" s="186">
        <v>22.861499999999999</v>
      </c>
      <c r="Q17" s="186">
        <v>24.866540000000001</v>
      </c>
      <c r="R17" s="186">
        <v>7.5169499999999996</v>
      </c>
      <c r="S17" s="148">
        <f t="shared" si="3"/>
        <v>55.244990000000001</v>
      </c>
      <c r="T17" s="186">
        <f t="shared" si="21"/>
        <v>196.64385999999999</v>
      </c>
      <c r="U17" s="186">
        <v>13.6755</v>
      </c>
      <c r="V17" s="186">
        <v>16.316219999999998</v>
      </c>
      <c r="W17" s="186">
        <v>15.05626</v>
      </c>
      <c r="X17" s="148">
        <f t="shared" si="4"/>
        <v>45.047979999999995</v>
      </c>
      <c r="Y17" s="186">
        <v>5.33643</v>
      </c>
      <c r="Z17" s="186">
        <v>6.5086700000000004</v>
      </c>
      <c r="AA17" s="186">
        <v>8.2419799999999999</v>
      </c>
      <c r="AB17" s="148">
        <f t="shared" si="5"/>
        <v>20.08708</v>
      </c>
      <c r="AC17" s="186">
        <v>18.56269</v>
      </c>
      <c r="AD17" s="186">
        <v>15.086930000000001</v>
      </c>
      <c r="AE17" s="186">
        <v>7.9323300000000003</v>
      </c>
      <c r="AF17" s="148">
        <f t="shared" si="6"/>
        <v>41.581949999999999</v>
      </c>
      <c r="AG17" s="186">
        <v>8.7993100000000002</v>
      </c>
      <c r="AH17" s="186">
        <v>11.909330000000001</v>
      </c>
      <c r="AI17" s="186">
        <v>3.7101700000000002</v>
      </c>
      <c r="AJ17" s="148">
        <f t="shared" si="7"/>
        <v>24.418810000000004</v>
      </c>
      <c r="AK17" s="186">
        <f t="shared" si="22"/>
        <v>131.13582</v>
      </c>
      <c r="AL17" s="186">
        <v>4.0822700000000003</v>
      </c>
      <c r="AM17" s="186">
        <v>8.7569900000000001</v>
      </c>
      <c r="AN17" s="186">
        <v>16.711209999999998</v>
      </c>
      <c r="AO17" s="148">
        <f t="shared" si="8"/>
        <v>29.550469999999997</v>
      </c>
      <c r="AP17" s="186">
        <v>20.5337</v>
      </c>
      <c r="AQ17" s="186">
        <v>11.26098</v>
      </c>
      <c r="AR17" s="186">
        <v>22.961419999999997</v>
      </c>
      <c r="AS17" s="148">
        <f t="shared" si="9"/>
        <v>54.756099999999996</v>
      </c>
      <c r="AT17" s="186">
        <v>24.611009999999997</v>
      </c>
      <c r="AU17" s="186">
        <v>19.410400000000003</v>
      </c>
      <c r="AV17" s="186">
        <v>24.556840000000001</v>
      </c>
      <c r="AW17" s="148">
        <f t="shared" si="10"/>
        <v>68.578249999999997</v>
      </c>
      <c r="AX17" s="186">
        <v>29.503080000000001</v>
      </c>
      <c r="AY17" s="186">
        <v>10.97845</v>
      </c>
      <c r="AZ17" s="186">
        <v>25.271729999999998</v>
      </c>
      <c r="BA17" s="148">
        <f t="shared" si="11"/>
        <v>65.753259999999997</v>
      </c>
      <c r="BB17" s="186">
        <f t="shared" si="23"/>
        <v>218.63808</v>
      </c>
      <c r="BC17" s="186">
        <v>16.47578</v>
      </c>
      <c r="BD17" s="186">
        <v>12.991040000000002</v>
      </c>
      <c r="BE17" s="186">
        <v>9.3621299999999987</v>
      </c>
      <c r="BF17" s="148">
        <f t="shared" si="12"/>
        <v>38.828949999999999</v>
      </c>
      <c r="BG17" s="186">
        <v>11.646700000000001</v>
      </c>
      <c r="BH17" s="186">
        <v>19.89265</v>
      </c>
      <c r="BI17" s="186">
        <v>43.93282</v>
      </c>
      <c r="BJ17" s="148">
        <f t="shared" si="13"/>
        <v>75.472170000000006</v>
      </c>
      <c r="BK17" s="186">
        <v>54.218779999999995</v>
      </c>
      <c r="BL17" s="186">
        <v>53.186399999999999</v>
      </c>
      <c r="BM17" s="186">
        <v>34.985819999999997</v>
      </c>
      <c r="BN17" s="148">
        <f t="shared" si="14"/>
        <v>142.39099999999999</v>
      </c>
      <c r="BO17" s="186">
        <v>28.337580000000003</v>
      </c>
      <c r="BP17" s="186">
        <v>32.102380000000004</v>
      </c>
      <c r="BQ17" s="186">
        <v>27.300759999999997</v>
      </c>
      <c r="BR17" s="148">
        <f t="shared" si="15"/>
        <v>87.74072000000001</v>
      </c>
      <c r="BS17" s="186">
        <f t="shared" si="24"/>
        <v>344.43284</v>
      </c>
      <c r="BT17" s="186">
        <v>27.555259999999997</v>
      </c>
      <c r="BU17" s="186">
        <v>8.9698340000000005</v>
      </c>
      <c r="BV17" s="186">
        <v>28.239429999999999</v>
      </c>
      <c r="BW17" s="148">
        <f t="shared" si="16"/>
        <v>64.764523999999994</v>
      </c>
      <c r="BX17" s="186">
        <v>22.378880000000002</v>
      </c>
      <c r="BY17" s="186">
        <v>29.607832999999999</v>
      </c>
      <c r="BZ17" s="186">
        <v>31.303990000000002</v>
      </c>
      <c r="CA17" s="148">
        <f t="shared" si="17"/>
        <v>83.290703000000008</v>
      </c>
      <c r="CB17" s="186">
        <v>30.085752100000001</v>
      </c>
      <c r="CC17" s="186">
        <v>19.341193999999998</v>
      </c>
      <c r="CD17" s="186">
        <v>13.329243</v>
      </c>
      <c r="CE17" s="148">
        <f t="shared" si="18"/>
        <v>62.756189099999993</v>
      </c>
      <c r="CF17" s="148">
        <v>15.93703</v>
      </c>
      <c r="CG17" s="148">
        <v>14.6</v>
      </c>
      <c r="CH17" s="148">
        <v>7.7</v>
      </c>
      <c r="CI17" s="148">
        <f t="shared" si="19"/>
        <v>38.237030000000004</v>
      </c>
      <c r="CJ17" s="186">
        <f t="shared" si="25"/>
        <v>249.04844610000001</v>
      </c>
      <c r="CK17" s="148">
        <v>11.150319999999999</v>
      </c>
      <c r="CL17" s="148">
        <v>9.9680099999999996</v>
      </c>
      <c r="CM17" s="148">
        <v>7.52982</v>
      </c>
      <c r="CN17" s="148">
        <f t="shared" si="20"/>
        <v>28.648150000000001</v>
      </c>
      <c r="CO17" s="148">
        <v>6.9602500000000003</v>
      </c>
      <c r="CP17" s="148">
        <v>12.158379999999999</v>
      </c>
      <c r="CQ17" s="148">
        <v>10.335094</v>
      </c>
      <c r="CR17" s="148">
        <f t="shared" si="26"/>
        <v>29.453724000000001</v>
      </c>
      <c r="CS17" s="148">
        <v>13.49952</v>
      </c>
      <c r="CT17" s="148">
        <v>14.240860000000001</v>
      </c>
      <c r="CU17" s="148">
        <v>16.787509999999997</v>
      </c>
      <c r="CV17" s="148">
        <v>44.527889999999999</v>
      </c>
      <c r="CW17" s="148">
        <v>15.23386</v>
      </c>
      <c r="CX17" s="148">
        <v>14.24386</v>
      </c>
      <c r="CY17" s="148">
        <v>7.5833300000000001</v>
      </c>
      <c r="CZ17" s="148">
        <v>37.061049999999994</v>
      </c>
      <c r="DA17" s="148">
        <v>139.69081399999999</v>
      </c>
      <c r="DB17" s="148">
        <v>3.3428</v>
      </c>
      <c r="DC17" s="148">
        <v>1.4932000000000001</v>
      </c>
      <c r="DD17" s="148">
        <v>10.892652</v>
      </c>
      <c r="DE17" s="148">
        <v>15.728652</v>
      </c>
      <c r="DF17" s="148">
        <v>10.198540000000001</v>
      </c>
      <c r="DG17" s="148">
        <v>8.56799</v>
      </c>
      <c r="DH17" s="148">
        <v>9.4041540000000001</v>
      </c>
      <c r="DI17" s="148">
        <v>28.170684000000001</v>
      </c>
      <c r="DJ17" s="148">
        <v>15.828576</v>
      </c>
      <c r="DK17" s="148">
        <v>24.484810000000003</v>
      </c>
      <c r="DL17" s="148">
        <v>20.08079</v>
      </c>
      <c r="DM17" s="148">
        <v>60.394176000000002</v>
      </c>
      <c r="DN17" s="148">
        <v>29.16751</v>
      </c>
      <c r="DO17" s="148">
        <v>20.461509999999997</v>
      </c>
      <c r="DP17" s="148">
        <v>7.3117409999999996</v>
      </c>
      <c r="DQ17" s="148">
        <f t="shared" si="27"/>
        <v>56.940760999999995</v>
      </c>
      <c r="DR17" s="148">
        <v>161.25584700000005</v>
      </c>
      <c r="DS17" s="148">
        <v>9.9919400000000014</v>
      </c>
      <c r="DT17" s="148">
        <v>18.410270000000001</v>
      </c>
      <c r="DU17" s="148">
        <v>29.249749999999999</v>
      </c>
      <c r="DV17" s="148">
        <v>57.651960000000003</v>
      </c>
      <c r="DW17" s="148">
        <v>19.44275</v>
      </c>
      <c r="DX17" s="148">
        <v>11.32611</v>
      </c>
      <c r="DY17" s="148">
        <v>14.06514</v>
      </c>
      <c r="DZ17" s="148">
        <f t="shared" si="28"/>
        <v>44.834000000000003</v>
      </c>
      <c r="EA17" s="148">
        <v>13.82391</v>
      </c>
      <c r="EB17" s="148">
        <v>23.71752</v>
      </c>
      <c r="EC17" s="148">
        <v>20.55424</v>
      </c>
      <c r="ED17" s="148">
        <f t="shared" si="29"/>
        <v>58.095669999999998</v>
      </c>
      <c r="EE17" s="148">
        <v>13.14672</v>
      </c>
      <c r="EF17" s="148">
        <v>16.68591</v>
      </c>
      <c r="EG17" s="148">
        <v>5.1628800000000004</v>
      </c>
      <c r="EH17" s="148">
        <f t="shared" si="30"/>
        <v>34.995510000000003</v>
      </c>
      <c r="EI17" s="74">
        <v>195.57714000000001</v>
      </c>
      <c r="EJ17" s="148">
        <v>23.706130000000002</v>
      </c>
      <c r="EK17" s="148">
        <v>8.9234939999999998</v>
      </c>
      <c r="EL17" s="148">
        <v>13.059209999999998</v>
      </c>
      <c r="EM17" s="148">
        <v>45.688834</v>
      </c>
      <c r="EN17" s="148">
        <v>17.23198</v>
      </c>
      <c r="EO17" s="148">
        <v>13.79682</v>
      </c>
      <c r="EP17" s="148">
        <v>13.65287</v>
      </c>
      <c r="EQ17" s="148">
        <f t="shared" si="33"/>
        <v>44.681669999999997</v>
      </c>
      <c r="ER17" s="148">
        <v>28.06514</v>
      </c>
      <c r="ES17" s="148">
        <v>25.256139999999998</v>
      </c>
      <c r="ET17" s="148">
        <v>23.053033500000033</v>
      </c>
      <c r="EU17" s="148">
        <f t="shared" si="31"/>
        <v>76.374313500000028</v>
      </c>
      <c r="EV17" s="148">
        <v>18.284320000000001</v>
      </c>
      <c r="EW17" s="148">
        <v>18.66902</v>
      </c>
      <c r="EX17" s="148">
        <v>7.0321999999999969</v>
      </c>
      <c r="EY17" s="148">
        <f t="shared" si="32"/>
        <v>43.985539999999993</v>
      </c>
      <c r="EZ17" s="148">
        <v>210.49205399999994</v>
      </c>
      <c r="FA17" s="148">
        <v>0.8266300000000002</v>
      </c>
      <c r="FB17" s="148">
        <v>16.227070000000005</v>
      </c>
      <c r="FC17" s="148">
        <v>27.216190000000037</v>
      </c>
      <c r="FD17" s="148">
        <v>44.269890000000046</v>
      </c>
      <c r="FE17" s="148">
        <v>24.31271999999997</v>
      </c>
      <c r="FF17" s="148">
        <v>32.023949999999992</v>
      </c>
      <c r="FG17" s="148">
        <v>18.825790000000005</v>
      </c>
      <c r="FH17" s="148">
        <v>75.162459999999967</v>
      </c>
      <c r="FI17" s="148">
        <v>3.6155000000000008</v>
      </c>
      <c r="FJ17" s="148">
        <v>3.6155000000000008</v>
      </c>
      <c r="FK17" s="148">
        <v>3.6155000000000008</v>
      </c>
      <c r="FL17" s="148">
        <v>10.846500000000002</v>
      </c>
      <c r="FM17" s="148">
        <v>20.556470000000001</v>
      </c>
      <c r="FN17" s="338">
        <v>8.6305200000000006</v>
      </c>
      <c r="FO17" s="338">
        <v>1.50718</v>
      </c>
      <c r="FP17" s="148">
        <v>30.69417</v>
      </c>
      <c r="FQ17" s="148">
        <v>193.61135000000002</v>
      </c>
      <c r="FR17" s="365">
        <v>2.7624000000000004</v>
      </c>
      <c r="FS17" s="363">
        <v>0</v>
      </c>
      <c r="FT17" s="363">
        <v>0</v>
      </c>
      <c r="FU17" s="148">
        <v>2.7624000000000004</v>
      </c>
      <c r="FV17" s="363">
        <v>0</v>
      </c>
      <c r="FW17" s="363">
        <v>0</v>
      </c>
      <c r="FX17" s="363">
        <v>0</v>
      </c>
      <c r="FY17" s="363">
        <v>0</v>
      </c>
      <c r="FZ17" s="363">
        <v>0</v>
      </c>
      <c r="GA17" s="74">
        <v>13.294040000000001</v>
      </c>
      <c r="GB17" s="74">
        <v>28.774270000000019</v>
      </c>
      <c r="GC17" s="74">
        <v>8.4717699999999976</v>
      </c>
      <c r="GD17" s="74">
        <v>9.4224900000000016</v>
      </c>
      <c r="GE17" s="74">
        <v>1.6218800000000002</v>
      </c>
      <c r="GF17" s="74">
        <v>19.51614</v>
      </c>
      <c r="GG17" s="74">
        <v>30.560510000000001</v>
      </c>
      <c r="GH17" s="74">
        <v>51.052810000000022</v>
      </c>
      <c r="GI17" s="365">
        <v>7.0085499999999996</v>
      </c>
      <c r="GJ17" s="363">
        <v>25.471959999999985</v>
      </c>
      <c r="GK17" s="363">
        <v>6.6672299999999955</v>
      </c>
      <c r="GL17" s="148">
        <v>39.147739999999978</v>
      </c>
    </row>
    <row r="18" spans="2:195" s="83" customFormat="1" ht="13.5" customHeight="1">
      <c r="B18" s="475" t="s">
        <v>41</v>
      </c>
      <c r="C18" s="184" t="s">
        <v>35</v>
      </c>
      <c r="D18" s="147">
        <v>25.256599999999999</v>
      </c>
      <c r="E18" s="147">
        <v>33.887900000000002</v>
      </c>
      <c r="F18" s="147">
        <v>58.551799999999993</v>
      </c>
      <c r="G18" s="147">
        <f t="shared" si="0"/>
        <v>117.69629999999999</v>
      </c>
      <c r="H18" s="147">
        <v>58.053800000000003</v>
      </c>
      <c r="I18" s="147">
        <v>35.767600000000002</v>
      </c>
      <c r="J18" s="147">
        <v>22.517199999999999</v>
      </c>
      <c r="K18" s="147">
        <f t="shared" si="1"/>
        <v>116.33860000000001</v>
      </c>
      <c r="L18" s="147">
        <v>27.4163</v>
      </c>
      <c r="M18" s="147">
        <v>28.5883</v>
      </c>
      <c r="N18" s="147">
        <v>23.6113</v>
      </c>
      <c r="O18" s="147">
        <f t="shared" si="2"/>
        <v>79.615899999999996</v>
      </c>
      <c r="P18" s="147">
        <v>53.715400000000002</v>
      </c>
      <c r="Q18" s="147">
        <v>49.893500000000003</v>
      </c>
      <c r="R18" s="147">
        <v>21.568999999999999</v>
      </c>
      <c r="S18" s="147">
        <f t="shared" si="3"/>
        <v>125.17790000000001</v>
      </c>
      <c r="T18" s="147">
        <f t="shared" si="21"/>
        <v>438.82870000000003</v>
      </c>
      <c r="U18" s="147">
        <v>61.169599999999996</v>
      </c>
      <c r="V18" s="147">
        <v>49.149800000000006</v>
      </c>
      <c r="W18" s="147">
        <v>59.295400000000001</v>
      </c>
      <c r="X18" s="147">
        <f t="shared" si="4"/>
        <v>169.6148</v>
      </c>
      <c r="Y18" s="147">
        <v>84.938100000000006</v>
      </c>
      <c r="Z18" s="147">
        <v>75.432699999999997</v>
      </c>
      <c r="AA18" s="147">
        <v>80.634299999999996</v>
      </c>
      <c r="AB18" s="147">
        <f t="shared" si="5"/>
        <v>241.0051</v>
      </c>
      <c r="AC18" s="147">
        <v>34.851300000000002</v>
      </c>
      <c r="AD18" s="147">
        <v>37.812599999999996</v>
      </c>
      <c r="AE18" s="147">
        <v>31.995999999999999</v>
      </c>
      <c r="AF18" s="147">
        <f t="shared" si="6"/>
        <v>104.65989999999999</v>
      </c>
      <c r="AG18" s="147">
        <v>34.627400000000002</v>
      </c>
      <c r="AH18" s="147">
        <v>47.387900000000002</v>
      </c>
      <c r="AI18" s="147">
        <v>19.417300000000001</v>
      </c>
      <c r="AJ18" s="147">
        <f t="shared" si="7"/>
        <v>101.43259999999999</v>
      </c>
      <c r="AK18" s="147">
        <f t="shared" si="22"/>
        <v>616.7124</v>
      </c>
      <c r="AL18" s="147">
        <v>19.490099999999998</v>
      </c>
      <c r="AM18" s="147">
        <v>37.749699999999997</v>
      </c>
      <c r="AN18" s="147">
        <v>56.079800000000006</v>
      </c>
      <c r="AO18" s="147">
        <f t="shared" si="8"/>
        <v>113.31960000000001</v>
      </c>
      <c r="AP18" s="147">
        <v>33.4086</v>
      </c>
      <c r="AQ18" s="147">
        <v>33.864199999999997</v>
      </c>
      <c r="AR18" s="147">
        <v>16.336600000000001</v>
      </c>
      <c r="AS18" s="147">
        <f t="shared" si="9"/>
        <v>83.609399999999994</v>
      </c>
      <c r="AT18" s="147">
        <v>21.108700000000002</v>
      </c>
      <c r="AU18" s="147">
        <v>5.4536999999999995</v>
      </c>
      <c r="AV18" s="147">
        <v>17.0794</v>
      </c>
      <c r="AW18" s="147">
        <f t="shared" si="10"/>
        <v>43.641800000000003</v>
      </c>
      <c r="AX18" s="147">
        <v>12.5008</v>
      </c>
      <c r="AY18" s="147">
        <v>2.5568</v>
      </c>
      <c r="AZ18" s="147">
        <v>6.8878999999999992</v>
      </c>
      <c r="BA18" s="147">
        <f t="shared" si="11"/>
        <v>21.945499999999999</v>
      </c>
      <c r="BB18" s="147">
        <f t="shared" si="23"/>
        <v>262.5163</v>
      </c>
      <c r="BC18" s="147">
        <v>20.327599999999997</v>
      </c>
      <c r="BD18" s="147">
        <v>22.877599999999997</v>
      </c>
      <c r="BE18" s="147">
        <v>19.338000000000001</v>
      </c>
      <c r="BF18" s="147">
        <f t="shared" si="12"/>
        <v>62.543199999999992</v>
      </c>
      <c r="BG18" s="147">
        <v>24.236499999999999</v>
      </c>
      <c r="BH18" s="147">
        <v>19.586599999999997</v>
      </c>
      <c r="BI18" s="147">
        <v>5.8680000000000003</v>
      </c>
      <c r="BJ18" s="147">
        <f t="shared" si="13"/>
        <v>49.691099999999999</v>
      </c>
      <c r="BK18" s="147">
        <v>14.804200000000002</v>
      </c>
      <c r="BL18" s="147">
        <v>10.9796</v>
      </c>
      <c r="BM18" s="147">
        <v>18.462599999999998</v>
      </c>
      <c r="BN18" s="147">
        <f t="shared" si="14"/>
        <v>44.246399999999994</v>
      </c>
      <c r="BO18" s="147">
        <v>15.986700000000001</v>
      </c>
      <c r="BP18" s="147">
        <v>13.787100000000001</v>
      </c>
      <c r="BQ18" s="147">
        <v>14.5404</v>
      </c>
      <c r="BR18" s="147">
        <f t="shared" si="15"/>
        <v>44.3142</v>
      </c>
      <c r="BS18" s="147">
        <f t="shared" si="24"/>
        <v>200.79489999999998</v>
      </c>
      <c r="BT18" s="147">
        <v>23.622399999999995</v>
      </c>
      <c r="BU18" s="147">
        <v>9.5136000000000021</v>
      </c>
      <c r="BV18" s="147">
        <v>31.9636</v>
      </c>
      <c r="BW18" s="147">
        <f t="shared" si="16"/>
        <v>65.099599999999995</v>
      </c>
      <c r="BX18" s="147">
        <v>17.754800000000017</v>
      </c>
      <c r="BY18" s="147">
        <v>19.18320000000001</v>
      </c>
      <c r="BZ18" s="147">
        <v>13.385000000000051</v>
      </c>
      <c r="CA18" s="147">
        <f t="shared" si="17"/>
        <v>50.323000000000079</v>
      </c>
      <c r="CB18" s="147">
        <v>11.801000000000002</v>
      </c>
      <c r="CC18" s="147">
        <v>8.4808000000000021</v>
      </c>
      <c r="CD18" s="147">
        <v>22.430100000000024</v>
      </c>
      <c r="CE18" s="147">
        <f t="shared" si="18"/>
        <v>42.711900000000028</v>
      </c>
      <c r="CF18" s="147">
        <v>29.863600000000009</v>
      </c>
      <c r="CG18" s="147">
        <v>23</v>
      </c>
      <c r="CH18" s="147">
        <v>8</v>
      </c>
      <c r="CI18" s="147">
        <f t="shared" si="19"/>
        <v>60.863600000000005</v>
      </c>
      <c r="CJ18" s="147">
        <f t="shared" si="25"/>
        <v>218.99810000000014</v>
      </c>
      <c r="CK18" s="147">
        <v>16.736300000000028</v>
      </c>
      <c r="CL18" s="147">
        <v>17.027999999999999</v>
      </c>
      <c r="CM18" s="147">
        <v>10.634800000000022</v>
      </c>
      <c r="CN18" s="147">
        <f t="shared" si="20"/>
        <v>44.399100000000047</v>
      </c>
      <c r="CO18" s="147">
        <v>10.790999999999999</v>
      </c>
      <c r="CP18" s="147">
        <v>18.348500000000037</v>
      </c>
      <c r="CQ18" s="147">
        <v>10.270600000000012</v>
      </c>
      <c r="CR18" s="147">
        <f t="shared" si="26"/>
        <v>39.410100000000043</v>
      </c>
      <c r="CS18" s="147">
        <v>2.8229999999999982</v>
      </c>
      <c r="CT18" s="147">
        <v>9.0763999999999996</v>
      </c>
      <c r="CU18" s="147">
        <v>10.589800000000011</v>
      </c>
      <c r="CV18" s="147">
        <v>22.489200000000011</v>
      </c>
      <c r="CW18" s="147">
        <v>10.560999999999993</v>
      </c>
      <c r="CX18" s="147">
        <v>8.509300000000005</v>
      </c>
      <c r="CY18" s="147">
        <v>13.510800000000085</v>
      </c>
      <c r="CZ18" s="147">
        <v>32.581100000000077</v>
      </c>
      <c r="DA18" s="147">
        <v>138.85810000000021</v>
      </c>
      <c r="DB18" s="147">
        <v>8.7664000000000044</v>
      </c>
      <c r="DC18" s="147">
        <v>15.427700000000174</v>
      </c>
      <c r="DD18" s="147">
        <v>15.35380000000016</v>
      </c>
      <c r="DE18" s="147">
        <v>39.547900000000347</v>
      </c>
      <c r="DF18" s="147">
        <v>23.9859000000001</v>
      </c>
      <c r="DG18" s="147">
        <v>16.645200000000003</v>
      </c>
      <c r="DH18" s="147">
        <v>22.010800000000039</v>
      </c>
      <c r="DI18" s="147">
        <v>62.641900000000142</v>
      </c>
      <c r="DJ18" s="147">
        <v>15.932600000000001</v>
      </c>
      <c r="DK18" s="147">
        <v>11.705100000000012</v>
      </c>
      <c r="DL18" s="147">
        <v>13.487000000000124</v>
      </c>
      <c r="DM18" s="147">
        <v>41.124700000000139</v>
      </c>
      <c r="DN18" s="147">
        <v>9.5262000000000384</v>
      </c>
      <c r="DO18" s="147">
        <v>12.48650000000011</v>
      </c>
      <c r="DP18" s="147">
        <v>7.9071999999999996</v>
      </c>
      <c r="DQ18" s="147">
        <f t="shared" si="27"/>
        <v>29.919900000000148</v>
      </c>
      <c r="DR18" s="147">
        <v>173.20220000000063</v>
      </c>
      <c r="DS18" s="147">
        <v>10.109600000000004</v>
      </c>
      <c r="DT18" s="147">
        <v>11.145600000000082</v>
      </c>
      <c r="DU18" s="147">
        <v>28.243500000000086</v>
      </c>
      <c r="DV18" s="147">
        <v>49.49870000000017</v>
      </c>
      <c r="DW18" s="147">
        <v>16.462600000000144</v>
      </c>
      <c r="DX18" s="147">
        <v>20.105400000000092</v>
      </c>
      <c r="DY18" s="147">
        <v>14.091300000000089</v>
      </c>
      <c r="DZ18" s="147">
        <f t="shared" si="28"/>
        <v>50.659300000000322</v>
      </c>
      <c r="EA18" s="147">
        <v>11.759100000000089</v>
      </c>
      <c r="EB18" s="147">
        <v>9.3966810000000436</v>
      </c>
      <c r="EC18" s="147">
        <v>12.649500000000074</v>
      </c>
      <c r="ED18" s="147">
        <f t="shared" si="29"/>
        <v>33.805281000000207</v>
      </c>
      <c r="EE18" s="147">
        <v>11.722000000000072</v>
      </c>
      <c r="EF18" s="147">
        <v>14.892360000000087</v>
      </c>
      <c r="EG18" s="147">
        <v>1.6328999999999994</v>
      </c>
      <c r="EH18" s="147">
        <f t="shared" si="30"/>
        <v>28.247260000000161</v>
      </c>
      <c r="EI18" s="74">
        <v>162.21054100000086</v>
      </c>
      <c r="EJ18" s="147">
        <v>24.164900000000117</v>
      </c>
      <c r="EK18" s="147">
        <v>20.349900000000186</v>
      </c>
      <c r="EL18" s="147">
        <v>19.515400000000174</v>
      </c>
      <c r="EM18" s="147">
        <v>64.030200000000477</v>
      </c>
      <c r="EN18" s="147">
        <v>13.806010000000125</v>
      </c>
      <c r="EO18" s="147">
        <v>26.956900000000282</v>
      </c>
      <c r="EP18" s="147">
        <v>6.2503599999999926</v>
      </c>
      <c r="EQ18" s="147">
        <f t="shared" si="33"/>
        <v>47.013270000000396</v>
      </c>
      <c r="ER18" s="147">
        <v>10.115300000000044</v>
      </c>
      <c r="ES18" s="147">
        <v>20.201000000000015</v>
      </c>
      <c r="ET18" s="147">
        <v>16.215700000000005</v>
      </c>
      <c r="EU18" s="147">
        <f t="shared" si="31"/>
        <v>46.532000000000068</v>
      </c>
      <c r="EV18" s="147">
        <v>9.2887000000000111</v>
      </c>
      <c r="EW18" s="147">
        <v>6.4972000000000003</v>
      </c>
      <c r="EX18" s="147">
        <v>3.1511000000000013</v>
      </c>
      <c r="EY18" s="147">
        <f t="shared" si="32"/>
        <v>18.937000000000012</v>
      </c>
      <c r="EZ18" s="147">
        <v>176.28467000000092</v>
      </c>
      <c r="FA18" s="147">
        <v>1.9803499999999998</v>
      </c>
      <c r="FB18" s="147">
        <v>8.254050000000003</v>
      </c>
      <c r="FC18" s="147">
        <v>9.116399999999997</v>
      </c>
      <c r="FD18" s="147">
        <v>19.3508</v>
      </c>
      <c r="FE18" s="147">
        <v>7.5368999999999966</v>
      </c>
      <c r="FF18" s="147">
        <v>10.201950000000005</v>
      </c>
      <c r="FG18" s="147">
        <v>7.2753099999999993</v>
      </c>
      <c r="FH18" s="147">
        <v>25.014160000000004</v>
      </c>
      <c r="FI18" s="147">
        <v>4.3323000000000018</v>
      </c>
      <c r="FJ18" s="147">
        <v>4.3323000000000018</v>
      </c>
      <c r="FK18" s="147">
        <v>4.3323000000000018</v>
      </c>
      <c r="FL18" s="147">
        <v>12.996900000000005</v>
      </c>
      <c r="FM18" s="147">
        <v>2.8190999999999979</v>
      </c>
      <c r="FN18" s="337">
        <v>3.6286999999999989</v>
      </c>
      <c r="FO18" s="337">
        <v>0.47525000000000001</v>
      </c>
      <c r="FP18" s="147">
        <v>6.9230499999999973</v>
      </c>
      <c r="FQ18" s="147">
        <v>70.110960000000006</v>
      </c>
      <c r="FR18" s="363">
        <v>0.26500000000000001</v>
      </c>
      <c r="FS18" s="363">
        <v>0</v>
      </c>
      <c r="FT18" s="363">
        <v>0</v>
      </c>
      <c r="FU18" s="363">
        <v>0.26500000000000001</v>
      </c>
      <c r="FV18" s="363">
        <v>0</v>
      </c>
      <c r="FW18" s="363">
        <v>0</v>
      </c>
      <c r="FX18" s="363">
        <v>0</v>
      </c>
      <c r="FY18" s="363">
        <v>0</v>
      </c>
      <c r="FZ18" s="363">
        <v>0</v>
      </c>
      <c r="GA18" s="74">
        <v>10.659499999999992</v>
      </c>
      <c r="GB18" s="74">
        <v>14.839049999999993</v>
      </c>
      <c r="GC18" s="74">
        <v>17.676950000000012</v>
      </c>
      <c r="GD18" s="74">
        <v>3.0042499999999994</v>
      </c>
      <c r="GE18" s="74">
        <v>0.60565000000000002</v>
      </c>
      <c r="GF18" s="74">
        <v>21.286850000000012</v>
      </c>
      <c r="GG18" s="74">
        <v>24.896750000000011</v>
      </c>
      <c r="GH18" s="74">
        <v>36.39085</v>
      </c>
      <c r="GI18" s="363">
        <v>2.4177499999999998</v>
      </c>
      <c r="GJ18" s="363">
        <v>3.4588999999999994</v>
      </c>
      <c r="GK18" s="363">
        <v>5.1774499999999941</v>
      </c>
      <c r="GL18" s="363">
        <v>11.054099999999995</v>
      </c>
    </row>
    <row r="19" spans="2:195" s="83" customFormat="1" ht="13.5" customHeight="1">
      <c r="B19" s="475"/>
      <c r="C19" s="185" t="s">
        <v>160</v>
      </c>
      <c r="D19" s="186">
        <v>27.11159</v>
      </c>
      <c r="E19" s="186">
        <v>30.200920000000004</v>
      </c>
      <c r="F19" s="186">
        <v>50.457260000000005</v>
      </c>
      <c r="G19" s="148">
        <f t="shared" si="0"/>
        <v>107.76977000000001</v>
      </c>
      <c r="H19" s="186">
        <v>47.027190000000004</v>
      </c>
      <c r="I19" s="186">
        <v>20.21612</v>
      </c>
      <c r="J19" s="186">
        <v>21.162500000000001</v>
      </c>
      <c r="K19" s="148">
        <f t="shared" si="1"/>
        <v>88.405810000000002</v>
      </c>
      <c r="L19" s="186">
        <v>26.2423</v>
      </c>
      <c r="M19" s="186">
        <v>25.97973</v>
      </c>
      <c r="N19" s="186">
        <v>18.078700000000001</v>
      </c>
      <c r="O19" s="148">
        <f t="shared" si="2"/>
        <v>70.300730000000001</v>
      </c>
      <c r="P19" s="186">
        <v>37.613769999999995</v>
      </c>
      <c r="Q19" s="186">
        <v>29.940259999999999</v>
      </c>
      <c r="R19" s="186">
        <v>12.008790000000001</v>
      </c>
      <c r="S19" s="148">
        <f t="shared" si="3"/>
        <v>79.562820000000002</v>
      </c>
      <c r="T19" s="186">
        <f t="shared" si="21"/>
        <v>346.03913</v>
      </c>
      <c r="U19" s="186">
        <v>37.866959999999999</v>
      </c>
      <c r="V19" s="186">
        <v>26.96518</v>
      </c>
      <c r="W19" s="186">
        <v>35.179900000000004</v>
      </c>
      <c r="X19" s="148">
        <f t="shared" si="4"/>
        <v>100.01204</v>
      </c>
      <c r="Y19" s="186">
        <v>46.546639999999996</v>
      </c>
      <c r="Z19" s="186">
        <v>46.304879999999997</v>
      </c>
      <c r="AA19" s="186">
        <v>52.652320000000003</v>
      </c>
      <c r="AB19" s="148">
        <f t="shared" si="5"/>
        <v>145.50384</v>
      </c>
      <c r="AC19" s="186">
        <v>24.30077</v>
      </c>
      <c r="AD19" s="186">
        <v>25.207470000000001</v>
      </c>
      <c r="AE19" s="186">
        <v>21.216609999999999</v>
      </c>
      <c r="AF19" s="148">
        <f t="shared" si="6"/>
        <v>70.724850000000004</v>
      </c>
      <c r="AG19" s="186">
        <v>21.277290000000001</v>
      </c>
      <c r="AH19" s="186">
        <v>31.817689999999999</v>
      </c>
      <c r="AI19" s="186">
        <v>12.45584</v>
      </c>
      <c r="AJ19" s="148">
        <f t="shared" si="7"/>
        <v>65.550820000000002</v>
      </c>
      <c r="AK19" s="186">
        <f t="shared" si="22"/>
        <v>381.79154999999997</v>
      </c>
      <c r="AL19" s="186">
        <v>17.344619999999999</v>
      </c>
      <c r="AM19" s="186">
        <v>28.556150000000002</v>
      </c>
      <c r="AN19" s="186">
        <v>53.750459999999997</v>
      </c>
      <c r="AO19" s="148">
        <f t="shared" si="8"/>
        <v>99.651229999999998</v>
      </c>
      <c r="AP19" s="186">
        <v>35.649349999999998</v>
      </c>
      <c r="AQ19" s="186">
        <v>30.426669999999998</v>
      </c>
      <c r="AR19" s="186">
        <v>17.548689999999997</v>
      </c>
      <c r="AS19" s="148">
        <f t="shared" si="9"/>
        <v>83.624709999999993</v>
      </c>
      <c r="AT19" s="186">
        <v>25.052009999999999</v>
      </c>
      <c r="AU19" s="186">
        <v>10.22744</v>
      </c>
      <c r="AV19" s="186">
        <v>24.566599999999998</v>
      </c>
      <c r="AW19" s="148">
        <f t="shared" si="10"/>
        <v>59.846049999999991</v>
      </c>
      <c r="AX19" s="186">
        <v>19.078400000000002</v>
      </c>
      <c r="AY19" s="186">
        <v>6.1150799999999998</v>
      </c>
      <c r="AZ19" s="186">
        <v>15.938379999999999</v>
      </c>
      <c r="BA19" s="148">
        <f t="shared" si="11"/>
        <v>41.131860000000003</v>
      </c>
      <c r="BB19" s="186">
        <f t="shared" si="23"/>
        <v>284.25385</v>
      </c>
      <c r="BC19" s="186">
        <v>28.133569999999999</v>
      </c>
      <c r="BD19" s="186">
        <v>32.49624</v>
      </c>
      <c r="BE19" s="186">
        <v>30.843869999999999</v>
      </c>
      <c r="BF19" s="148">
        <f t="shared" si="12"/>
        <v>91.473680000000002</v>
      </c>
      <c r="BG19" s="186">
        <v>36.23359</v>
      </c>
      <c r="BH19" s="186">
        <v>33.170519999999996</v>
      </c>
      <c r="BI19" s="186">
        <v>12.06962</v>
      </c>
      <c r="BJ19" s="148">
        <f t="shared" si="13"/>
        <v>81.473730000000003</v>
      </c>
      <c r="BK19" s="186">
        <v>23.257960000000001</v>
      </c>
      <c r="BL19" s="186">
        <v>19.229790000000001</v>
      </c>
      <c r="BM19" s="186">
        <v>23.640790000000003</v>
      </c>
      <c r="BN19" s="148">
        <f t="shared" si="14"/>
        <v>66.128540000000015</v>
      </c>
      <c r="BO19" s="186">
        <v>22.299970000000002</v>
      </c>
      <c r="BP19" s="186">
        <v>26.816669999999998</v>
      </c>
      <c r="BQ19" s="186">
        <v>19.372679999999999</v>
      </c>
      <c r="BR19" s="148">
        <f t="shared" si="15"/>
        <v>68.489320000000006</v>
      </c>
      <c r="BS19" s="186">
        <f t="shared" si="24"/>
        <v>307.56527</v>
      </c>
      <c r="BT19" s="186">
        <v>21.945180000000001</v>
      </c>
      <c r="BU19" s="186">
        <v>10.131414000000001</v>
      </c>
      <c r="BV19" s="186">
        <v>42.895480000000006</v>
      </c>
      <c r="BW19" s="148">
        <f t="shared" si="16"/>
        <v>74.972074000000006</v>
      </c>
      <c r="BX19" s="186">
        <v>19.6462</v>
      </c>
      <c r="BY19" s="186">
        <v>18.709084999999998</v>
      </c>
      <c r="BZ19" s="186">
        <v>13.695459999999999</v>
      </c>
      <c r="CA19" s="148">
        <f t="shared" si="17"/>
        <v>52.050744999999992</v>
      </c>
      <c r="CB19" s="186">
        <v>10.23845</v>
      </c>
      <c r="CC19" s="186">
        <v>11.723409999999999</v>
      </c>
      <c r="CD19" s="186">
        <v>17.24757</v>
      </c>
      <c r="CE19" s="148">
        <f t="shared" si="18"/>
        <v>39.209429999999998</v>
      </c>
      <c r="CF19" s="148">
        <v>27.494942999999999</v>
      </c>
      <c r="CG19" s="148">
        <v>16.8</v>
      </c>
      <c r="CH19" s="148">
        <v>4.5999999999999996</v>
      </c>
      <c r="CI19" s="148">
        <f t="shared" si="19"/>
        <v>48.894943000000005</v>
      </c>
      <c r="CJ19" s="186">
        <f t="shared" si="25"/>
        <v>215.12719200000001</v>
      </c>
      <c r="CK19" s="148">
        <v>19.057299999999998</v>
      </c>
      <c r="CL19" s="148">
        <v>20.120439999999999</v>
      </c>
      <c r="CM19" s="148">
        <v>9.8467800000000008</v>
      </c>
      <c r="CN19" s="148">
        <f t="shared" si="20"/>
        <v>49.024520000000003</v>
      </c>
      <c r="CO19" s="148">
        <v>16.070040000000002</v>
      </c>
      <c r="CP19" s="148">
        <v>23.75441</v>
      </c>
      <c r="CQ19" s="148">
        <v>11.981129999999999</v>
      </c>
      <c r="CR19" s="148">
        <f t="shared" si="26"/>
        <v>51.805579999999999</v>
      </c>
      <c r="CS19" s="148">
        <v>7.4336199999999995</v>
      </c>
      <c r="CT19" s="148">
        <v>18.874569999999999</v>
      </c>
      <c r="CU19" s="148">
        <v>17.893830000000001</v>
      </c>
      <c r="CV19" s="148">
        <v>44.202019999999997</v>
      </c>
      <c r="CW19" s="148">
        <v>18.823439999999998</v>
      </c>
      <c r="CX19" s="148">
        <v>16.628344000000002</v>
      </c>
      <c r="CY19" s="148">
        <v>17.99905</v>
      </c>
      <c r="CZ19" s="148">
        <v>53.450834</v>
      </c>
      <c r="DA19" s="148">
        <v>198.45727400000001</v>
      </c>
      <c r="DB19" s="148">
        <v>15.220930000000001</v>
      </c>
      <c r="DC19" s="148">
        <v>26.4378162</v>
      </c>
      <c r="DD19" s="148">
        <v>31.895049999999998</v>
      </c>
      <c r="DE19" s="148">
        <v>73.553796199999994</v>
      </c>
      <c r="DF19" s="148">
        <v>29.266590000000001</v>
      </c>
      <c r="DG19" s="148">
        <v>17.652090000000001</v>
      </c>
      <c r="DH19" s="148">
        <v>28.320802</v>
      </c>
      <c r="DI19" s="148">
        <v>75.23948200000001</v>
      </c>
      <c r="DJ19" s="148">
        <v>24.319671999999997</v>
      </c>
      <c r="DK19" s="148">
        <v>21.85568</v>
      </c>
      <c r="DL19" s="148">
        <v>23.912299999999998</v>
      </c>
      <c r="DM19" s="148">
        <v>70.087651999999991</v>
      </c>
      <c r="DN19" s="148">
        <v>24.367909999999998</v>
      </c>
      <c r="DO19" s="148">
        <v>20.901250000000001</v>
      </c>
      <c r="DP19" s="148">
        <v>15.850100000000001</v>
      </c>
      <c r="DQ19" s="148">
        <f t="shared" si="27"/>
        <v>61.119259999999997</v>
      </c>
      <c r="DR19" s="148">
        <v>279.97861819999997</v>
      </c>
      <c r="DS19" s="148">
        <v>22.558204</v>
      </c>
      <c r="DT19" s="148">
        <v>26.00478</v>
      </c>
      <c r="DU19" s="148">
        <v>40.049109999999999</v>
      </c>
      <c r="DV19" s="148">
        <v>88.612093999999999</v>
      </c>
      <c r="DW19" s="148">
        <v>22.82264</v>
      </c>
      <c r="DX19" s="148">
        <v>26.534804000000001</v>
      </c>
      <c r="DY19" s="148">
        <v>20.528560000000002</v>
      </c>
      <c r="DZ19" s="148">
        <f t="shared" si="28"/>
        <v>69.886004000000014</v>
      </c>
      <c r="EA19" s="148">
        <v>22.19923</v>
      </c>
      <c r="EB19" s="148">
        <v>19.254180000000002</v>
      </c>
      <c r="EC19" s="148">
        <v>24.939959999999999</v>
      </c>
      <c r="ED19" s="148">
        <f t="shared" si="29"/>
        <v>66.393370000000004</v>
      </c>
      <c r="EE19" s="148">
        <v>22.799580000000002</v>
      </c>
      <c r="EF19" s="148">
        <v>22.695580000000003</v>
      </c>
      <c r="EG19" s="148">
        <v>3.9657100000000001</v>
      </c>
      <c r="EH19" s="148">
        <f t="shared" si="30"/>
        <v>49.460870000000007</v>
      </c>
      <c r="EI19" s="74">
        <v>274.35233800000003</v>
      </c>
      <c r="EJ19" s="148">
        <v>35.88823</v>
      </c>
      <c r="EK19" s="148">
        <v>31.074580000000001</v>
      </c>
      <c r="EL19" s="148">
        <v>36.275120000000001</v>
      </c>
      <c r="EM19" s="148">
        <v>103.23793000000001</v>
      </c>
      <c r="EN19" s="148">
        <v>21.547400000000003</v>
      </c>
      <c r="EO19" s="148">
        <v>25.58878</v>
      </c>
      <c r="EP19" s="148">
        <v>11.85177</v>
      </c>
      <c r="EQ19" s="148">
        <f t="shared" si="33"/>
        <v>58.987950000000005</v>
      </c>
      <c r="ER19" s="148">
        <v>20.53256</v>
      </c>
      <c r="ES19" s="148">
        <v>30.035</v>
      </c>
      <c r="ET19" s="148">
        <v>24.776676000000002</v>
      </c>
      <c r="EU19" s="148">
        <f t="shared" si="31"/>
        <v>75.344235999999995</v>
      </c>
      <c r="EV19" s="148">
        <v>20.90297</v>
      </c>
      <c r="EW19" s="148">
        <v>18.485859999999999</v>
      </c>
      <c r="EX19" s="148">
        <v>9.2313799999999997</v>
      </c>
      <c r="EY19" s="148">
        <f t="shared" si="32"/>
        <v>48.62021</v>
      </c>
      <c r="EZ19" s="148">
        <v>286.17791999999997</v>
      </c>
      <c r="FA19" s="148">
        <v>6.5758900000000002</v>
      </c>
      <c r="FB19" s="148">
        <v>25.366739999999993</v>
      </c>
      <c r="FC19" s="148">
        <v>28.067990000000005</v>
      </c>
      <c r="FD19" s="148">
        <v>60.010620000000003</v>
      </c>
      <c r="FE19" s="148">
        <v>26.260529999999978</v>
      </c>
      <c r="FF19" s="148">
        <v>30.051269999999988</v>
      </c>
      <c r="FG19" s="148">
        <v>24.201470000000018</v>
      </c>
      <c r="FH19" s="148">
        <v>80.513269999999991</v>
      </c>
      <c r="FI19" s="148">
        <v>4.3323000000000018</v>
      </c>
      <c r="FJ19" s="148">
        <v>4.3323000000000018</v>
      </c>
      <c r="FK19" s="148">
        <v>4.3323000000000018</v>
      </c>
      <c r="FL19" s="148">
        <v>12.996900000000005</v>
      </c>
      <c r="FM19" s="148">
        <v>16.592410000000001</v>
      </c>
      <c r="FN19" s="148">
        <v>17.748059999999995</v>
      </c>
      <c r="FO19" s="148">
        <v>2.8323899999999989</v>
      </c>
      <c r="FP19" s="148">
        <v>37.172859999999993</v>
      </c>
      <c r="FQ19" s="148">
        <v>248.12176999999997</v>
      </c>
      <c r="FR19" s="365">
        <v>1.7305500000000003</v>
      </c>
      <c r="FS19" s="363">
        <v>0</v>
      </c>
      <c r="FT19" s="363">
        <v>0</v>
      </c>
      <c r="FU19" s="148">
        <v>1.7305500000000003</v>
      </c>
      <c r="FV19" s="363">
        <v>0</v>
      </c>
      <c r="FW19" s="363">
        <v>0</v>
      </c>
      <c r="FX19" s="363">
        <v>0</v>
      </c>
      <c r="FY19" s="363">
        <v>0</v>
      </c>
      <c r="FZ19" s="363">
        <v>0</v>
      </c>
      <c r="GA19" s="74">
        <v>39.318859999999965</v>
      </c>
      <c r="GB19" s="74">
        <v>59.220029999999966</v>
      </c>
      <c r="GC19" s="74">
        <v>35.994279999999996</v>
      </c>
      <c r="GD19" s="74">
        <v>14.312779999999997</v>
      </c>
      <c r="GE19" s="74">
        <v>3.8832199999999997</v>
      </c>
      <c r="GF19" s="74">
        <v>54.190279999999994</v>
      </c>
      <c r="GG19" s="74">
        <v>72.386279999999999</v>
      </c>
      <c r="GH19" s="74">
        <v>115.14085999999995</v>
      </c>
      <c r="GI19" s="365">
        <v>13.549519999999999</v>
      </c>
      <c r="GJ19" s="363">
        <v>19.685690000000008</v>
      </c>
      <c r="GK19" s="363">
        <v>23.15984000000002</v>
      </c>
      <c r="GL19" s="148">
        <v>56.395050000000026</v>
      </c>
    </row>
    <row r="20" spans="2:195" s="83" customFormat="1" ht="13.5" customHeight="1">
      <c r="B20" s="475" t="s">
        <v>42</v>
      </c>
      <c r="C20" s="184" t="s">
        <v>35</v>
      </c>
      <c r="D20" s="147">
        <v>6.3043000000000102</v>
      </c>
      <c r="E20" s="147">
        <v>2.878199999999997</v>
      </c>
      <c r="F20" s="147">
        <v>17.704500000000007</v>
      </c>
      <c r="G20" s="147">
        <f t="shared" si="0"/>
        <v>26.887000000000015</v>
      </c>
      <c r="H20" s="147">
        <v>28.366400000000038</v>
      </c>
      <c r="I20" s="147">
        <v>25.01620000000009</v>
      </c>
      <c r="J20" s="147">
        <v>40.540299999999959</v>
      </c>
      <c r="K20" s="147">
        <f t="shared" si="1"/>
        <v>93.922900000000084</v>
      </c>
      <c r="L20" s="147">
        <v>33.556499999999986</v>
      </c>
      <c r="M20" s="147">
        <v>20.350700000000007</v>
      </c>
      <c r="N20" s="147">
        <v>21.767599999999995</v>
      </c>
      <c r="O20" s="147">
        <f t="shared" si="2"/>
        <v>75.674799999999976</v>
      </c>
      <c r="P20" s="147">
        <v>9.8760000000000225</v>
      </c>
      <c r="Q20" s="147">
        <v>8.7818999999999647</v>
      </c>
      <c r="R20" s="147">
        <v>5.3486000000000127</v>
      </c>
      <c r="S20" s="147">
        <f t="shared" si="3"/>
        <v>24.006499999999999</v>
      </c>
      <c r="T20" s="147">
        <f t="shared" si="21"/>
        <v>220.49120000000008</v>
      </c>
      <c r="U20" s="147">
        <v>4.5542000000000193</v>
      </c>
      <c r="V20" s="147">
        <v>3.3259999999999925</v>
      </c>
      <c r="W20" s="147">
        <v>3.4557999999999809</v>
      </c>
      <c r="X20" s="147">
        <f t="shared" si="4"/>
        <v>11.335999999999993</v>
      </c>
      <c r="Y20" s="147">
        <v>14.141499999999942</v>
      </c>
      <c r="Z20" s="147">
        <v>18.158800000000046</v>
      </c>
      <c r="AA20" s="147">
        <v>33.135599999999933</v>
      </c>
      <c r="AB20" s="147">
        <f t="shared" si="5"/>
        <v>65.435899999999918</v>
      </c>
      <c r="AC20" s="147">
        <v>31.16429999999999</v>
      </c>
      <c r="AD20" s="147">
        <v>27.792699999999989</v>
      </c>
      <c r="AE20" s="147">
        <v>13.184899999999994</v>
      </c>
      <c r="AF20" s="147">
        <f t="shared" si="6"/>
        <v>72.141899999999978</v>
      </c>
      <c r="AG20" s="147">
        <v>12.90709999999997</v>
      </c>
      <c r="AH20" s="147">
        <v>9.358100000000027</v>
      </c>
      <c r="AI20" s="147">
        <v>4.0030000000000214</v>
      </c>
      <c r="AJ20" s="147">
        <f t="shared" si="7"/>
        <v>26.268200000000018</v>
      </c>
      <c r="AK20" s="147">
        <f t="shared" si="22"/>
        <v>175.1819999999999</v>
      </c>
      <c r="AL20" s="147">
        <v>3.8330000000000144</v>
      </c>
      <c r="AM20" s="147">
        <v>5.2742999999999665</v>
      </c>
      <c r="AN20" s="147">
        <v>11.030899999999979</v>
      </c>
      <c r="AO20" s="147">
        <f t="shared" si="8"/>
        <v>20.138199999999962</v>
      </c>
      <c r="AP20" s="147">
        <v>19.145600000000027</v>
      </c>
      <c r="AQ20" s="147">
        <v>27.025499999999955</v>
      </c>
      <c r="AR20" s="147">
        <v>33.814800000000048</v>
      </c>
      <c r="AS20" s="147">
        <f t="shared" si="9"/>
        <v>79.985900000000029</v>
      </c>
      <c r="AT20" s="147">
        <v>27.157600000000009</v>
      </c>
      <c r="AU20" s="147">
        <v>28.983899999999956</v>
      </c>
      <c r="AV20" s="147">
        <v>16.086000000000016</v>
      </c>
      <c r="AW20" s="147">
        <f t="shared" si="10"/>
        <v>72.227499999999978</v>
      </c>
      <c r="AX20" s="147">
        <v>16.8994</v>
      </c>
      <c r="AY20" s="147">
        <v>14.608599999999976</v>
      </c>
      <c r="AZ20" s="147">
        <v>9.8266000000000009</v>
      </c>
      <c r="BA20" s="147">
        <f t="shared" si="11"/>
        <v>41.334599999999973</v>
      </c>
      <c r="BB20" s="147">
        <f t="shared" si="23"/>
        <v>213.68619999999993</v>
      </c>
      <c r="BC20" s="147">
        <v>12.039700000000026</v>
      </c>
      <c r="BD20" s="147">
        <v>11.128199999999968</v>
      </c>
      <c r="BE20" s="147">
        <v>6.3319999999999785</v>
      </c>
      <c r="BF20" s="147">
        <f t="shared" si="12"/>
        <v>29.499899999999975</v>
      </c>
      <c r="BG20" s="147">
        <v>9.6764999999999421</v>
      </c>
      <c r="BH20" s="147">
        <v>23.8005</v>
      </c>
      <c r="BI20" s="147">
        <v>46.486899999999999</v>
      </c>
      <c r="BJ20" s="147">
        <f t="shared" si="13"/>
        <v>79.963899999999938</v>
      </c>
      <c r="BK20" s="147">
        <v>34.057800000000093</v>
      </c>
      <c r="BL20" s="147">
        <v>20.66059999999991</v>
      </c>
      <c r="BM20" s="147">
        <v>11.743299999999909</v>
      </c>
      <c r="BN20" s="147">
        <f t="shared" si="14"/>
        <v>66.461699999999908</v>
      </c>
      <c r="BO20" s="147">
        <v>10.775300000000115</v>
      </c>
      <c r="BP20" s="147">
        <v>13.166300000000012</v>
      </c>
      <c r="BQ20" s="147">
        <v>11.925300000000002</v>
      </c>
      <c r="BR20" s="147">
        <f t="shared" si="15"/>
        <v>35.866900000000129</v>
      </c>
      <c r="BS20" s="147">
        <f t="shared" si="24"/>
        <v>211.79239999999996</v>
      </c>
      <c r="BT20" s="147">
        <v>7.8912999999999558</v>
      </c>
      <c r="BU20" s="147">
        <v>8.0458999999999534</v>
      </c>
      <c r="BV20" s="147">
        <v>10.760850000000122</v>
      </c>
      <c r="BW20" s="147">
        <f t="shared" si="16"/>
        <v>26.69805000000003</v>
      </c>
      <c r="BX20" s="147">
        <v>12.80669999999999</v>
      </c>
      <c r="BY20" s="147">
        <v>25.207099999999961</v>
      </c>
      <c r="BZ20" s="147">
        <v>30.177649999999847</v>
      </c>
      <c r="CA20" s="147">
        <f t="shared" si="17"/>
        <v>68.191449999999804</v>
      </c>
      <c r="CB20" s="147">
        <v>36.406599999999756</v>
      </c>
      <c r="CC20" s="147">
        <v>25.408500000000057</v>
      </c>
      <c r="CD20" s="147">
        <v>17.932700000000168</v>
      </c>
      <c r="CE20" s="147">
        <f t="shared" si="18"/>
        <v>79.747799999999984</v>
      </c>
      <c r="CF20" s="147">
        <v>13.911899999999758</v>
      </c>
      <c r="CG20" s="147">
        <v>12.1</v>
      </c>
      <c r="CH20" s="147">
        <v>4.5999999999999996</v>
      </c>
      <c r="CI20" s="147">
        <f t="shared" si="19"/>
        <v>30.611899999999757</v>
      </c>
      <c r="CJ20" s="147">
        <f t="shared" si="25"/>
        <v>205.24919999999958</v>
      </c>
      <c r="CK20" s="147">
        <v>4.7985000000000184</v>
      </c>
      <c r="CL20" s="147">
        <v>6.6146000000000127</v>
      </c>
      <c r="CM20" s="147">
        <v>5.0580999999999881</v>
      </c>
      <c r="CN20" s="147">
        <f t="shared" si="20"/>
        <v>16.471200000000021</v>
      </c>
      <c r="CO20" s="147">
        <v>6.3140999999999057</v>
      </c>
      <c r="CP20" s="147">
        <v>27.3408000000003</v>
      </c>
      <c r="CQ20" s="147">
        <v>38.823100000000096</v>
      </c>
      <c r="CR20" s="147">
        <f t="shared" si="26"/>
        <v>72.478000000000293</v>
      </c>
      <c r="CS20" s="147">
        <v>27.491200000000141</v>
      </c>
      <c r="CT20" s="147">
        <v>30.933669999999889</v>
      </c>
      <c r="CU20" s="147">
        <v>15.824599999999943</v>
      </c>
      <c r="CV20" s="147">
        <v>74.249469999999974</v>
      </c>
      <c r="CW20" s="147">
        <v>11.443399999999986</v>
      </c>
      <c r="CX20" s="147">
        <v>11.297839999999711</v>
      </c>
      <c r="CY20" s="147">
        <v>6.5919999999997838</v>
      </c>
      <c r="CZ20" s="147">
        <v>29.333239999999485</v>
      </c>
      <c r="DA20" s="147">
        <v>192.52610999999982</v>
      </c>
      <c r="DB20" s="147">
        <v>5.7652999999999537</v>
      </c>
      <c r="DC20" s="147">
        <v>5.4402000000000132</v>
      </c>
      <c r="DD20" s="147">
        <v>4.9064999999999674</v>
      </c>
      <c r="DE20" s="147">
        <v>16.111999999999934</v>
      </c>
      <c r="DF20" s="147">
        <v>35.481250000000493</v>
      </c>
      <c r="DG20" s="147">
        <v>25.008700000000324</v>
      </c>
      <c r="DH20" s="147">
        <v>32.272699999999617</v>
      </c>
      <c r="DI20" s="147">
        <v>92.762650000000434</v>
      </c>
      <c r="DJ20" s="147">
        <v>37.960200000000036</v>
      </c>
      <c r="DK20" s="147">
        <v>32.419900000000034</v>
      </c>
      <c r="DL20" s="147">
        <v>19.112099999999721</v>
      </c>
      <c r="DM20" s="147">
        <v>89.492199999999798</v>
      </c>
      <c r="DN20" s="147">
        <v>15.304600000000029</v>
      </c>
      <c r="DO20" s="147">
        <v>10.142299999999793</v>
      </c>
      <c r="DP20" s="147">
        <v>3.2881999999999869</v>
      </c>
      <c r="DQ20" s="147">
        <f t="shared" si="27"/>
        <v>28.735099999999811</v>
      </c>
      <c r="DR20" s="147">
        <v>227.2079499999999</v>
      </c>
      <c r="DS20" s="147">
        <v>4.5714000000000707</v>
      </c>
      <c r="DT20" s="147">
        <v>3.9775999999999656</v>
      </c>
      <c r="DU20" s="147">
        <v>5.4454000000002196</v>
      </c>
      <c r="DV20" s="147">
        <v>13.994400000000256</v>
      </c>
      <c r="DW20" s="147">
        <v>24.633199999999743</v>
      </c>
      <c r="DX20" s="147">
        <v>33.839199999999941</v>
      </c>
      <c r="DY20" s="147">
        <v>19.111499999999907</v>
      </c>
      <c r="DZ20" s="147">
        <f t="shared" si="28"/>
        <v>77.583899999999588</v>
      </c>
      <c r="EA20" s="147">
        <v>34.115799999999886</v>
      </c>
      <c r="EB20" s="147">
        <v>27.181498999999906</v>
      </c>
      <c r="EC20" s="147">
        <v>19.137650000000132</v>
      </c>
      <c r="ED20" s="147">
        <f t="shared" si="29"/>
        <v>80.434948999999932</v>
      </c>
      <c r="EE20" s="147">
        <v>10.8911999999999</v>
      </c>
      <c r="EF20" s="147">
        <v>13.9460999999999</v>
      </c>
      <c r="EG20" s="147">
        <v>2.1233</v>
      </c>
      <c r="EH20" s="147">
        <f t="shared" si="30"/>
        <v>26.960599999999801</v>
      </c>
      <c r="EI20" s="74">
        <v>198.97384899999957</v>
      </c>
      <c r="EJ20" s="147">
        <v>5.0226999999997135</v>
      </c>
      <c r="EK20" s="147">
        <v>5.5319999999998579</v>
      </c>
      <c r="EL20" s="147">
        <v>7.4354499999998991</v>
      </c>
      <c r="EM20" s="147">
        <v>17.990149999999471</v>
      </c>
      <c r="EN20" s="147">
        <v>19.670899999999747</v>
      </c>
      <c r="EO20" s="147">
        <v>20.967799999999322</v>
      </c>
      <c r="EP20" s="147">
        <v>30.766299999999958</v>
      </c>
      <c r="EQ20" s="147">
        <f t="shared" si="33"/>
        <v>71.404999999999035</v>
      </c>
      <c r="ER20" s="147">
        <v>26.291599999999779</v>
      </c>
      <c r="ES20" s="147">
        <v>19.458265999999938</v>
      </c>
      <c r="ET20" s="147">
        <v>18.207979999999925</v>
      </c>
      <c r="EU20" s="147">
        <f t="shared" si="31"/>
        <v>63.957845999999634</v>
      </c>
      <c r="EV20" s="147">
        <v>17.276679999999931</v>
      </c>
      <c r="EW20" s="147">
        <v>11.808499999999997</v>
      </c>
      <c r="EX20" s="147">
        <v>7.107970000000015</v>
      </c>
      <c r="EY20" s="147">
        <f t="shared" si="32"/>
        <v>36.193149999999946</v>
      </c>
      <c r="EZ20" s="147">
        <v>188.96089999999816</v>
      </c>
      <c r="FA20" s="147">
        <v>9.1896499999999826</v>
      </c>
      <c r="FB20" s="147">
        <v>11.013099999999998</v>
      </c>
      <c r="FC20" s="147">
        <v>6.2007500000001912</v>
      </c>
      <c r="FD20" s="147">
        <v>26.403500000000172</v>
      </c>
      <c r="FE20" s="147">
        <v>17.663449999999798</v>
      </c>
      <c r="FF20" s="147">
        <v>19.84290000000016</v>
      </c>
      <c r="FG20" s="147">
        <v>19.619849999999992</v>
      </c>
      <c r="FH20" s="147">
        <v>57.126199999999955</v>
      </c>
      <c r="FI20" s="147">
        <v>34.103000000000016</v>
      </c>
      <c r="FJ20" s="147">
        <v>34.103000000000016</v>
      </c>
      <c r="FK20" s="147">
        <v>34.103000000000016</v>
      </c>
      <c r="FL20" s="147">
        <v>102.30900000000005</v>
      </c>
      <c r="FM20" s="147">
        <v>13.290399999999947</v>
      </c>
      <c r="FN20" s="147">
        <v>11.314650000000004</v>
      </c>
      <c r="FO20" s="147">
        <v>7.2958500000000353</v>
      </c>
      <c r="FP20" s="147">
        <v>31.900899999999986</v>
      </c>
      <c r="FQ20" s="147">
        <v>183.13885000000062</v>
      </c>
      <c r="FR20" s="365">
        <v>11.980249999999982</v>
      </c>
      <c r="FS20" s="365">
        <v>18.236949999999847</v>
      </c>
      <c r="FT20" s="365">
        <v>3.6009499999999961</v>
      </c>
      <c r="FU20" s="147">
        <v>33.818149999999825</v>
      </c>
      <c r="FV20" s="363">
        <v>6.2069999999999999</v>
      </c>
      <c r="FW20" s="363">
        <v>11.957000000000001</v>
      </c>
      <c r="FX20" s="363">
        <v>10.037000000000001</v>
      </c>
      <c r="FY20" s="147">
        <v>28.201149999999792</v>
      </c>
      <c r="FZ20" s="74">
        <v>6.0025499999999736</v>
      </c>
      <c r="GA20" s="74">
        <v>7.495599999999591</v>
      </c>
      <c r="GB20" s="74">
        <v>22.179599999999624</v>
      </c>
      <c r="GC20" s="74">
        <v>8.901299999999905</v>
      </c>
      <c r="GD20" s="74">
        <v>3.8179000000000602</v>
      </c>
      <c r="GE20" s="74">
        <v>1.7733000000000785</v>
      </c>
      <c r="GF20" s="74">
        <v>14.492500000000044</v>
      </c>
      <c r="GG20" s="74">
        <v>20.083700000000185</v>
      </c>
      <c r="GH20" s="74">
        <v>98.691399999999277</v>
      </c>
      <c r="GI20" s="365">
        <v>2.9120499999998302</v>
      </c>
      <c r="GJ20" s="365">
        <v>5.3584499999999879</v>
      </c>
      <c r="GK20" s="365">
        <v>1.8550499999997601</v>
      </c>
      <c r="GL20" s="147">
        <v>10.125549999999578</v>
      </c>
    </row>
    <row r="21" spans="2:195" s="83" customFormat="1" ht="13.5" customHeight="1">
      <c r="B21" s="475"/>
      <c r="C21" s="185" t="s">
        <v>160</v>
      </c>
      <c r="D21" s="147">
        <v>19.081380000000017</v>
      </c>
      <c r="E21" s="147">
        <v>10.237370000000006</v>
      </c>
      <c r="F21" s="147">
        <v>62.31320999999997</v>
      </c>
      <c r="G21" s="147">
        <v>91.631959999999992</v>
      </c>
      <c r="H21" s="147">
        <v>128.92178000000015</v>
      </c>
      <c r="I21" s="147">
        <v>102.97322000000004</v>
      </c>
      <c r="J21" s="147">
        <v>175.50615999999985</v>
      </c>
      <c r="K21" s="147">
        <v>407.40116000000006</v>
      </c>
      <c r="L21" s="147">
        <v>149.79420999999991</v>
      </c>
      <c r="M21" s="147">
        <v>87.554890000000086</v>
      </c>
      <c r="N21" s="147">
        <v>100.41457999999999</v>
      </c>
      <c r="O21" s="147">
        <v>337.76367999999997</v>
      </c>
      <c r="P21" s="147">
        <v>43.774460000000012</v>
      </c>
      <c r="Q21" s="147">
        <v>35.731010000000026</v>
      </c>
      <c r="R21" s="147">
        <v>16.404969999999967</v>
      </c>
      <c r="S21" s="147">
        <v>95.910439999999994</v>
      </c>
      <c r="T21" s="147">
        <v>932.70724000000007</v>
      </c>
      <c r="U21" s="147">
        <v>21.263150000000074</v>
      </c>
      <c r="V21" s="147">
        <v>13.19359999999994</v>
      </c>
      <c r="W21" s="147">
        <v>13.27954999999996</v>
      </c>
      <c r="X21" s="147">
        <v>47.736299999999972</v>
      </c>
      <c r="Y21" s="147">
        <v>54.866650000000099</v>
      </c>
      <c r="Z21" s="147">
        <v>69.478459999999785</v>
      </c>
      <c r="AA21" s="147">
        <v>124.72942999999997</v>
      </c>
      <c r="AB21" s="147">
        <v>249.07453999999984</v>
      </c>
      <c r="AC21" s="147">
        <v>119.32207999999997</v>
      </c>
      <c r="AD21" s="147">
        <v>97.875340000000023</v>
      </c>
      <c r="AE21" s="147">
        <v>48.259170000000097</v>
      </c>
      <c r="AF21" s="147">
        <v>265.45659000000012</v>
      </c>
      <c r="AG21" s="147">
        <v>51.192769999999939</v>
      </c>
      <c r="AH21" s="147">
        <v>36.740489999999944</v>
      </c>
      <c r="AI21" s="147">
        <v>19.358700000000109</v>
      </c>
      <c r="AJ21" s="147">
        <v>107.29195999999999</v>
      </c>
      <c r="AK21" s="147">
        <v>669.55938999999989</v>
      </c>
      <c r="AL21" s="147">
        <v>16.331079999999904</v>
      </c>
      <c r="AM21" s="147">
        <v>16.91909000000004</v>
      </c>
      <c r="AN21" s="147">
        <v>49.282610000000005</v>
      </c>
      <c r="AO21" s="147">
        <v>82.532779999999946</v>
      </c>
      <c r="AP21" s="147">
        <v>72.326179999999994</v>
      </c>
      <c r="AQ21" s="147">
        <v>106.89849999999943</v>
      </c>
      <c r="AR21" s="147">
        <v>126.82025999999966</v>
      </c>
      <c r="AS21" s="147">
        <v>306.04493999999909</v>
      </c>
      <c r="AT21" s="147">
        <v>107.64717000000017</v>
      </c>
      <c r="AU21" s="147">
        <v>107.13782000000039</v>
      </c>
      <c r="AV21" s="147">
        <v>65.564649999999972</v>
      </c>
      <c r="AW21" s="147">
        <v>280.34964000000053</v>
      </c>
      <c r="AX21" s="147">
        <v>69.804939999999917</v>
      </c>
      <c r="AY21" s="147">
        <v>62.754010000000008</v>
      </c>
      <c r="AZ21" s="147">
        <v>50.047039999999988</v>
      </c>
      <c r="BA21" s="147">
        <v>182.60598999999991</v>
      </c>
      <c r="BB21" s="147">
        <v>851.53334999999947</v>
      </c>
      <c r="BC21" s="147">
        <v>59.120709999999981</v>
      </c>
      <c r="BD21" s="147">
        <v>66.368089999999953</v>
      </c>
      <c r="BE21" s="147">
        <v>39.215870000000109</v>
      </c>
      <c r="BF21" s="147">
        <v>164.70467000000005</v>
      </c>
      <c r="BG21" s="147">
        <v>54.791419999999739</v>
      </c>
      <c r="BH21" s="147">
        <v>122.16041999999987</v>
      </c>
      <c r="BI21" s="147">
        <v>217.29514999999984</v>
      </c>
      <c r="BJ21" s="147">
        <v>394.24698999999941</v>
      </c>
      <c r="BK21" s="147">
        <v>178.02016999999992</v>
      </c>
      <c r="BL21" s="147">
        <v>106.64273999999993</v>
      </c>
      <c r="BM21" s="147">
        <v>57.877180000000031</v>
      </c>
      <c r="BN21" s="147">
        <v>342.54008999999985</v>
      </c>
      <c r="BO21" s="147">
        <v>56.237109999999916</v>
      </c>
      <c r="BP21" s="147">
        <v>73.402330000000063</v>
      </c>
      <c r="BQ21" s="147">
        <v>68.648169999999922</v>
      </c>
      <c r="BR21" s="147">
        <v>198.28760999999992</v>
      </c>
      <c r="BS21" s="147">
        <v>1099.7793599999993</v>
      </c>
      <c r="BT21" s="147">
        <v>44.634019999999708</v>
      </c>
      <c r="BU21" s="147">
        <v>45.332669999999879</v>
      </c>
      <c r="BV21" s="147">
        <v>62.334740000000174</v>
      </c>
      <c r="BW21" s="147">
        <v>152.30142999999975</v>
      </c>
      <c r="BX21" s="147">
        <v>70.009864200000024</v>
      </c>
      <c r="BY21" s="147">
        <v>132.09456999999946</v>
      </c>
      <c r="BZ21" s="147">
        <v>166.88811800000138</v>
      </c>
      <c r="CA21" s="147">
        <v>368.99255220000089</v>
      </c>
      <c r="CB21" s="147">
        <v>188.39917999999909</v>
      </c>
      <c r="CC21" s="147">
        <v>124.06852999999963</v>
      </c>
      <c r="CD21" s="147">
        <v>100.25576999999953</v>
      </c>
      <c r="CE21" s="147">
        <v>412.72347999999823</v>
      </c>
      <c r="CF21" s="147">
        <v>73.423149999999964</v>
      </c>
      <c r="CG21" s="147">
        <v>58.6</v>
      </c>
      <c r="CH21" s="147">
        <v>29.1</v>
      </c>
      <c r="CI21" s="147">
        <v>161.12314999999995</v>
      </c>
      <c r="CJ21" s="147">
        <v>1095.1406121999987</v>
      </c>
      <c r="CK21" s="147">
        <v>24.936259999999685</v>
      </c>
      <c r="CL21" s="147">
        <v>23.689059999999806</v>
      </c>
      <c r="CM21" s="147">
        <v>18.741032299999823</v>
      </c>
      <c r="CN21" s="147">
        <v>67.366352299999306</v>
      </c>
      <c r="CO21" s="147">
        <v>26.368502000000014</v>
      </c>
      <c r="CP21" s="147">
        <v>152.04394899999983</v>
      </c>
      <c r="CQ21" s="147">
        <v>203.87966400000025</v>
      </c>
      <c r="CR21" s="147">
        <v>382.29211500000008</v>
      </c>
      <c r="CS21" s="147">
        <v>156.57136300000073</v>
      </c>
      <c r="CT21" s="147">
        <v>170.48703000000009</v>
      </c>
      <c r="CU21" s="147">
        <v>96.458799999999201</v>
      </c>
      <c r="CV21" s="147">
        <v>423.51719300000002</v>
      </c>
      <c r="CW21" s="147">
        <v>69.37192999999975</v>
      </c>
      <c r="CX21" s="147">
        <v>70.662106000000037</v>
      </c>
      <c r="CY21" s="147">
        <v>38.779630000000061</v>
      </c>
      <c r="CZ21" s="147">
        <v>178.81366599999984</v>
      </c>
      <c r="DA21" s="147">
        <v>1051.9830062999995</v>
      </c>
      <c r="DB21" s="147">
        <v>28.394989999999911</v>
      </c>
      <c r="DC21" s="147">
        <v>30.470815000000133</v>
      </c>
      <c r="DD21" s="147">
        <v>27.498370000000392</v>
      </c>
      <c r="DE21" s="147">
        <v>86.364175000000444</v>
      </c>
      <c r="DF21" s="147">
        <v>198.53422999999987</v>
      </c>
      <c r="DG21" s="147">
        <v>136.86716999999956</v>
      </c>
      <c r="DH21" s="147">
        <v>180.22681399999991</v>
      </c>
      <c r="DI21" s="147">
        <v>515.62821399999928</v>
      </c>
      <c r="DJ21" s="147">
        <v>216.43574000000001</v>
      </c>
      <c r="DK21" s="147">
        <v>213.03548999999975</v>
      </c>
      <c r="DL21" s="147">
        <v>119.09608000000003</v>
      </c>
      <c r="DM21" s="147">
        <v>548.56730999999979</v>
      </c>
      <c r="DN21" s="147">
        <v>99.554459999999978</v>
      </c>
      <c r="DO21" s="147">
        <v>64.329430000000059</v>
      </c>
      <c r="DP21" s="147">
        <v>21.224750000000078</v>
      </c>
      <c r="DQ21" s="147">
        <f t="shared" si="27"/>
        <v>185.10864000000012</v>
      </c>
      <c r="DR21" s="147">
        <v>1335.6683369999996</v>
      </c>
      <c r="DS21" s="147">
        <v>29.444715000000052</v>
      </c>
      <c r="DT21" s="147">
        <v>23.643389999999826</v>
      </c>
      <c r="DU21" s="147">
        <v>37.386519999999891</v>
      </c>
      <c r="DV21" s="147">
        <v>90.474624999999776</v>
      </c>
      <c r="DW21" s="147">
        <v>177.06495000000101</v>
      </c>
      <c r="DX21" s="147">
        <v>243.23864599999985</v>
      </c>
      <c r="DY21" s="147">
        <v>131.30224999999993</v>
      </c>
      <c r="DZ21" s="147">
        <f t="shared" si="28"/>
        <v>551.60584600000072</v>
      </c>
      <c r="EA21" s="147">
        <v>246.06293999999986</v>
      </c>
      <c r="EB21" s="147">
        <v>185.53724000000008</v>
      </c>
      <c r="EC21" s="147">
        <v>134.00947999999966</v>
      </c>
      <c r="ED21" s="147">
        <f t="shared" si="29"/>
        <v>565.60965999999962</v>
      </c>
      <c r="EE21" s="147">
        <v>66.836309999999997</v>
      </c>
      <c r="EF21" s="147">
        <v>94.450159999999897</v>
      </c>
      <c r="EG21" s="147">
        <v>14.412872200000001</v>
      </c>
      <c r="EH21" s="147">
        <f t="shared" si="30"/>
        <v>175.69934219999988</v>
      </c>
      <c r="EI21" s="74">
        <v>1383.3894731999999</v>
      </c>
      <c r="EJ21" s="147">
        <v>35.242279999999951</v>
      </c>
      <c r="EK21" s="147">
        <v>34.560336000000028</v>
      </c>
      <c r="EL21" s="147">
        <v>54.655720000000052</v>
      </c>
      <c r="EM21" s="147">
        <v>124.45833600000003</v>
      </c>
      <c r="EN21" s="147">
        <v>149.13458999999997</v>
      </c>
      <c r="EO21" s="147">
        <v>159.08109000000042</v>
      </c>
      <c r="EP21" s="147">
        <v>249.32717999999997</v>
      </c>
      <c r="EQ21" s="147">
        <f t="shared" si="33"/>
        <v>557.54286000000036</v>
      </c>
      <c r="ER21" s="147">
        <v>191.59982000000014</v>
      </c>
      <c r="ES21" s="147">
        <v>160.32893999999982</v>
      </c>
      <c r="ET21" s="147">
        <v>141.76305049999999</v>
      </c>
      <c r="EU21" s="147">
        <f t="shared" si="31"/>
        <v>493.69181049999997</v>
      </c>
      <c r="EV21" s="147">
        <v>123.94528499999971</v>
      </c>
      <c r="EW21" s="147">
        <v>93.09641999999856</v>
      </c>
      <c r="EX21" s="147">
        <v>57.252290000000002</v>
      </c>
      <c r="EY21" s="147">
        <f t="shared" si="32"/>
        <v>274.29399499999829</v>
      </c>
      <c r="EZ21" s="147">
        <v>1450.0183909999982</v>
      </c>
      <c r="FA21" s="147">
        <v>83.841220000000419</v>
      </c>
      <c r="FB21" s="147">
        <v>67.318859999999404</v>
      </c>
      <c r="FC21" s="147">
        <v>46.769650000000269</v>
      </c>
      <c r="FD21" s="147">
        <v>197.92973000000009</v>
      </c>
      <c r="FE21" s="147">
        <v>154.75517999999812</v>
      </c>
      <c r="FF21" s="147">
        <v>162.96637999999948</v>
      </c>
      <c r="FG21" s="147">
        <v>141.43640999999931</v>
      </c>
      <c r="FH21" s="147">
        <v>459.15796999999696</v>
      </c>
      <c r="FI21" s="147">
        <v>34.103000000000016</v>
      </c>
      <c r="FJ21" s="147">
        <v>34.103000000000016</v>
      </c>
      <c r="FK21" s="147">
        <v>34.103000000000016</v>
      </c>
      <c r="FL21" s="147">
        <v>102.30900000000005</v>
      </c>
      <c r="FM21" s="147">
        <v>87.712459999999865</v>
      </c>
      <c r="FN21" s="147">
        <v>89.073960000000156</v>
      </c>
      <c r="FO21" s="147">
        <v>61.579569999999983</v>
      </c>
      <c r="FP21" s="147">
        <v>238.36599000000001</v>
      </c>
      <c r="FQ21" s="147">
        <v>1362.5975899999974</v>
      </c>
      <c r="FR21" s="365">
        <v>104.53651000000004</v>
      </c>
      <c r="FS21" s="365">
        <v>162.53946000000016</v>
      </c>
      <c r="FT21" s="365">
        <v>34.965780000000002</v>
      </c>
      <c r="FU21" s="147">
        <v>302.04175000000021</v>
      </c>
      <c r="FV21" s="147">
        <v>64.404189999999474</v>
      </c>
      <c r="FW21" s="147">
        <v>123.37600000000722</v>
      </c>
      <c r="FX21" s="147">
        <v>96.57548999999976</v>
      </c>
      <c r="FY21" s="147">
        <v>284.35568000000649</v>
      </c>
      <c r="FZ21" s="147">
        <v>55.737110000000101</v>
      </c>
      <c r="GA21" s="147">
        <v>77.257020000000693</v>
      </c>
      <c r="GB21" s="147">
        <v>222.24504000000019</v>
      </c>
      <c r="GC21" s="408">
        <v>87.008899999999215</v>
      </c>
      <c r="GD21" s="408">
        <v>34.720289999999423</v>
      </c>
      <c r="GE21" s="408">
        <v>23.308699999999231</v>
      </c>
      <c r="GF21" s="408">
        <v>145.03788999999787</v>
      </c>
      <c r="GG21" s="408">
        <v>203.06687999999653</v>
      </c>
      <c r="GH21" s="408">
        <v>953.68036000000473</v>
      </c>
      <c r="GI21" s="365">
        <v>35.022269999999601</v>
      </c>
      <c r="GJ21" s="365">
        <v>63.217120000000072</v>
      </c>
      <c r="GK21" s="365">
        <v>26.879750000000374</v>
      </c>
      <c r="GL21" s="147">
        <v>125.11914000000004</v>
      </c>
    </row>
    <row r="22" spans="2:195" s="83" customFormat="1" ht="11.25" customHeight="1">
      <c r="B22" s="86" t="s">
        <v>286</v>
      </c>
      <c r="C22" s="190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  <c r="AN22" s="191"/>
      <c r="AO22" s="191"/>
      <c r="AP22" s="191"/>
      <c r="AQ22" s="191"/>
      <c r="AR22" s="191"/>
      <c r="AS22" s="191"/>
      <c r="AT22" s="191"/>
      <c r="AU22" s="191"/>
      <c r="AV22" s="191"/>
      <c r="AW22" s="191"/>
      <c r="AX22" s="191"/>
      <c r="AY22" s="191"/>
      <c r="AZ22" s="191"/>
      <c r="BA22" s="191"/>
      <c r="BB22" s="191"/>
      <c r="BC22" s="191"/>
      <c r="BD22" s="191"/>
      <c r="BE22" s="191"/>
      <c r="BF22" s="191"/>
      <c r="BG22" s="191"/>
      <c r="BH22" s="191"/>
      <c r="BI22" s="191"/>
      <c r="BJ22" s="191"/>
      <c r="BK22" s="191"/>
      <c r="BL22" s="191"/>
      <c r="BM22" s="191"/>
      <c r="BN22" s="191"/>
      <c r="BO22" s="191"/>
      <c r="BP22" s="191"/>
      <c r="BQ22" s="191"/>
      <c r="BR22" s="191"/>
      <c r="BS22" s="191"/>
      <c r="BT22" s="191"/>
      <c r="BU22" s="191"/>
      <c r="BV22" s="191"/>
      <c r="BW22" s="191"/>
      <c r="BX22" s="191"/>
      <c r="BY22" s="191"/>
      <c r="BZ22" s="191"/>
      <c r="CA22" s="191"/>
      <c r="CB22" s="191"/>
      <c r="CC22" s="191"/>
      <c r="CD22" s="191"/>
      <c r="CE22" s="191"/>
      <c r="CF22" s="191"/>
      <c r="CG22" s="191"/>
      <c r="CH22" s="191"/>
      <c r="CI22" s="191"/>
      <c r="CJ22" s="191"/>
      <c r="CK22" s="191"/>
      <c r="CL22" s="191"/>
      <c r="CM22" s="191"/>
      <c r="CN22" s="191"/>
      <c r="CO22" s="191"/>
      <c r="CP22" s="191"/>
      <c r="CQ22" s="191"/>
      <c r="CR22" s="191"/>
      <c r="CS22" s="191"/>
      <c r="CT22" s="191"/>
      <c r="CU22" s="191"/>
      <c r="CV22" s="191"/>
      <c r="CW22" s="191"/>
      <c r="CX22" s="191"/>
      <c r="CY22" s="191"/>
      <c r="CZ22" s="191"/>
      <c r="DA22" s="191"/>
      <c r="DB22" s="191"/>
      <c r="DC22" s="191"/>
      <c r="DD22" s="191"/>
      <c r="DE22" s="191"/>
      <c r="DF22" s="191"/>
      <c r="DG22" s="191"/>
      <c r="DH22" s="191"/>
      <c r="DI22" s="191"/>
      <c r="DJ22" s="191"/>
      <c r="DK22" s="191"/>
      <c r="DL22" s="191"/>
      <c r="DM22" s="191"/>
      <c r="DN22" s="191"/>
      <c r="DO22" s="191"/>
      <c r="DP22" s="191"/>
      <c r="DQ22" s="191"/>
      <c r="DR22" s="191"/>
      <c r="DS22" s="191"/>
      <c r="DT22" s="191"/>
      <c r="DU22" s="191"/>
      <c r="DV22" s="191"/>
      <c r="DW22" s="191"/>
      <c r="DX22" s="191"/>
      <c r="DY22" s="191"/>
      <c r="DZ22" s="191"/>
      <c r="EA22" s="191"/>
      <c r="EB22" s="191"/>
      <c r="EC22" s="191"/>
      <c r="ED22" s="191"/>
      <c r="EE22" s="191"/>
      <c r="EF22" s="191"/>
      <c r="EG22" s="191"/>
      <c r="EH22" s="191"/>
      <c r="EI22" s="191">
        <v>0</v>
      </c>
      <c r="EJ22" s="191"/>
      <c r="EK22" s="191"/>
      <c r="EL22" s="191"/>
      <c r="EM22" s="191"/>
      <c r="EN22" s="191"/>
      <c r="EO22" s="191"/>
      <c r="EP22" s="191"/>
      <c r="EQ22" s="191">
        <f t="shared" si="33"/>
        <v>0</v>
      </c>
      <c r="ER22" s="191"/>
      <c r="ES22" s="191"/>
      <c r="ET22" s="191"/>
      <c r="EU22" s="191">
        <f t="shared" si="31"/>
        <v>0</v>
      </c>
      <c r="EV22" s="191"/>
      <c r="EW22" s="191"/>
      <c r="EX22" s="191"/>
      <c r="EY22" s="191">
        <f t="shared" si="32"/>
        <v>0</v>
      </c>
      <c r="EZ22" s="191"/>
      <c r="FA22" s="191"/>
      <c r="FB22" s="191"/>
      <c r="FC22" s="191"/>
      <c r="FD22" s="191"/>
      <c r="FE22" s="191"/>
      <c r="FF22" s="191"/>
      <c r="FG22" s="191"/>
      <c r="FH22" s="191"/>
      <c r="FI22" s="191"/>
      <c r="FJ22" s="191"/>
      <c r="FK22" s="191"/>
      <c r="FL22" s="191">
        <v>0</v>
      </c>
      <c r="FM22" s="191"/>
      <c r="FN22" s="191"/>
      <c r="FO22" s="191"/>
      <c r="FP22" s="191">
        <v>0</v>
      </c>
      <c r="FQ22" s="191"/>
      <c r="FR22" s="191">
        <v>0</v>
      </c>
      <c r="FS22" s="191">
        <v>0</v>
      </c>
      <c r="FT22" s="191">
        <v>0</v>
      </c>
      <c r="FU22" s="191"/>
      <c r="FV22" s="191"/>
      <c r="FW22" s="191"/>
      <c r="FX22" s="191"/>
      <c r="FY22" s="191"/>
      <c r="FZ22" s="191"/>
      <c r="GA22" s="191"/>
      <c r="GB22" s="191">
        <v>0</v>
      </c>
      <c r="GC22" s="147"/>
      <c r="GD22" s="473"/>
      <c r="GE22" s="474"/>
      <c r="GF22" s="474"/>
      <c r="GG22" s="474"/>
      <c r="GH22" s="474"/>
      <c r="GI22" s="191"/>
      <c r="GJ22" s="191"/>
      <c r="GK22" s="191"/>
      <c r="GL22" s="191">
        <v>0</v>
      </c>
    </row>
    <row r="23" spans="2:195" s="83" customFormat="1" ht="13.5" customHeight="1" thickBot="1">
      <c r="B23" s="187" t="s">
        <v>287</v>
      </c>
      <c r="C23" s="188" t="s">
        <v>35</v>
      </c>
      <c r="D23" s="189" t="s">
        <v>226</v>
      </c>
      <c r="E23" s="189" t="s">
        <v>226</v>
      </c>
      <c r="F23" s="189" t="s">
        <v>226</v>
      </c>
      <c r="G23" s="189" t="s">
        <v>226</v>
      </c>
      <c r="H23" s="189" t="s">
        <v>226</v>
      </c>
      <c r="I23" s="189" t="s">
        <v>226</v>
      </c>
      <c r="J23" s="189" t="s">
        <v>226</v>
      </c>
      <c r="K23" s="189" t="s">
        <v>226</v>
      </c>
      <c r="L23" s="189" t="s">
        <v>226</v>
      </c>
      <c r="M23" s="189" t="s">
        <v>226</v>
      </c>
      <c r="N23" s="189" t="s">
        <v>226</v>
      </c>
      <c r="O23" s="189" t="s">
        <v>226</v>
      </c>
      <c r="P23" s="189" t="s">
        <v>226</v>
      </c>
      <c r="Q23" s="189" t="s">
        <v>226</v>
      </c>
      <c r="R23" s="189" t="s">
        <v>226</v>
      </c>
      <c r="S23" s="189" t="s">
        <v>226</v>
      </c>
      <c r="T23" s="189" t="s">
        <v>226</v>
      </c>
      <c r="U23" s="189" t="s">
        <v>226</v>
      </c>
      <c r="V23" s="189" t="s">
        <v>226</v>
      </c>
      <c r="W23" s="189" t="s">
        <v>226</v>
      </c>
      <c r="X23" s="189" t="s">
        <v>226</v>
      </c>
      <c r="Y23" s="189" t="s">
        <v>226</v>
      </c>
      <c r="Z23" s="189" t="s">
        <v>226</v>
      </c>
      <c r="AA23" s="189" t="s">
        <v>226</v>
      </c>
      <c r="AB23" s="189" t="s">
        <v>226</v>
      </c>
      <c r="AC23" s="189" t="s">
        <v>226</v>
      </c>
      <c r="AD23" s="189" t="s">
        <v>226</v>
      </c>
      <c r="AE23" s="189" t="s">
        <v>226</v>
      </c>
      <c r="AF23" s="189" t="s">
        <v>226</v>
      </c>
      <c r="AG23" s="189" t="s">
        <v>226</v>
      </c>
      <c r="AH23" s="189" t="s">
        <v>226</v>
      </c>
      <c r="AI23" s="189" t="s">
        <v>226</v>
      </c>
      <c r="AJ23" s="189" t="s">
        <v>226</v>
      </c>
      <c r="AK23" s="189" t="s">
        <v>226</v>
      </c>
      <c r="AL23" s="189" t="s">
        <v>226</v>
      </c>
      <c r="AM23" s="189" t="s">
        <v>226</v>
      </c>
      <c r="AN23" s="189" t="s">
        <v>226</v>
      </c>
      <c r="AO23" s="189" t="s">
        <v>226</v>
      </c>
      <c r="AP23" s="189" t="s">
        <v>226</v>
      </c>
      <c r="AQ23" s="189" t="s">
        <v>226</v>
      </c>
      <c r="AR23" s="189" t="s">
        <v>226</v>
      </c>
      <c r="AS23" s="189" t="s">
        <v>226</v>
      </c>
      <c r="AT23" s="189" t="s">
        <v>226</v>
      </c>
      <c r="AU23" s="189" t="s">
        <v>226</v>
      </c>
      <c r="AV23" s="189" t="s">
        <v>226</v>
      </c>
      <c r="AW23" s="189" t="s">
        <v>226</v>
      </c>
      <c r="AX23" s="189" t="s">
        <v>226</v>
      </c>
      <c r="AY23" s="189" t="s">
        <v>226</v>
      </c>
      <c r="AZ23" s="189" t="s">
        <v>226</v>
      </c>
      <c r="BA23" s="189" t="s">
        <v>226</v>
      </c>
      <c r="BB23" s="189" t="s">
        <v>226</v>
      </c>
      <c r="BC23" s="189" t="s">
        <v>226</v>
      </c>
      <c r="BD23" s="189" t="s">
        <v>226</v>
      </c>
      <c r="BE23" s="189" t="s">
        <v>226</v>
      </c>
      <c r="BF23" s="189" t="s">
        <v>226</v>
      </c>
      <c r="BG23" s="189" t="s">
        <v>226</v>
      </c>
      <c r="BH23" s="189" t="s">
        <v>226</v>
      </c>
      <c r="BI23" s="189" t="s">
        <v>226</v>
      </c>
      <c r="BJ23" s="189" t="s">
        <v>226</v>
      </c>
      <c r="BK23" s="189" t="s">
        <v>226</v>
      </c>
      <c r="BL23" s="189" t="s">
        <v>226</v>
      </c>
      <c r="BM23" s="189" t="s">
        <v>226</v>
      </c>
      <c r="BN23" s="189" t="s">
        <v>226</v>
      </c>
      <c r="BO23" s="189" t="s">
        <v>226</v>
      </c>
      <c r="BP23" s="189" t="s">
        <v>226</v>
      </c>
      <c r="BQ23" s="189" t="s">
        <v>226</v>
      </c>
      <c r="BR23" s="189" t="s">
        <v>226</v>
      </c>
      <c r="BS23" s="189" t="s">
        <v>226</v>
      </c>
      <c r="BT23" s="189" t="s">
        <v>226</v>
      </c>
      <c r="BU23" s="189" t="s">
        <v>226</v>
      </c>
      <c r="BV23" s="189" t="s">
        <v>226</v>
      </c>
      <c r="BW23" s="189" t="s">
        <v>226</v>
      </c>
      <c r="BX23" s="189" t="s">
        <v>226</v>
      </c>
      <c r="BY23" s="189" t="s">
        <v>226</v>
      </c>
      <c r="BZ23" s="189" t="s">
        <v>226</v>
      </c>
      <c r="CA23" s="189" t="s">
        <v>226</v>
      </c>
      <c r="CB23" s="189" t="s">
        <v>226</v>
      </c>
      <c r="CC23" s="189" t="s">
        <v>226</v>
      </c>
      <c r="CD23" s="189" t="s">
        <v>226</v>
      </c>
      <c r="CE23" s="189" t="s">
        <v>226</v>
      </c>
      <c r="CF23" s="189" t="s">
        <v>226</v>
      </c>
      <c r="CG23" s="189" t="s">
        <v>226</v>
      </c>
      <c r="CH23" s="189" t="s">
        <v>226</v>
      </c>
      <c r="CI23" s="189" t="s">
        <v>226</v>
      </c>
      <c r="CJ23" s="189" t="s">
        <v>226</v>
      </c>
      <c r="CK23" s="189"/>
      <c r="CL23" s="189"/>
      <c r="CM23" s="189"/>
      <c r="CN23" s="189">
        <v>313.66199999999998</v>
      </c>
      <c r="CO23" s="189"/>
      <c r="CP23" s="189"/>
      <c r="CQ23" s="189"/>
      <c r="CR23" s="189">
        <v>300.46550000000002</v>
      </c>
      <c r="CS23" s="189"/>
      <c r="CT23" s="189"/>
      <c r="CU23" s="189"/>
      <c r="CV23" s="189">
        <v>327.83699999999999</v>
      </c>
      <c r="CW23" s="189"/>
      <c r="CX23" s="189"/>
      <c r="CY23" s="189"/>
      <c r="CZ23" s="189">
        <v>292.58699999999999</v>
      </c>
      <c r="DA23" s="189">
        <v>1234.5515000000003</v>
      </c>
      <c r="DB23" s="189" t="s">
        <v>226</v>
      </c>
      <c r="DC23" s="189" t="s">
        <v>226</v>
      </c>
      <c r="DD23" s="189" t="s">
        <v>226</v>
      </c>
      <c r="DE23" s="189">
        <v>336.58550000000002</v>
      </c>
      <c r="DF23" s="189" t="s">
        <v>226</v>
      </c>
      <c r="DG23" s="189" t="s">
        <v>226</v>
      </c>
      <c r="DH23" s="189" t="s">
        <v>226</v>
      </c>
      <c r="DI23" s="189">
        <v>340</v>
      </c>
      <c r="DJ23" s="189" t="s">
        <v>226</v>
      </c>
      <c r="DK23" s="189" t="s">
        <v>226</v>
      </c>
      <c r="DL23" s="189" t="s">
        <v>226</v>
      </c>
      <c r="DM23" s="189">
        <v>431.02390000000003</v>
      </c>
      <c r="DN23" s="189" t="s">
        <v>226</v>
      </c>
      <c r="DO23" s="189" t="s">
        <v>226</v>
      </c>
      <c r="DP23" s="189" t="s">
        <v>226</v>
      </c>
      <c r="DQ23" s="189">
        <v>458.11977000000002</v>
      </c>
      <c r="DR23" s="189">
        <v>1566</v>
      </c>
      <c r="DS23" s="189" t="s">
        <v>226</v>
      </c>
      <c r="DT23" s="189" t="s">
        <v>226</v>
      </c>
      <c r="DU23" s="189" t="s">
        <v>226</v>
      </c>
      <c r="DV23" s="189">
        <v>509.36466000000001</v>
      </c>
      <c r="DW23" s="189" t="s">
        <v>226</v>
      </c>
      <c r="DX23" s="189" t="s">
        <v>226</v>
      </c>
      <c r="DY23" s="189" t="s">
        <v>226</v>
      </c>
      <c r="DZ23" s="189">
        <v>513.53804999999988</v>
      </c>
      <c r="EA23" s="189" t="s">
        <v>226</v>
      </c>
      <c r="EB23" s="189" t="s">
        <v>226</v>
      </c>
      <c r="EC23" s="189" t="s">
        <v>226</v>
      </c>
      <c r="ED23" s="189">
        <v>280.91482000000002</v>
      </c>
      <c r="EE23" s="189" t="s">
        <v>226</v>
      </c>
      <c r="EF23" s="189" t="s">
        <v>226</v>
      </c>
      <c r="EG23" s="189" t="s">
        <v>226</v>
      </c>
      <c r="EH23" s="189">
        <v>293.58134999999999</v>
      </c>
      <c r="EI23" s="189">
        <v>1597.3988799999997</v>
      </c>
      <c r="EJ23" s="189">
        <v>181.83799999999999</v>
      </c>
      <c r="EK23" s="189">
        <v>133.56700000000001</v>
      </c>
      <c r="EL23" s="189">
        <v>128.994</v>
      </c>
      <c r="EM23" s="189">
        <v>444.399</v>
      </c>
      <c r="EN23" s="189">
        <v>45.445999999999998</v>
      </c>
      <c r="EO23" s="189">
        <v>50.225999999999999</v>
      </c>
      <c r="EP23" s="189">
        <v>82.126999999999995</v>
      </c>
      <c r="EQ23" s="189">
        <f>SUM(EN23:EP23)</f>
        <v>177.79899999999998</v>
      </c>
      <c r="ER23" s="189">
        <v>162.59399999999999</v>
      </c>
      <c r="ES23" s="189">
        <v>134.137</v>
      </c>
      <c r="ET23" s="189">
        <v>121.372</v>
      </c>
      <c r="EU23" s="189">
        <f t="shared" si="31"/>
        <v>418.10300000000001</v>
      </c>
      <c r="EV23" s="189">
        <v>153.25800000000001</v>
      </c>
      <c r="EW23" s="189">
        <v>130.34399999999999</v>
      </c>
      <c r="EX23" s="189">
        <v>71.082999999999998</v>
      </c>
      <c r="EY23" s="189">
        <f t="shared" si="32"/>
        <v>354.68499999999995</v>
      </c>
      <c r="EZ23" s="189">
        <v>1394.9860000000001</v>
      </c>
      <c r="FA23" s="189">
        <v>142.03200000000001</v>
      </c>
      <c r="FB23" s="189">
        <v>116.562</v>
      </c>
      <c r="FC23" s="189">
        <v>116.328</v>
      </c>
      <c r="FD23" s="189">
        <v>374.92200000000003</v>
      </c>
      <c r="FE23" s="189">
        <v>122.39100000000001</v>
      </c>
      <c r="FF23" s="189">
        <v>96.69</v>
      </c>
      <c r="FG23" s="189">
        <v>97.33</v>
      </c>
      <c r="FH23" s="189">
        <v>316.411</v>
      </c>
      <c r="FI23" s="189">
        <v>117.169</v>
      </c>
      <c r="FJ23" s="189">
        <v>99.566999999999993</v>
      </c>
      <c r="FK23" s="189">
        <v>108.56</v>
      </c>
      <c r="FL23" s="189">
        <v>325.29599999999999</v>
      </c>
      <c r="FM23" s="189">
        <v>110.239</v>
      </c>
      <c r="FN23" s="189">
        <v>134.03</v>
      </c>
      <c r="FO23" s="189">
        <v>101.146</v>
      </c>
      <c r="FP23" s="189">
        <v>345.41500000000002</v>
      </c>
      <c r="FQ23" s="189">
        <v>1362.0440000000001</v>
      </c>
      <c r="FR23" s="189">
        <v>121.54600000000001</v>
      </c>
      <c r="FS23" s="189">
        <v>58.26</v>
      </c>
      <c r="FT23" s="189">
        <v>76.596000000000004</v>
      </c>
      <c r="FU23" s="189">
        <v>256.40200000000004</v>
      </c>
      <c r="FV23" s="189">
        <v>146.97200000000001</v>
      </c>
      <c r="FW23" s="189">
        <v>130.74700000000001</v>
      </c>
      <c r="FX23" s="189">
        <v>152.15700000000001</v>
      </c>
      <c r="FY23" s="189">
        <v>429.87599999999998</v>
      </c>
      <c r="FZ23" s="189">
        <v>150.73699999999999</v>
      </c>
      <c r="GA23" s="189">
        <v>123.92100000000001</v>
      </c>
      <c r="GB23" s="189">
        <v>393.84300000000002</v>
      </c>
      <c r="GC23" s="189">
        <v>128.791</v>
      </c>
      <c r="GD23" s="189">
        <v>85.44</v>
      </c>
      <c r="GE23" s="189">
        <v>68.918000000000006</v>
      </c>
      <c r="GF23" s="189">
        <v>283.149</v>
      </c>
      <c r="GG23" s="189">
        <v>437.50700000000001</v>
      </c>
      <c r="GH23" s="189">
        <v>1363.27</v>
      </c>
      <c r="GI23" s="189">
        <v>62.683999999999997</v>
      </c>
      <c r="GJ23" s="189">
        <v>58.933</v>
      </c>
      <c r="GK23" s="189">
        <v>45.076999999999998</v>
      </c>
      <c r="GL23" s="189">
        <v>166.69399999999999</v>
      </c>
    </row>
    <row r="24" spans="2:195" ht="15" thickTop="1">
      <c r="B24" s="36" t="s">
        <v>213</v>
      </c>
      <c r="GA24" s="83"/>
      <c r="GM24" s="83"/>
    </row>
    <row r="25" spans="2:195">
      <c r="B25" s="36" t="s">
        <v>288</v>
      </c>
    </row>
    <row r="26" spans="2:195">
      <c r="G26" s="105"/>
    </row>
    <row r="27" spans="2:195">
      <c r="G27" s="105"/>
    </row>
    <row r="28" spans="2:195">
      <c r="G28" s="105"/>
    </row>
    <row r="29" spans="2:195">
      <c r="G29" s="105"/>
    </row>
  </sheetData>
  <dataConsolidate/>
  <mergeCells count="4">
    <mergeCell ref="B1:ED1"/>
    <mergeCell ref="C2:C3"/>
    <mergeCell ref="B10:B11"/>
    <mergeCell ref="D2:FQ2"/>
  </mergeCells>
  <phoneticPr fontId="13" type="noConversion"/>
  <hyperlinks>
    <hyperlink ref="GN1" location="ÍNDICE!A1" display="ÍNDICE" xr:uid="{FA0E0199-4FB4-4229-BDAA-101F3A18898B}"/>
  </hyperlinks>
  <printOptions horizontalCentered="1"/>
  <pageMargins left="0.47244094488188981" right="0.47244094488188981" top="0.6692913385826772" bottom="0.6692913385826772" header="0" footer="0"/>
  <pageSetup paperSize="9" orientation="landscape" r:id="rId1"/>
  <ignoredErrors>
    <ignoredError sqref="C5 C11:C21 GH3" numberStoredAsText="1"/>
    <ignoredError sqref="CN5:CN20 DV5 EQ6:EQ23 EM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33</vt:i4>
      </vt:variant>
      <vt:variant>
        <vt:lpstr>Intervalos com Nome</vt:lpstr>
      </vt:variant>
      <vt:variant>
        <vt:i4>50</vt:i4>
      </vt:variant>
    </vt:vector>
  </HeadingPairs>
  <TitlesOfParts>
    <vt:vector size="83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'1'!Área_de_Impressão</vt:lpstr>
      <vt:lpstr>'10'!Área_de_Impressão</vt:lpstr>
      <vt:lpstr>'11'!Área_de_Impressão</vt:lpstr>
      <vt:lpstr>'12'!Área_de_Impressão</vt:lpstr>
      <vt:lpstr>'13'!Área_de_Impressão</vt:lpstr>
      <vt:lpstr>'14'!Área_de_Impressão</vt:lpstr>
      <vt:lpstr>'15'!Área_de_Impressão</vt:lpstr>
      <vt:lpstr>'16'!Área_de_Impressão</vt:lpstr>
      <vt:lpstr>'17'!Área_de_Impressão</vt:lpstr>
      <vt:lpstr>'18'!Área_de_Impressão</vt:lpstr>
      <vt:lpstr>'19'!Área_de_Impressão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'27'!Área_de_Impressão</vt:lpstr>
      <vt:lpstr>'28'!Área_de_Impressão</vt:lpstr>
      <vt:lpstr>'29'!Área_de_Impressão</vt:lpstr>
      <vt:lpstr>'3'!Área_de_Impressão</vt:lpstr>
      <vt:lpstr>'30'!Área_de_Impressão</vt:lpstr>
      <vt:lpstr>'31'!Área_de_Impressão</vt:lpstr>
      <vt:lpstr>'32'!Área_de_Impressão</vt:lpstr>
      <vt:lpstr>'4'!Área_de_Impressão</vt:lpstr>
      <vt:lpstr>'5'!Área_de_Impressão</vt:lpstr>
      <vt:lpstr>'6'!Área_de_Impressão</vt:lpstr>
      <vt:lpstr>'7'!Área_de_Impressão</vt:lpstr>
      <vt:lpstr>'8'!Área_de_Impressão</vt:lpstr>
      <vt:lpstr>'9'!Área_de_Impressão</vt:lpstr>
      <vt:lpstr>'3'!OLE_LINK3</vt:lpstr>
      <vt:lpstr>'1'!Títulos_de_Impressão</vt:lpstr>
      <vt:lpstr>'11'!Títulos_de_Impressão</vt:lpstr>
      <vt:lpstr>'12'!Títulos_de_Impressão</vt:lpstr>
      <vt:lpstr>'13'!Títulos_de_Impressão</vt:lpstr>
      <vt:lpstr>'16'!Títulos_de_Impressão</vt:lpstr>
      <vt:lpstr>'19'!Títulos_de_Impressão</vt:lpstr>
      <vt:lpstr>'21'!Títulos_de_Impressão</vt:lpstr>
      <vt:lpstr>'23'!Títulos_de_Impressão</vt:lpstr>
      <vt:lpstr>'24'!Títulos_de_Impressão</vt:lpstr>
      <vt:lpstr>'25'!Títulos_de_Impressão</vt:lpstr>
      <vt:lpstr>'26'!Títulos_de_Impressão</vt:lpstr>
      <vt:lpstr>'28'!Títulos_de_Impressão</vt:lpstr>
      <vt:lpstr>'29'!Títulos_de_Impressão</vt:lpstr>
      <vt:lpstr>'30'!Títulos_de_Impressão</vt:lpstr>
      <vt:lpstr>'31'!Títulos_de_Impressão</vt:lpstr>
      <vt:lpstr>'4'!Títulos_de_Impressão</vt:lpstr>
      <vt:lpstr>'8'!Títulos_de_Impressão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Ferreira</dc:creator>
  <cp:lastModifiedBy>Celina Nunes</cp:lastModifiedBy>
  <cp:lastPrinted>2026-06-29T14:38:52Z</cp:lastPrinted>
  <dcterms:created xsi:type="dcterms:W3CDTF">2015-06-05T18:19:34Z</dcterms:created>
  <dcterms:modified xsi:type="dcterms:W3CDTF">2026-06-29T14:40:44Z</dcterms:modified>
</cp:coreProperties>
</file>