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6270" windowWidth="19230" windowHeight="6315" tabRatio="753"/>
  </bookViews>
  <sheets>
    <sheet name="Indice" sheetId="276" r:id="rId1"/>
    <sheet name="6.1.1" sheetId="274" r:id="rId2"/>
    <sheet name="6.1.2" sheetId="275" r:id="rId3"/>
    <sheet name="6.2.1" sheetId="236" r:id="rId4"/>
    <sheet name="6.3.1" sheetId="239" r:id="rId5"/>
    <sheet name="6.3.2" sheetId="240" r:id="rId6"/>
    <sheet name="6.3.3" sheetId="241" r:id="rId7"/>
    <sheet name="6.3.4" sheetId="242" r:id="rId8"/>
    <sheet name="6.3.5" sheetId="243" r:id="rId9"/>
    <sheet name="6.3.6" sheetId="244" r:id="rId10"/>
    <sheet name="6.3.7" sheetId="245" r:id="rId11"/>
    <sheet name="6.3.8" sheetId="246" r:id="rId12"/>
    <sheet name="6.3.9" sheetId="247" r:id="rId13"/>
    <sheet name="6.3.10" sheetId="248" r:id="rId14"/>
    <sheet name="6.3.11" sheetId="249" r:id="rId15"/>
    <sheet name="6.3.12" sheetId="250" r:id="rId16"/>
    <sheet name="6.3.13" sheetId="251" r:id="rId17"/>
    <sheet name="6.3.14" sheetId="252" r:id="rId18"/>
    <sheet name="6.3.15" sheetId="253" r:id="rId19"/>
    <sheet name="6.3.16" sheetId="254" r:id="rId20"/>
    <sheet name="6.3.17" sheetId="255" r:id="rId21"/>
    <sheet name="6.3.18" sheetId="256" r:id="rId22"/>
    <sheet name="6.3.19" sheetId="237" r:id="rId23"/>
    <sheet name="6.4.1" sheetId="257" r:id="rId24"/>
    <sheet name="6.4.2" sheetId="258" r:id="rId25"/>
    <sheet name="6.4.3" sheetId="259" r:id="rId26"/>
    <sheet name="6.4.4" sheetId="260" r:id="rId27"/>
    <sheet name="6.4.5" sheetId="261" r:id="rId28"/>
    <sheet name="6.4.6" sheetId="204" r:id="rId29"/>
    <sheet name="6.5.1" sheetId="262" r:id="rId30"/>
    <sheet name="6.5.2" sheetId="263" r:id="rId31"/>
    <sheet name="6.5.3" sheetId="264" r:id="rId32"/>
    <sheet name="6.5.4" sheetId="265" r:id="rId33"/>
    <sheet name="6.5.5" sheetId="266" r:id="rId34"/>
    <sheet name="6.5.6" sheetId="267" r:id="rId35"/>
    <sheet name="6.5.7" sheetId="268" r:id="rId36"/>
    <sheet name="6.5.8" sheetId="269" r:id="rId37"/>
    <sheet name="6.5.9" sheetId="270" r:id="rId38"/>
    <sheet name="6.5.10" sheetId="271" r:id="rId39"/>
    <sheet name="6.5.11" sheetId="272" r:id="rId40"/>
    <sheet name="6.5.12" sheetId="273" r:id="rId41"/>
    <sheet name="6.5.13" sheetId="222" r:id="rId42"/>
    <sheet name="6.5.14" sheetId="221" r:id="rId43"/>
    <sheet name="6.5.15" sheetId="223" r:id="rId44"/>
    <sheet name="6.5.16" sheetId="225" r:id="rId45"/>
    <sheet name="6.5.17" sheetId="224" r:id="rId46"/>
    <sheet name="6.5.18" sheetId="226" r:id="rId47"/>
    <sheet name="6.5.19" sheetId="227" r:id="rId48"/>
    <sheet name="6.5.20" sheetId="228" r:id="rId49"/>
    <sheet name="6.5.21" sheetId="229" r:id="rId50"/>
    <sheet name="6.5.22" sheetId="230" r:id="rId51"/>
    <sheet name="6.5.23" sheetId="231" r:id="rId52"/>
    <sheet name="6.5.24" sheetId="232" r:id="rId53"/>
    <sheet name="6.6.1" sheetId="205" r:id="rId54"/>
    <sheet name="6.6.2" sheetId="206" r:id="rId55"/>
  </sheets>
  <definedNames>
    <definedName name="_xlnm._FilterDatabase" localSheetId="4" hidden="1">'6.3.1'!$C$1:$C$165</definedName>
    <definedName name="_Regression_Int" localSheetId="24" hidden="1">1</definedName>
    <definedName name="_Regression_Int" localSheetId="25" hidden="1">1</definedName>
    <definedName name="_Regression_Int" localSheetId="26" hidden="1">1</definedName>
    <definedName name="_xlnm.Print_Area" localSheetId="1">'6.1.1'!$B$1:$M$75</definedName>
    <definedName name="_xlnm.Print_Area" localSheetId="2">'6.1.2'!$B$1:$N$61</definedName>
    <definedName name="_xlnm.Print_Area" localSheetId="3">'6.2.1'!$B$1:$V$48</definedName>
    <definedName name="_xlnm.Print_Area" localSheetId="4">'6.3.1'!$B$1:$P$48</definedName>
    <definedName name="_xlnm.Print_Area" localSheetId="13">'6.3.10'!$B$1:$P$35</definedName>
    <definedName name="_xlnm.Print_Area" localSheetId="14">'6.3.11'!$B$1:$K$19</definedName>
    <definedName name="_xlnm.Print_Area" localSheetId="15">'6.3.12'!$B$1:$K$20</definedName>
    <definedName name="_xlnm.Print_Area" localSheetId="16">'6.3.13'!$B$1:$N$21</definedName>
    <definedName name="_xlnm.Print_Area" localSheetId="17">'6.3.14'!$B$1:$J$18</definedName>
    <definedName name="_xlnm.Print_Area" localSheetId="18">'6.3.15'!$B$1:$K$19</definedName>
    <definedName name="_xlnm.Print_Area" localSheetId="19">'6.3.16'!$B$1:$N$20</definedName>
    <definedName name="_xlnm.Print_Area" localSheetId="20">'6.3.17'!$B$1:$M$17</definedName>
    <definedName name="_xlnm.Print_Area" localSheetId="21">'6.3.18'!$B$1:$P$17</definedName>
    <definedName name="_xlnm.Print_Area" localSheetId="22">'6.3.19'!$B$1:$M$20</definedName>
    <definedName name="_xlnm.Print_Area" localSheetId="5">'6.3.2'!$B$1:$P$48</definedName>
    <definedName name="_xlnm.Print_Area" localSheetId="6">'6.3.3'!$B$1:$O$46</definedName>
    <definedName name="_xlnm.Print_Area" localSheetId="7">'6.3.4'!$B$1:$N$37</definedName>
    <definedName name="_xlnm.Print_Area" localSheetId="8">'6.3.5'!$B$1:$N$40</definedName>
    <definedName name="_xlnm.Print_Area" localSheetId="9">'6.3.6'!$B$1:$Q$61</definedName>
    <definedName name="_xlnm.Print_Area" localSheetId="10">'6.3.7'!$B$1:$L$45</definedName>
    <definedName name="_xlnm.Print_Area" localSheetId="11">'6.3.8'!$B$1:$K$36</definedName>
    <definedName name="_xlnm.Print_Area" localSheetId="12">'6.3.9'!$B$1:$P$35</definedName>
    <definedName name="_xlnm.Print_Area" localSheetId="23">'6.4.1'!$B$1:$P$48</definedName>
    <definedName name="_xlnm.Print_Area" localSheetId="24">'6.4.2'!$B$1:$AD$49</definedName>
    <definedName name="_xlnm.Print_Area" localSheetId="25">'6.4.3'!$B$1:$O$34</definedName>
    <definedName name="_xlnm.Print_Area" localSheetId="26">'6.4.4'!$B$1:$M$32</definedName>
    <definedName name="_xlnm.Print_Area" localSheetId="27">'6.4.5'!$B$1:$R$48</definedName>
    <definedName name="_xlnm.Print_Area" localSheetId="28">'6.4.6'!$B$1:$K$32</definedName>
    <definedName name="_xlnm.Print_Area" localSheetId="29">'6.5.1'!$B$1:$O$24</definedName>
    <definedName name="_xlnm.Print_Area" localSheetId="38">'6.5.10'!$B$1:$I$19</definedName>
    <definedName name="_xlnm.Print_Area" localSheetId="39">'6.5.11'!$B$1:$P$25</definedName>
    <definedName name="_xlnm.Print_Area" localSheetId="40">'6.5.12'!$B$1:$AA$34</definedName>
    <definedName name="_xlnm.Print_Area" localSheetId="41">'6.5.13'!$B$1:$P$63</definedName>
    <definedName name="_xlnm.Print_Area" localSheetId="42">'6.5.14'!$B$1:$S$61</definedName>
    <definedName name="_xlnm.Print_Area" localSheetId="43">'6.5.15'!$B$1:$P$74</definedName>
    <definedName name="_xlnm.Print_Area" localSheetId="44">'6.5.16'!$B$1:$M$72</definedName>
    <definedName name="_xlnm.Print_Area" localSheetId="45">'6.5.17'!$B$1:$M$73</definedName>
    <definedName name="_xlnm.Print_Area" localSheetId="46">'6.5.18'!$B$1:$M$83</definedName>
    <definedName name="_xlnm.Print_Area" localSheetId="47">'6.5.19'!$B$1:$P$81</definedName>
    <definedName name="_xlnm.Print_Area" localSheetId="30">'6.5.2'!$B$1:$T$25</definedName>
    <definedName name="_xlnm.Print_Area" localSheetId="48">'6.5.20'!$B$1:$P$81</definedName>
    <definedName name="_xlnm.Print_Area" localSheetId="49">'6.5.21'!$B$1:$I$39</definedName>
    <definedName name="_xlnm.Print_Area" localSheetId="50">'6.5.22'!$B$1:$H$41</definedName>
    <definedName name="_xlnm.Print_Area" localSheetId="51">'6.5.23'!$B$1:$O$69</definedName>
    <definedName name="_xlnm.Print_Area" localSheetId="52">'6.5.24'!$B$1:$G$59</definedName>
    <definedName name="_xlnm.Print_Area" localSheetId="31">'6.5.3'!$B$1:$T$43</definedName>
    <definedName name="_xlnm.Print_Area" localSheetId="32">'6.5.4'!$B$1:$P$26</definedName>
    <definedName name="_xlnm.Print_Area" localSheetId="33">'6.5.5'!$B$1:$P$27</definedName>
    <definedName name="_xlnm.Print_Area" localSheetId="34">'6.5.6'!$B$1:$I$18</definedName>
    <definedName name="_xlnm.Print_Area" localSheetId="35">'6.5.7'!$B$1:$K$25</definedName>
    <definedName name="_xlnm.Print_Area" localSheetId="36">'6.5.8'!$B$1:$K$23</definedName>
    <definedName name="_xlnm.Print_Area" localSheetId="37">'6.5.9'!$B$1:$J$19</definedName>
    <definedName name="_xlnm.Print_Area" localSheetId="53">'6.6.1'!$B$1:$G$28</definedName>
    <definedName name="_xlnm.Print_Area" localSheetId="54">'6.6.2'!$B$1:$G$128</definedName>
    <definedName name="_xlnm.Print_Area">#REF!</definedName>
    <definedName name="Print_Area_MI" localSheetId="2">#REF!</definedName>
    <definedName name="Print_Area_MI" localSheetId="24">'6.4.2'!$B$1:$P$47</definedName>
    <definedName name="Print_Area_MI" localSheetId="25">'6.4.3'!$B$1:$O$18</definedName>
    <definedName name="Print_Area_MI" localSheetId="26">'6.4.4'!#REF!</definedName>
    <definedName name="Print_Area_MI">#REF!</definedName>
    <definedName name="_xlnm.Print_Titles" localSheetId="3">'6.2.1'!$A:$C,'6.2.1'!$1:$6</definedName>
    <definedName name="_xlnm.Print_Titles" localSheetId="24">'6.4.2'!$B:$C,'6.4.2'!$1:$9</definedName>
    <definedName name="_xlnm.Print_Titles" localSheetId="40">'6.5.12'!$A:$D,'6.5.12'!$1:$7</definedName>
    <definedName name="_xlnm.Print_Titles" localSheetId="54">'6.6.2'!$1:$7</definedName>
  </definedNames>
  <calcPr calcId="145621"/>
</workbook>
</file>

<file path=xl/calcChain.xml><?xml version="1.0" encoding="utf-8"?>
<calcChain xmlns="http://schemas.openxmlformats.org/spreadsheetml/2006/main">
  <c r="F9" i="273" l="1"/>
  <c r="G9" i="273"/>
  <c r="E9" i="273" s="1"/>
  <c r="H9" i="273"/>
  <c r="I9" i="273"/>
  <c r="J9" i="273"/>
  <c r="K9" i="273"/>
  <c r="L9" i="273"/>
  <c r="M9" i="273"/>
  <c r="N9" i="273"/>
  <c r="O9" i="273"/>
  <c r="P9" i="273"/>
  <c r="Q9" i="273"/>
  <c r="R9" i="273"/>
  <c r="S9" i="273"/>
  <c r="T9" i="273"/>
  <c r="U9" i="273"/>
  <c r="V9" i="273"/>
  <c r="W9" i="273"/>
  <c r="X9" i="273"/>
  <c r="Y9" i="273"/>
  <c r="Z9" i="273"/>
  <c r="AA9" i="273"/>
  <c r="E10" i="273"/>
  <c r="E11" i="273"/>
  <c r="E12" i="273"/>
  <c r="E13" i="273"/>
  <c r="E14" i="273"/>
  <c r="E15" i="273"/>
  <c r="E16" i="273"/>
  <c r="E17" i="273"/>
  <c r="E18" i="273"/>
  <c r="E19" i="273"/>
  <c r="E20" i="273"/>
  <c r="E21" i="273"/>
  <c r="E22" i="273"/>
  <c r="E23" i="273"/>
  <c r="E24" i="273"/>
  <c r="E25" i="273"/>
  <c r="E26" i="273"/>
  <c r="E27" i="273"/>
  <c r="E28" i="273"/>
  <c r="E29" i="273"/>
  <c r="E30" i="273"/>
  <c r="E31" i="273"/>
  <c r="F10" i="272"/>
  <c r="E10" i="272" s="1"/>
  <c r="G10" i="272"/>
  <c r="H10" i="272"/>
  <c r="I10" i="272"/>
  <c r="J10" i="272"/>
  <c r="K10" i="272"/>
  <c r="L10" i="272"/>
  <c r="M10" i="272"/>
  <c r="N10" i="272"/>
  <c r="O10" i="272"/>
  <c r="P10" i="272"/>
  <c r="E11" i="272"/>
  <c r="E12" i="272"/>
  <c r="E13" i="272"/>
  <c r="E14" i="272"/>
  <c r="E15" i="272"/>
  <c r="E16" i="272"/>
  <c r="E17" i="272"/>
  <c r="E18" i="272"/>
  <c r="E19" i="272"/>
  <c r="E20" i="272"/>
  <c r="E21" i="272"/>
  <c r="D9" i="271"/>
  <c r="F9" i="271"/>
  <c r="G9" i="271"/>
  <c r="H9" i="271"/>
  <c r="I9" i="271"/>
  <c r="C10" i="271"/>
  <c r="E10" i="271"/>
  <c r="E9" i="271" s="1"/>
  <c r="C9" i="271" s="1"/>
  <c r="D11" i="271"/>
  <c r="C11" i="271" s="1"/>
  <c r="E11" i="271"/>
  <c r="F11" i="271"/>
  <c r="G11" i="271"/>
  <c r="H11" i="271"/>
  <c r="I11" i="271"/>
  <c r="C12" i="271"/>
  <c r="E12" i="271"/>
  <c r="E13" i="271"/>
  <c r="C13" i="271" s="1"/>
  <c r="C14" i="271"/>
  <c r="E14" i="271"/>
  <c r="E15" i="271"/>
  <c r="C15" i="271" s="1"/>
  <c r="D9" i="270"/>
  <c r="E9" i="270"/>
  <c r="F9" i="270"/>
  <c r="C9" i="270" s="1"/>
  <c r="G9" i="270"/>
  <c r="H9" i="270"/>
  <c r="I9" i="270"/>
  <c r="J9" i="270"/>
  <c r="C10" i="270"/>
  <c r="C11" i="270"/>
  <c r="C12" i="270"/>
  <c r="C13" i="270"/>
  <c r="C14" i="270"/>
  <c r="C15" i="270"/>
  <c r="D9" i="269"/>
  <c r="C9" i="269" s="1"/>
  <c r="E9" i="269"/>
  <c r="F9" i="269"/>
  <c r="G9" i="269"/>
  <c r="H9" i="269"/>
  <c r="I9" i="269"/>
  <c r="J9" i="269"/>
  <c r="K9" i="269"/>
  <c r="C10" i="269"/>
  <c r="C11" i="269"/>
  <c r="C12" i="269"/>
  <c r="C13" i="269"/>
  <c r="C14" i="269"/>
  <c r="C15" i="269"/>
  <c r="C16" i="269"/>
  <c r="C17" i="269"/>
  <c r="C18" i="269"/>
  <c r="C19" i="269"/>
  <c r="D9" i="268"/>
  <c r="E9" i="268"/>
  <c r="C9" i="268" s="1"/>
  <c r="F9" i="268"/>
  <c r="G9" i="268"/>
  <c r="H9" i="268"/>
  <c r="I9" i="268"/>
  <c r="J9" i="268"/>
  <c r="K9" i="268"/>
  <c r="C10" i="268"/>
  <c r="C11" i="268"/>
  <c r="C12" i="268"/>
  <c r="C13" i="268"/>
  <c r="C14" i="268"/>
  <c r="C15" i="268"/>
  <c r="C16" i="268"/>
  <c r="C17" i="268"/>
  <c r="C18" i="268"/>
  <c r="C19" i="268"/>
  <c r="C20" i="268"/>
  <c r="C21" i="268"/>
  <c r="D9" i="267"/>
  <c r="C9" i="267" s="1"/>
  <c r="E9" i="267"/>
  <c r="F9" i="267"/>
  <c r="G9" i="267"/>
  <c r="H9" i="267"/>
  <c r="I9" i="267"/>
  <c r="C10" i="267"/>
  <c r="C11" i="267"/>
  <c r="C12" i="267"/>
  <c r="C13" i="267"/>
  <c r="C14" i="267"/>
  <c r="D9" i="266"/>
  <c r="C9" i="266" s="1"/>
  <c r="E9" i="266"/>
  <c r="F9" i="266"/>
  <c r="G9" i="266"/>
  <c r="H9" i="266"/>
  <c r="I9" i="266"/>
  <c r="J9" i="266"/>
  <c r="K9" i="266"/>
  <c r="L9" i="266"/>
  <c r="M9" i="266"/>
  <c r="N9" i="266"/>
  <c r="O9" i="266"/>
  <c r="P9" i="266"/>
  <c r="C10" i="266"/>
  <c r="C11" i="266"/>
  <c r="C12" i="266"/>
  <c r="C13" i="266"/>
  <c r="C14" i="266"/>
  <c r="C15" i="266"/>
  <c r="C16" i="266"/>
  <c r="C17" i="266"/>
  <c r="C18" i="266"/>
  <c r="C19" i="266"/>
  <c r="C20" i="266"/>
  <c r="C21" i="266"/>
  <c r="C22" i="266"/>
  <c r="C23" i="266"/>
  <c r="D10" i="265"/>
  <c r="C10" i="265" s="1"/>
  <c r="E10" i="265"/>
  <c r="F10" i="265"/>
  <c r="G10" i="265"/>
  <c r="H10" i="265"/>
  <c r="I10" i="265"/>
  <c r="J10" i="265"/>
  <c r="K10" i="265"/>
  <c r="L10" i="265"/>
  <c r="M10" i="265"/>
  <c r="N10" i="265"/>
  <c r="O10" i="265"/>
  <c r="P10" i="265"/>
  <c r="C14" i="265"/>
  <c r="C15" i="265"/>
  <c r="C16" i="265"/>
  <c r="C20" i="265"/>
  <c r="C21" i="265"/>
  <c r="C22" i="265"/>
  <c r="H10" i="264"/>
  <c r="G10" i="264" s="1"/>
  <c r="I10" i="264"/>
  <c r="J10" i="264"/>
  <c r="K10" i="264"/>
  <c r="L10" i="264"/>
  <c r="M10" i="264"/>
  <c r="N10" i="264"/>
  <c r="O10" i="264"/>
  <c r="P10" i="264"/>
  <c r="Q10" i="264"/>
  <c r="R10" i="264"/>
  <c r="S10" i="264"/>
  <c r="T10" i="264"/>
  <c r="G12" i="264"/>
  <c r="G13" i="264"/>
  <c r="G14" i="264"/>
  <c r="G15" i="264"/>
  <c r="G16" i="264"/>
  <c r="G17" i="264"/>
  <c r="G18" i="264"/>
  <c r="G19" i="264"/>
  <c r="G20" i="264"/>
  <c r="G21" i="264"/>
  <c r="G22" i="264"/>
  <c r="G23" i="264"/>
  <c r="G24" i="264"/>
  <c r="G26" i="264"/>
  <c r="G27" i="264"/>
  <c r="G28" i="264"/>
  <c r="G29" i="264"/>
  <c r="G30" i="264"/>
  <c r="G31" i="264"/>
  <c r="G32" i="264"/>
  <c r="G33" i="264"/>
  <c r="G34" i="264"/>
  <c r="G35" i="264"/>
  <c r="G36" i="264"/>
  <c r="G37" i="264"/>
  <c r="G38" i="264"/>
  <c r="G39" i="264"/>
  <c r="G10" i="263"/>
  <c r="H10" i="263"/>
  <c r="I10" i="263"/>
  <c r="J10" i="263"/>
  <c r="K10" i="263"/>
  <c r="L10" i="263"/>
  <c r="M10" i="263"/>
  <c r="N10" i="263"/>
  <c r="O10" i="263"/>
  <c r="P10" i="263"/>
  <c r="Q10" i="263"/>
  <c r="R10" i="263"/>
  <c r="S10" i="263"/>
  <c r="T10" i="263"/>
  <c r="G11" i="263"/>
  <c r="G12" i="263"/>
  <c r="G13" i="263"/>
  <c r="G14" i="263"/>
  <c r="G15" i="263"/>
  <c r="G16" i="263"/>
  <c r="G17" i="263"/>
  <c r="G18" i="263"/>
  <c r="G19" i="263"/>
  <c r="G20" i="263"/>
  <c r="G21" i="263"/>
  <c r="D9" i="262"/>
  <c r="E9" i="262"/>
  <c r="F9" i="262"/>
  <c r="C9" i="262" s="1"/>
  <c r="G9" i="262"/>
  <c r="H9" i="262"/>
  <c r="I9" i="262"/>
  <c r="J9" i="262"/>
  <c r="K9" i="262"/>
  <c r="L9" i="262"/>
  <c r="M9" i="262"/>
  <c r="N9" i="262"/>
  <c r="O9" i="262"/>
  <c r="C10" i="262"/>
  <c r="C11" i="262"/>
  <c r="C12" i="262"/>
  <c r="C13" i="262"/>
  <c r="C14" i="262"/>
  <c r="C15" i="262"/>
  <c r="C16" i="262"/>
  <c r="C17" i="262"/>
  <c r="C18" i="262"/>
  <c r="C19" i="262"/>
  <c r="C20" i="262"/>
  <c r="G9" i="261"/>
  <c r="H9" i="261"/>
  <c r="I9" i="261"/>
  <c r="F9" i="261" s="1"/>
  <c r="J9" i="261"/>
  <c r="K9" i="261"/>
  <c r="L9" i="261"/>
  <c r="M9" i="261"/>
  <c r="N9" i="261"/>
  <c r="O9" i="261"/>
  <c r="P9" i="261"/>
  <c r="Q9" i="261"/>
  <c r="R9" i="261"/>
  <c r="G10" i="261"/>
  <c r="H10" i="261"/>
  <c r="F10" i="261" s="1"/>
  <c r="I10" i="261"/>
  <c r="J10" i="261"/>
  <c r="K10" i="261"/>
  <c r="L10" i="261"/>
  <c r="M10" i="261"/>
  <c r="N10" i="261"/>
  <c r="O10" i="261"/>
  <c r="P10" i="261"/>
  <c r="Q10" i="261"/>
  <c r="R10" i="261"/>
  <c r="G11" i="261"/>
  <c r="F11" i="261" s="1"/>
  <c r="H11" i="261"/>
  <c r="I11" i="261"/>
  <c r="J11" i="261"/>
  <c r="K11" i="261"/>
  <c r="L11" i="261"/>
  <c r="M11" i="261"/>
  <c r="N11" i="261"/>
  <c r="O11" i="261"/>
  <c r="P11" i="261"/>
  <c r="Q11" i="261"/>
  <c r="R11" i="261"/>
  <c r="F12" i="261"/>
  <c r="F13" i="261"/>
  <c r="F14" i="261"/>
  <c r="F15" i="261"/>
  <c r="F16" i="261"/>
  <c r="F17" i="261"/>
  <c r="F18" i="261"/>
  <c r="F19" i="261"/>
  <c r="F20" i="261"/>
  <c r="F21" i="261"/>
  <c r="F22" i="261"/>
  <c r="F23" i="261"/>
  <c r="F24" i="261"/>
  <c r="F25" i="261"/>
  <c r="F26" i="261"/>
  <c r="F27" i="261"/>
  <c r="F28" i="261"/>
  <c r="F29" i="261"/>
  <c r="F30" i="261"/>
  <c r="F31" i="261"/>
  <c r="F32" i="261"/>
  <c r="F33" i="261"/>
  <c r="F34" i="261"/>
  <c r="F35" i="261"/>
  <c r="F36" i="261"/>
  <c r="F37" i="261"/>
  <c r="F38" i="261"/>
  <c r="F39" i="261"/>
  <c r="F40" i="261"/>
  <c r="F41" i="261"/>
  <c r="F42" i="261"/>
  <c r="F43" i="261"/>
  <c r="F44" i="261"/>
  <c r="F9" i="260"/>
  <c r="G9" i="260"/>
  <c r="H9" i="260"/>
  <c r="I9" i="260"/>
  <c r="J9" i="260"/>
  <c r="K9" i="260"/>
  <c r="L9" i="260"/>
  <c r="M9" i="260"/>
  <c r="C10" i="260"/>
  <c r="D10" i="260"/>
  <c r="D9" i="260" s="1"/>
  <c r="E10" i="260"/>
  <c r="E9" i="260" s="1"/>
  <c r="D11" i="260"/>
  <c r="C11" i="260" s="1"/>
  <c r="E11" i="260"/>
  <c r="D12" i="260"/>
  <c r="E12" i="260"/>
  <c r="C12" i="260" s="1"/>
  <c r="C13" i="260"/>
  <c r="D13" i="260"/>
  <c r="E13" i="260"/>
  <c r="C14" i="260"/>
  <c r="D14" i="260"/>
  <c r="E14" i="260"/>
  <c r="D15" i="260"/>
  <c r="C15" i="260" s="1"/>
  <c r="E15" i="260"/>
  <c r="D16" i="260"/>
  <c r="E16" i="260"/>
  <c r="C16" i="260" s="1"/>
  <c r="C17" i="260"/>
  <c r="D17" i="260"/>
  <c r="E17" i="260"/>
  <c r="C18" i="260"/>
  <c r="D18" i="260"/>
  <c r="E18" i="260"/>
  <c r="D19" i="260"/>
  <c r="C19" i="260" s="1"/>
  <c r="E19" i="260"/>
  <c r="D20" i="260"/>
  <c r="E20" i="260"/>
  <c r="C20" i="260" s="1"/>
  <c r="C21" i="260"/>
  <c r="D21" i="260"/>
  <c r="E21" i="260"/>
  <c r="C22" i="260"/>
  <c r="D22" i="260"/>
  <c r="E22" i="260"/>
  <c r="D23" i="260"/>
  <c r="C23" i="260" s="1"/>
  <c r="E23" i="260"/>
  <c r="D24" i="260"/>
  <c r="E24" i="260"/>
  <c r="C24" i="260" s="1"/>
  <c r="C25" i="260"/>
  <c r="D25" i="260"/>
  <c r="E25" i="260"/>
  <c r="C26" i="260"/>
  <c r="D26" i="260"/>
  <c r="E26" i="260"/>
  <c r="D27" i="260"/>
  <c r="C27" i="260" s="1"/>
  <c r="E27" i="260"/>
  <c r="D28" i="260"/>
  <c r="E28" i="260"/>
  <c r="C28" i="260" s="1"/>
  <c r="F10" i="259"/>
  <c r="G10" i="259"/>
  <c r="H10" i="259"/>
  <c r="I10" i="259"/>
  <c r="J10" i="259"/>
  <c r="K10" i="259"/>
  <c r="L10" i="259"/>
  <c r="M10" i="259"/>
  <c r="N10" i="259"/>
  <c r="O10" i="259"/>
  <c r="D11" i="259"/>
  <c r="E11" i="259"/>
  <c r="C11" i="259" s="1"/>
  <c r="C12" i="259"/>
  <c r="D12" i="259"/>
  <c r="D10" i="259" s="1"/>
  <c r="E12" i="259"/>
  <c r="C13" i="259"/>
  <c r="D13" i="259"/>
  <c r="E13" i="259"/>
  <c r="D14" i="259"/>
  <c r="C14" i="259" s="1"/>
  <c r="E14" i="259"/>
  <c r="D15" i="259"/>
  <c r="E15" i="259"/>
  <c r="C15" i="259" s="1"/>
  <c r="C16" i="259"/>
  <c r="D16" i="259"/>
  <c r="E16" i="259"/>
  <c r="C17" i="259"/>
  <c r="D17" i="259"/>
  <c r="E17" i="259"/>
  <c r="D18" i="259"/>
  <c r="C18" i="259" s="1"/>
  <c r="E18" i="259"/>
  <c r="D19" i="259"/>
  <c r="E19" i="259"/>
  <c r="C19" i="259" s="1"/>
  <c r="C20" i="259"/>
  <c r="D20" i="259"/>
  <c r="E20" i="259"/>
  <c r="C21" i="259"/>
  <c r="D21" i="259"/>
  <c r="E21" i="259"/>
  <c r="D22" i="259"/>
  <c r="C22" i="259" s="1"/>
  <c r="E22" i="259"/>
  <c r="D23" i="259"/>
  <c r="E23" i="259"/>
  <c r="C23" i="259" s="1"/>
  <c r="C24" i="259"/>
  <c r="D24" i="259"/>
  <c r="E24" i="259"/>
  <c r="C25" i="259"/>
  <c r="D25" i="259"/>
  <c r="E25" i="259"/>
  <c r="D26" i="259"/>
  <c r="C26" i="259" s="1"/>
  <c r="E26" i="259"/>
  <c r="D27" i="259"/>
  <c r="E27" i="259"/>
  <c r="C27" i="259" s="1"/>
  <c r="C28" i="259"/>
  <c r="D28" i="259"/>
  <c r="E28" i="259"/>
  <c r="C29" i="259"/>
  <c r="D29" i="259"/>
  <c r="E29" i="259"/>
  <c r="D30" i="259"/>
  <c r="C30" i="259" s="1"/>
  <c r="E30" i="259"/>
  <c r="E10" i="258"/>
  <c r="G10" i="258"/>
  <c r="H10" i="258"/>
  <c r="I10" i="258"/>
  <c r="J10" i="258"/>
  <c r="K10" i="258"/>
  <c r="L10" i="258"/>
  <c r="M10" i="258"/>
  <c r="O10" i="258"/>
  <c r="P10" i="258"/>
  <c r="R10" i="258"/>
  <c r="S10" i="258"/>
  <c r="T10" i="258"/>
  <c r="U10" i="258"/>
  <c r="W10" i="258"/>
  <c r="X10" i="258"/>
  <c r="Y10" i="258"/>
  <c r="Z10" i="258"/>
  <c r="AA10" i="258"/>
  <c r="AB10" i="258"/>
  <c r="AC10" i="258"/>
  <c r="AD10" i="258"/>
  <c r="E11" i="258"/>
  <c r="G11" i="258"/>
  <c r="H11" i="258"/>
  <c r="I11" i="258"/>
  <c r="J11" i="258"/>
  <c r="K11" i="258"/>
  <c r="L11" i="258"/>
  <c r="M11" i="258"/>
  <c r="O11" i="258"/>
  <c r="P11" i="258"/>
  <c r="R11" i="258"/>
  <c r="S11" i="258"/>
  <c r="T11" i="258"/>
  <c r="U11" i="258"/>
  <c r="W11" i="258"/>
  <c r="X11" i="258"/>
  <c r="Y11" i="258"/>
  <c r="Z11" i="258"/>
  <c r="AA11" i="258"/>
  <c r="AB11" i="258"/>
  <c r="AC11" i="258"/>
  <c r="AD11" i="258"/>
  <c r="E12" i="258"/>
  <c r="G12" i="258"/>
  <c r="H12" i="258"/>
  <c r="I12" i="258"/>
  <c r="J12" i="258"/>
  <c r="K12" i="258"/>
  <c r="L12" i="258"/>
  <c r="M12" i="258"/>
  <c r="O12" i="258"/>
  <c r="P12" i="258"/>
  <c r="R12" i="258"/>
  <c r="S12" i="258"/>
  <c r="T12" i="258"/>
  <c r="U12" i="258"/>
  <c r="W12" i="258"/>
  <c r="X12" i="258"/>
  <c r="Y12" i="258"/>
  <c r="Z12" i="258"/>
  <c r="AA12" i="258"/>
  <c r="AB12" i="258"/>
  <c r="AC12" i="258"/>
  <c r="AD12" i="258"/>
  <c r="F13" i="258"/>
  <c r="D13" i="258" s="1"/>
  <c r="N13" i="258"/>
  <c r="N10" i="258" s="1"/>
  <c r="Q13" i="258"/>
  <c r="Q10" i="258" s="1"/>
  <c r="V13" i="258"/>
  <c r="F14" i="258"/>
  <c r="F11" i="258" s="1"/>
  <c r="N14" i="258"/>
  <c r="N11" i="258" s="1"/>
  <c r="Q14" i="258"/>
  <c r="V14" i="258"/>
  <c r="V11" i="258" s="1"/>
  <c r="F15" i="258"/>
  <c r="D15" i="258" s="1"/>
  <c r="N15" i="258"/>
  <c r="Q15" i="258"/>
  <c r="Q12" i="258" s="1"/>
  <c r="V15" i="258"/>
  <c r="V12" i="258" s="1"/>
  <c r="F16" i="258"/>
  <c r="N16" i="258"/>
  <c r="D16" i="258" s="1"/>
  <c r="Q16" i="258"/>
  <c r="V16" i="258"/>
  <c r="V10" i="258" s="1"/>
  <c r="F17" i="258"/>
  <c r="D17" i="258" s="1"/>
  <c r="N17" i="258"/>
  <c r="Q17" i="258"/>
  <c r="Q11" i="258" s="1"/>
  <c r="V17" i="258"/>
  <c r="F18" i="258"/>
  <c r="N18" i="258"/>
  <c r="N12" i="258" s="1"/>
  <c r="Q18" i="258"/>
  <c r="V18" i="258"/>
  <c r="D18" i="258" s="1"/>
  <c r="F19" i="258"/>
  <c r="D19" i="258" s="1"/>
  <c r="N19" i="258"/>
  <c r="Q19" i="258"/>
  <c r="V19" i="258"/>
  <c r="F20" i="258"/>
  <c r="N20" i="258"/>
  <c r="D20" i="258" s="1"/>
  <c r="Q20" i="258"/>
  <c r="V20" i="258"/>
  <c r="F21" i="258"/>
  <c r="D21" i="258" s="1"/>
  <c r="N21" i="258"/>
  <c r="Q21" i="258"/>
  <c r="V21" i="258"/>
  <c r="F22" i="258"/>
  <c r="N22" i="258"/>
  <c r="Q22" i="258"/>
  <c r="V22" i="258"/>
  <c r="D22" i="258" s="1"/>
  <c r="F23" i="258"/>
  <c r="D23" i="258" s="1"/>
  <c r="N23" i="258"/>
  <c r="Q23" i="258"/>
  <c r="V23" i="258"/>
  <c r="F24" i="258"/>
  <c r="N24" i="258"/>
  <c r="D24" i="258" s="1"/>
  <c r="Q24" i="258"/>
  <c r="V24" i="258"/>
  <c r="F25" i="258"/>
  <c r="D25" i="258" s="1"/>
  <c r="N25" i="258"/>
  <c r="Q25" i="258"/>
  <c r="V25" i="258"/>
  <c r="F26" i="258"/>
  <c r="N26" i="258"/>
  <c r="Q26" i="258"/>
  <c r="V26" i="258"/>
  <c r="D26" i="258" s="1"/>
  <c r="F27" i="258"/>
  <c r="D27" i="258" s="1"/>
  <c r="N27" i="258"/>
  <c r="Q27" i="258"/>
  <c r="V27" i="258"/>
  <c r="F28" i="258"/>
  <c r="N28" i="258"/>
  <c r="D28" i="258" s="1"/>
  <c r="Q28" i="258"/>
  <c r="V28" i="258"/>
  <c r="F29" i="258"/>
  <c r="D29" i="258" s="1"/>
  <c r="N29" i="258"/>
  <c r="Q29" i="258"/>
  <c r="V29" i="258"/>
  <c r="F30" i="258"/>
  <c r="N30" i="258"/>
  <c r="Q30" i="258"/>
  <c r="V30" i="258"/>
  <c r="D30" i="258" s="1"/>
  <c r="F31" i="258"/>
  <c r="D31" i="258" s="1"/>
  <c r="N31" i="258"/>
  <c r="Q31" i="258"/>
  <c r="V31" i="258"/>
  <c r="F32" i="258"/>
  <c r="N32" i="258"/>
  <c r="D32" i="258" s="1"/>
  <c r="Q32" i="258"/>
  <c r="V32" i="258"/>
  <c r="F33" i="258"/>
  <c r="D33" i="258" s="1"/>
  <c r="N33" i="258"/>
  <c r="Q33" i="258"/>
  <c r="V33" i="258"/>
  <c r="F34" i="258"/>
  <c r="N34" i="258"/>
  <c r="Q34" i="258"/>
  <c r="V34" i="258"/>
  <c r="D34" i="258" s="1"/>
  <c r="F35" i="258"/>
  <c r="D35" i="258" s="1"/>
  <c r="N35" i="258"/>
  <c r="Q35" i="258"/>
  <c r="V35" i="258"/>
  <c r="F36" i="258"/>
  <c r="N36" i="258"/>
  <c r="D36" i="258" s="1"/>
  <c r="Q36" i="258"/>
  <c r="V36" i="258"/>
  <c r="F37" i="258"/>
  <c r="D37" i="258" s="1"/>
  <c r="N37" i="258"/>
  <c r="Q37" i="258"/>
  <c r="V37" i="258"/>
  <c r="F38" i="258"/>
  <c r="N38" i="258"/>
  <c r="Q38" i="258"/>
  <c r="V38" i="258"/>
  <c r="D38" i="258" s="1"/>
  <c r="F39" i="258"/>
  <c r="D39" i="258" s="1"/>
  <c r="N39" i="258"/>
  <c r="Q39" i="258"/>
  <c r="V39" i="258"/>
  <c r="F40" i="258"/>
  <c r="N40" i="258"/>
  <c r="D40" i="258" s="1"/>
  <c r="Q40" i="258"/>
  <c r="V40" i="258"/>
  <c r="F41" i="258"/>
  <c r="D41" i="258" s="1"/>
  <c r="N41" i="258"/>
  <c r="Q41" i="258"/>
  <c r="V41" i="258"/>
  <c r="F42" i="258"/>
  <c r="N42" i="258"/>
  <c r="Q42" i="258"/>
  <c r="V42" i="258"/>
  <c r="D42" i="258" s="1"/>
  <c r="F43" i="258"/>
  <c r="D43" i="258" s="1"/>
  <c r="N43" i="258"/>
  <c r="Q43" i="258"/>
  <c r="V43" i="258"/>
  <c r="F44" i="258"/>
  <c r="N44" i="258"/>
  <c r="D44" i="258" s="1"/>
  <c r="Q44" i="258"/>
  <c r="V44" i="258"/>
  <c r="F45" i="258"/>
  <c r="D45" i="258" s="1"/>
  <c r="N45" i="258"/>
  <c r="Q45" i="258"/>
  <c r="V45" i="258"/>
  <c r="E9" i="257"/>
  <c r="F9" i="257"/>
  <c r="G9" i="257"/>
  <c r="H9" i="257"/>
  <c r="D9" i="257" s="1"/>
  <c r="I9" i="257"/>
  <c r="J9" i="257"/>
  <c r="K9" i="257"/>
  <c r="L9" i="257"/>
  <c r="M9" i="257"/>
  <c r="N9" i="257"/>
  <c r="O9" i="257"/>
  <c r="P9" i="257"/>
  <c r="E10" i="257"/>
  <c r="D10" i="257" s="1"/>
  <c r="F10" i="257"/>
  <c r="G10" i="257"/>
  <c r="H10" i="257"/>
  <c r="I10" i="257"/>
  <c r="J10" i="257"/>
  <c r="K10" i="257"/>
  <c r="L10" i="257"/>
  <c r="M10" i="257"/>
  <c r="N10" i="257"/>
  <c r="O10" i="257"/>
  <c r="P10" i="257"/>
  <c r="E11" i="257"/>
  <c r="F11" i="257"/>
  <c r="D11" i="257" s="1"/>
  <c r="G11" i="257"/>
  <c r="H11" i="257"/>
  <c r="I11" i="257"/>
  <c r="J11" i="257"/>
  <c r="K11" i="257"/>
  <c r="L11" i="257"/>
  <c r="M11" i="257"/>
  <c r="N11" i="257"/>
  <c r="O11" i="257"/>
  <c r="P11" i="257"/>
  <c r="D12" i="257"/>
  <c r="D13" i="257"/>
  <c r="D14" i="257"/>
  <c r="D15" i="257"/>
  <c r="D16" i="257"/>
  <c r="D17" i="257"/>
  <c r="D18" i="257"/>
  <c r="D19" i="257"/>
  <c r="D20" i="257"/>
  <c r="D21" i="257"/>
  <c r="D22" i="257"/>
  <c r="D23" i="257"/>
  <c r="D24" i="257"/>
  <c r="D25" i="257"/>
  <c r="D26" i="257"/>
  <c r="D27" i="257"/>
  <c r="D28" i="257"/>
  <c r="D29" i="257"/>
  <c r="D30" i="257"/>
  <c r="D31" i="257"/>
  <c r="D32" i="257"/>
  <c r="D33" i="257"/>
  <c r="D34" i="257"/>
  <c r="D35" i="257"/>
  <c r="D36" i="257"/>
  <c r="D37" i="257"/>
  <c r="D38" i="257"/>
  <c r="D39" i="257"/>
  <c r="D40" i="257"/>
  <c r="D41" i="257"/>
  <c r="D42" i="257"/>
  <c r="D43" i="257"/>
  <c r="D44" i="257"/>
  <c r="F9" i="256"/>
  <c r="G9" i="256"/>
  <c r="E9" i="256" s="1"/>
  <c r="H9" i="256"/>
  <c r="I9" i="256"/>
  <c r="J9" i="256"/>
  <c r="K9" i="256"/>
  <c r="L9" i="256"/>
  <c r="M9" i="256"/>
  <c r="N9" i="256"/>
  <c r="O9" i="256"/>
  <c r="P9" i="256"/>
  <c r="E10" i="256"/>
  <c r="F11" i="256"/>
  <c r="E11" i="256" s="1"/>
  <c r="G11" i="256"/>
  <c r="H11" i="256"/>
  <c r="I11" i="256"/>
  <c r="J11" i="256"/>
  <c r="K11" i="256"/>
  <c r="L11" i="256"/>
  <c r="M11" i="256"/>
  <c r="N11" i="256"/>
  <c r="O11" i="256"/>
  <c r="P11" i="256"/>
  <c r="E12" i="256"/>
  <c r="E13" i="256"/>
  <c r="G9" i="255"/>
  <c r="K9" i="255"/>
  <c r="E10" i="255"/>
  <c r="F11" i="255"/>
  <c r="E11" i="255" s="1"/>
  <c r="G11" i="255"/>
  <c r="H11" i="255"/>
  <c r="H9" i="255" s="1"/>
  <c r="I11" i="255"/>
  <c r="I9" i="255" s="1"/>
  <c r="J11" i="255"/>
  <c r="J9" i="255" s="1"/>
  <c r="K11" i="255"/>
  <c r="L11" i="255"/>
  <c r="L9" i="255" s="1"/>
  <c r="M11" i="255"/>
  <c r="M9" i="255" s="1"/>
  <c r="E12" i="255"/>
  <c r="E13" i="255"/>
  <c r="E9" i="254"/>
  <c r="F9" i="254"/>
  <c r="D9" i="254" s="1"/>
  <c r="G9" i="254"/>
  <c r="H9" i="254"/>
  <c r="I9" i="254"/>
  <c r="J9" i="254"/>
  <c r="K9" i="254"/>
  <c r="L9" i="254"/>
  <c r="M9" i="254"/>
  <c r="N9" i="254"/>
  <c r="D10" i="254"/>
  <c r="E11" i="254"/>
  <c r="F11" i="254"/>
  <c r="D11" i="254" s="1"/>
  <c r="G11" i="254"/>
  <c r="H11" i="254"/>
  <c r="I11" i="254"/>
  <c r="J11" i="254"/>
  <c r="K11" i="254"/>
  <c r="L11" i="254"/>
  <c r="M11" i="254"/>
  <c r="N11" i="254"/>
  <c r="D12" i="254"/>
  <c r="D13" i="254"/>
  <c r="D14" i="254"/>
  <c r="D15" i="254"/>
  <c r="D16" i="254"/>
  <c r="F9" i="253"/>
  <c r="H9" i="253"/>
  <c r="J9" i="253"/>
  <c r="D10" i="253"/>
  <c r="E11" i="253"/>
  <c r="E9" i="253" s="1"/>
  <c r="F11" i="253"/>
  <c r="G11" i="253"/>
  <c r="G9" i="253" s="1"/>
  <c r="H11" i="253"/>
  <c r="I11" i="253"/>
  <c r="I9" i="253" s="1"/>
  <c r="J11" i="253"/>
  <c r="K11" i="253"/>
  <c r="K9" i="253" s="1"/>
  <c r="D12" i="253"/>
  <c r="D13" i="253"/>
  <c r="D14" i="253"/>
  <c r="D15" i="253"/>
  <c r="G8" i="252"/>
  <c r="C9" i="252"/>
  <c r="E9" i="252"/>
  <c r="D10" i="252"/>
  <c r="D8" i="252" s="1"/>
  <c r="F10" i="252"/>
  <c r="F8" i="252" s="1"/>
  <c r="G10" i="252"/>
  <c r="H10" i="252"/>
  <c r="H8" i="252" s="1"/>
  <c r="I10" i="252"/>
  <c r="I8" i="252" s="1"/>
  <c r="J10" i="252"/>
  <c r="J8" i="252" s="1"/>
  <c r="C11" i="252"/>
  <c r="E11" i="252"/>
  <c r="E10" i="252" s="1"/>
  <c r="C12" i="252"/>
  <c r="E12" i="252"/>
  <c r="C13" i="252"/>
  <c r="E13" i="252"/>
  <c r="C14" i="252"/>
  <c r="E14" i="252"/>
  <c r="H8" i="248"/>
  <c r="G8" i="248" s="1"/>
  <c r="I8" i="248"/>
  <c r="J8" i="248"/>
  <c r="K8" i="248"/>
  <c r="L8" i="248"/>
  <c r="M8" i="248"/>
  <c r="N8" i="248"/>
  <c r="O8" i="248"/>
  <c r="P8" i="248"/>
  <c r="H9" i="248"/>
  <c r="G9" i="248" s="1"/>
  <c r="I9" i="248"/>
  <c r="J9" i="248"/>
  <c r="K9" i="248"/>
  <c r="L9" i="248"/>
  <c r="M9" i="248"/>
  <c r="N9" i="248"/>
  <c r="O9" i="248"/>
  <c r="P9" i="248"/>
  <c r="H10" i="248"/>
  <c r="G10" i="248" s="1"/>
  <c r="I10" i="248"/>
  <c r="J10" i="248"/>
  <c r="K10" i="248"/>
  <c r="L10" i="248"/>
  <c r="M10" i="248"/>
  <c r="N10" i="248"/>
  <c r="O10" i="248"/>
  <c r="P10" i="248"/>
  <c r="G11" i="248"/>
  <c r="G12" i="248"/>
  <c r="G13" i="248"/>
  <c r="G14" i="248"/>
  <c r="G15" i="248"/>
  <c r="G16" i="248"/>
  <c r="G17" i="248"/>
  <c r="G18" i="248"/>
  <c r="G19" i="248"/>
  <c r="G20" i="248"/>
  <c r="G21" i="248"/>
  <c r="G22" i="248"/>
  <c r="G23" i="248"/>
  <c r="G24" i="248"/>
  <c r="G25" i="248"/>
  <c r="G26" i="248"/>
  <c r="G27" i="248"/>
  <c r="G28" i="248"/>
  <c r="G29" i="248"/>
  <c r="G30" i="248"/>
  <c r="G31" i="248"/>
  <c r="H8" i="247"/>
  <c r="I8" i="247"/>
  <c r="G8" i="247" s="1"/>
  <c r="J8" i="247"/>
  <c r="K8" i="247"/>
  <c r="L8" i="247"/>
  <c r="M8" i="247"/>
  <c r="N8" i="247"/>
  <c r="O8" i="247"/>
  <c r="P8" i="247"/>
  <c r="H9" i="247"/>
  <c r="I9" i="247"/>
  <c r="G9" i="247" s="1"/>
  <c r="J9" i="247"/>
  <c r="K9" i="247"/>
  <c r="L9" i="247"/>
  <c r="M9" i="247"/>
  <c r="N9" i="247"/>
  <c r="O9" i="247"/>
  <c r="P9" i="247"/>
  <c r="H10" i="247"/>
  <c r="I10" i="247"/>
  <c r="G10" i="247" s="1"/>
  <c r="J10" i="247"/>
  <c r="K10" i="247"/>
  <c r="L10" i="247"/>
  <c r="M10" i="247"/>
  <c r="N10" i="247"/>
  <c r="O10" i="247"/>
  <c r="P10" i="247"/>
  <c r="G11" i="247"/>
  <c r="G12" i="247"/>
  <c r="G13" i="247"/>
  <c r="G14" i="247"/>
  <c r="G15" i="247"/>
  <c r="G16" i="247"/>
  <c r="G17" i="247"/>
  <c r="G18" i="247"/>
  <c r="G19" i="247"/>
  <c r="G20" i="247"/>
  <c r="G21" i="247"/>
  <c r="G22" i="247"/>
  <c r="G23" i="247"/>
  <c r="G24" i="247"/>
  <c r="G25" i="247"/>
  <c r="G26" i="247"/>
  <c r="G27" i="247"/>
  <c r="G28" i="247"/>
  <c r="G29" i="247"/>
  <c r="G30" i="247"/>
  <c r="G31" i="247"/>
  <c r="F9" i="246"/>
  <c r="E9" i="246" s="1"/>
  <c r="G9" i="246"/>
  <c r="H9" i="246"/>
  <c r="I9" i="246"/>
  <c r="J9" i="246"/>
  <c r="K9" i="246"/>
  <c r="F10" i="246"/>
  <c r="G10" i="246"/>
  <c r="E10" i="246" s="1"/>
  <c r="H10" i="246"/>
  <c r="I10" i="246"/>
  <c r="J10" i="246"/>
  <c r="K10" i="246"/>
  <c r="F11" i="246"/>
  <c r="E11" i="246" s="1"/>
  <c r="G11" i="246"/>
  <c r="H11" i="246"/>
  <c r="I11" i="246"/>
  <c r="J11" i="246"/>
  <c r="K11" i="246"/>
  <c r="E12" i="246"/>
  <c r="E13" i="246"/>
  <c r="E14" i="246"/>
  <c r="E15" i="246"/>
  <c r="E16" i="246"/>
  <c r="E17" i="246"/>
  <c r="E18" i="246"/>
  <c r="E19" i="246"/>
  <c r="E20" i="246"/>
  <c r="E21" i="246"/>
  <c r="E22" i="246"/>
  <c r="E23" i="246"/>
  <c r="E24" i="246"/>
  <c r="E25" i="246"/>
  <c r="E26" i="246"/>
  <c r="E27" i="246"/>
  <c r="E28" i="246"/>
  <c r="E29" i="246"/>
  <c r="E30" i="246"/>
  <c r="E31" i="246"/>
  <c r="E32" i="246"/>
  <c r="F9" i="245"/>
  <c r="E9" i="245" s="1"/>
  <c r="G9" i="245"/>
  <c r="H9" i="245"/>
  <c r="I9" i="245"/>
  <c r="J9" i="245"/>
  <c r="K9" i="245"/>
  <c r="L9" i="245"/>
  <c r="F10" i="245"/>
  <c r="E10" i="245" s="1"/>
  <c r="G10" i="245"/>
  <c r="H10" i="245"/>
  <c r="I10" i="245"/>
  <c r="J10" i="245"/>
  <c r="K10" i="245"/>
  <c r="L10" i="245"/>
  <c r="F11" i="245"/>
  <c r="E11" i="245" s="1"/>
  <c r="G11" i="245"/>
  <c r="H11" i="245"/>
  <c r="I11" i="245"/>
  <c r="J11" i="245"/>
  <c r="K11" i="245"/>
  <c r="L11" i="245"/>
  <c r="E12" i="245"/>
  <c r="E13" i="245"/>
  <c r="E14" i="245"/>
  <c r="E15" i="245"/>
  <c r="E16" i="245"/>
  <c r="E17" i="245"/>
  <c r="E18" i="245"/>
  <c r="E19" i="245"/>
  <c r="E20" i="245"/>
  <c r="E21" i="245"/>
  <c r="E22" i="245"/>
  <c r="E23" i="245"/>
  <c r="E24" i="245"/>
  <c r="E25" i="245"/>
  <c r="E26" i="245"/>
  <c r="E27" i="245"/>
  <c r="E28" i="245"/>
  <c r="E29" i="245"/>
  <c r="E30" i="245"/>
  <c r="E31" i="245"/>
  <c r="E32" i="245"/>
  <c r="E33" i="245"/>
  <c r="E34" i="245"/>
  <c r="E35" i="245"/>
  <c r="E36" i="245"/>
  <c r="E37" i="245"/>
  <c r="E38" i="245"/>
  <c r="E39" i="245"/>
  <c r="E40" i="245"/>
  <c r="E41" i="245"/>
  <c r="I13" i="244"/>
  <c r="H13" i="244" s="1"/>
  <c r="J13" i="244"/>
  <c r="K13" i="244"/>
  <c r="L13" i="244"/>
  <c r="M13" i="244"/>
  <c r="N13" i="244"/>
  <c r="O13" i="244"/>
  <c r="P13" i="244"/>
  <c r="Q13" i="244"/>
  <c r="I14" i="244"/>
  <c r="H14" i="244" s="1"/>
  <c r="J14" i="244"/>
  <c r="K14" i="244"/>
  <c r="L14" i="244"/>
  <c r="M14" i="244"/>
  <c r="N14" i="244"/>
  <c r="O14" i="244"/>
  <c r="P14" i="244"/>
  <c r="Q14" i="244"/>
  <c r="I15" i="244"/>
  <c r="H15" i="244" s="1"/>
  <c r="J15" i="244"/>
  <c r="K15" i="244"/>
  <c r="L15" i="244"/>
  <c r="M15" i="244"/>
  <c r="N15" i="244"/>
  <c r="O15" i="244"/>
  <c r="P15" i="244"/>
  <c r="Q15" i="244"/>
  <c r="I16" i="244"/>
  <c r="H16" i="244" s="1"/>
  <c r="J16" i="244"/>
  <c r="K16" i="244"/>
  <c r="L16" i="244"/>
  <c r="M16" i="244"/>
  <c r="N16" i="244"/>
  <c r="O16" i="244"/>
  <c r="P16" i="244"/>
  <c r="Q16" i="244"/>
  <c r="I17" i="244"/>
  <c r="H17" i="244" s="1"/>
  <c r="J17" i="244"/>
  <c r="K17" i="244"/>
  <c r="L17" i="244"/>
  <c r="M17" i="244"/>
  <c r="N17" i="244"/>
  <c r="O17" i="244"/>
  <c r="P17" i="244"/>
  <c r="Q17" i="244"/>
  <c r="I18" i="244"/>
  <c r="H18" i="244" s="1"/>
  <c r="J18" i="244"/>
  <c r="K18" i="244"/>
  <c r="L18" i="244"/>
  <c r="M18" i="244"/>
  <c r="N18" i="244"/>
  <c r="O18" i="244"/>
  <c r="P18" i="244"/>
  <c r="Q18" i="244"/>
  <c r="I19" i="244"/>
  <c r="H19" i="244" s="1"/>
  <c r="J19" i="244"/>
  <c r="K19" i="244"/>
  <c r="L19" i="244"/>
  <c r="M19" i="244"/>
  <c r="N19" i="244"/>
  <c r="O19" i="244"/>
  <c r="P19" i="244"/>
  <c r="Q19" i="244"/>
  <c r="I20" i="244"/>
  <c r="H20" i="244" s="1"/>
  <c r="J20" i="244"/>
  <c r="K20" i="244"/>
  <c r="L20" i="244"/>
  <c r="M20" i="244"/>
  <c r="N20" i="244"/>
  <c r="O20" i="244"/>
  <c r="P20" i="244"/>
  <c r="Q20" i="244"/>
  <c r="I21" i="244"/>
  <c r="H21" i="244" s="1"/>
  <c r="J21" i="244"/>
  <c r="K21" i="244"/>
  <c r="L21" i="244"/>
  <c r="M21" i="244"/>
  <c r="N21" i="244"/>
  <c r="O21" i="244"/>
  <c r="P21" i="244"/>
  <c r="Q21" i="244"/>
  <c r="I22" i="244"/>
  <c r="H22" i="244" s="1"/>
  <c r="J22" i="244"/>
  <c r="K22" i="244"/>
  <c r="L22" i="244"/>
  <c r="M22" i="244"/>
  <c r="N22" i="244"/>
  <c r="O22" i="244"/>
  <c r="P22" i="244"/>
  <c r="Q22" i="244"/>
  <c r="I23" i="244"/>
  <c r="H23" i="244" s="1"/>
  <c r="J23" i="244"/>
  <c r="K23" i="244"/>
  <c r="L23" i="244"/>
  <c r="M23" i="244"/>
  <c r="N23" i="244"/>
  <c r="O23" i="244"/>
  <c r="P23" i="244"/>
  <c r="Q23" i="244"/>
  <c r="I24" i="244"/>
  <c r="H24" i="244" s="1"/>
  <c r="J24" i="244"/>
  <c r="K24" i="244"/>
  <c r="L24" i="244"/>
  <c r="M24" i="244"/>
  <c r="N24" i="244"/>
  <c r="O24" i="244"/>
  <c r="P24" i="244"/>
  <c r="Q24" i="244"/>
  <c r="I25" i="244"/>
  <c r="I10" i="244" s="1"/>
  <c r="J25" i="244"/>
  <c r="J10" i="244" s="1"/>
  <c r="K25" i="244"/>
  <c r="K10" i="244" s="1"/>
  <c r="L25" i="244"/>
  <c r="L10" i="244" s="1"/>
  <c r="M25" i="244"/>
  <c r="M10" i="244" s="1"/>
  <c r="N25" i="244"/>
  <c r="N10" i="244" s="1"/>
  <c r="O25" i="244"/>
  <c r="O10" i="244" s="1"/>
  <c r="P25" i="244"/>
  <c r="P10" i="244" s="1"/>
  <c r="Q25" i="244"/>
  <c r="Q10" i="244" s="1"/>
  <c r="I26" i="244"/>
  <c r="H26" i="244" s="1"/>
  <c r="J26" i="244"/>
  <c r="J11" i="244" s="1"/>
  <c r="K26" i="244"/>
  <c r="K11" i="244" s="1"/>
  <c r="L26" i="244"/>
  <c r="L11" i="244" s="1"/>
  <c r="M26" i="244"/>
  <c r="M11" i="244" s="1"/>
  <c r="N26" i="244"/>
  <c r="N11" i="244" s="1"/>
  <c r="O26" i="244"/>
  <c r="O11" i="244" s="1"/>
  <c r="P26" i="244"/>
  <c r="P11" i="244" s="1"/>
  <c r="Q26" i="244"/>
  <c r="Q11" i="244" s="1"/>
  <c r="I27" i="244"/>
  <c r="I12" i="244" s="1"/>
  <c r="J27" i="244"/>
  <c r="J12" i="244" s="1"/>
  <c r="K27" i="244"/>
  <c r="K12" i="244" s="1"/>
  <c r="L27" i="244"/>
  <c r="L12" i="244" s="1"/>
  <c r="M27" i="244"/>
  <c r="M12" i="244" s="1"/>
  <c r="N27" i="244"/>
  <c r="N12" i="244" s="1"/>
  <c r="O27" i="244"/>
  <c r="O12" i="244" s="1"/>
  <c r="P27" i="244"/>
  <c r="P12" i="244" s="1"/>
  <c r="Q27" i="244"/>
  <c r="Q12" i="244" s="1"/>
  <c r="H28" i="244"/>
  <c r="H29" i="244"/>
  <c r="H30" i="244"/>
  <c r="H31" i="244"/>
  <c r="H32" i="244"/>
  <c r="H33" i="244"/>
  <c r="I34" i="244"/>
  <c r="H34" i="244" s="1"/>
  <c r="J34" i="244"/>
  <c r="K34" i="244"/>
  <c r="L34" i="244"/>
  <c r="M34" i="244"/>
  <c r="N34" i="244"/>
  <c r="O34" i="244"/>
  <c r="P34" i="244"/>
  <c r="Q34" i="244"/>
  <c r="I35" i="244"/>
  <c r="H35" i="244" s="1"/>
  <c r="J35" i="244"/>
  <c r="K35" i="244"/>
  <c r="L35" i="244"/>
  <c r="M35" i="244"/>
  <c r="N35" i="244"/>
  <c r="O35" i="244"/>
  <c r="P35" i="244"/>
  <c r="Q35" i="244"/>
  <c r="I36" i="244"/>
  <c r="H36" i="244" s="1"/>
  <c r="J36" i="244"/>
  <c r="K36" i="244"/>
  <c r="L36" i="244"/>
  <c r="M36" i="244"/>
  <c r="N36" i="244"/>
  <c r="O36" i="244"/>
  <c r="P36" i="244"/>
  <c r="Q36" i="244"/>
  <c r="H37" i="244"/>
  <c r="H38" i="244"/>
  <c r="H39" i="244"/>
  <c r="H40" i="244"/>
  <c r="H41" i="244"/>
  <c r="H42" i="244"/>
  <c r="H43" i="244"/>
  <c r="H44" i="244"/>
  <c r="H45" i="244"/>
  <c r="I46" i="244"/>
  <c r="J46" i="244"/>
  <c r="K46" i="244"/>
  <c r="L46" i="244"/>
  <c r="H46" i="244" s="1"/>
  <c r="M46" i="244"/>
  <c r="N46" i="244"/>
  <c r="O46" i="244"/>
  <c r="P46" i="244"/>
  <c r="Q46" i="244"/>
  <c r="I47" i="244"/>
  <c r="J47" i="244"/>
  <c r="H47" i="244" s="1"/>
  <c r="K47" i="244"/>
  <c r="L47" i="244"/>
  <c r="M47" i="244"/>
  <c r="N47" i="244"/>
  <c r="O47" i="244"/>
  <c r="P47" i="244"/>
  <c r="Q47" i="244"/>
  <c r="I48" i="244"/>
  <c r="J48" i="244"/>
  <c r="K48" i="244"/>
  <c r="L48" i="244"/>
  <c r="H48" i="244" s="1"/>
  <c r="M48" i="244"/>
  <c r="N48" i="244"/>
  <c r="O48" i="244"/>
  <c r="P48" i="244"/>
  <c r="Q48" i="244"/>
  <c r="H49" i="244"/>
  <c r="H50" i="244"/>
  <c r="H51" i="244"/>
  <c r="H52" i="244"/>
  <c r="H53" i="244"/>
  <c r="H54" i="244"/>
  <c r="H55" i="244"/>
  <c r="H56" i="244"/>
  <c r="H57" i="244"/>
  <c r="F11" i="243"/>
  <c r="F10" i="243" s="1"/>
  <c r="G11" i="243"/>
  <c r="G10" i="243" s="1"/>
  <c r="H11" i="243"/>
  <c r="H10" i="243" s="1"/>
  <c r="I11" i="243"/>
  <c r="J11" i="243"/>
  <c r="J10" i="243" s="1"/>
  <c r="K11" i="243"/>
  <c r="K10" i="243" s="1"/>
  <c r="L11" i="243"/>
  <c r="L10" i="243" s="1"/>
  <c r="M11" i="243"/>
  <c r="N11" i="243"/>
  <c r="N10" i="243" s="1"/>
  <c r="F12" i="243"/>
  <c r="E12" i="243" s="1"/>
  <c r="G12" i="243"/>
  <c r="H12" i="243"/>
  <c r="I12" i="243"/>
  <c r="I10" i="243" s="1"/>
  <c r="J12" i="243"/>
  <c r="K12" i="243"/>
  <c r="L12" i="243"/>
  <c r="M12" i="243"/>
  <c r="M10" i="243" s="1"/>
  <c r="N12" i="243"/>
  <c r="F13" i="243"/>
  <c r="E13" i="243" s="1"/>
  <c r="G13" i="243"/>
  <c r="H13" i="243"/>
  <c r="I13" i="243"/>
  <c r="J13" i="243"/>
  <c r="K13" i="243"/>
  <c r="L13" i="243"/>
  <c r="M13" i="243"/>
  <c r="N13" i="243"/>
  <c r="F14" i="243"/>
  <c r="E14" i="243" s="1"/>
  <c r="G14" i="243"/>
  <c r="H14" i="243"/>
  <c r="I14" i="243"/>
  <c r="J14" i="243"/>
  <c r="K14" i="243"/>
  <c r="L14" i="243"/>
  <c r="M14" i="243"/>
  <c r="N14" i="243"/>
  <c r="F15" i="243"/>
  <c r="E15" i="243" s="1"/>
  <c r="G15" i="243"/>
  <c r="H15" i="243"/>
  <c r="I15" i="243"/>
  <c r="J15" i="243"/>
  <c r="K15" i="243"/>
  <c r="L15" i="243"/>
  <c r="M15" i="243"/>
  <c r="N15" i="243"/>
  <c r="F16" i="243"/>
  <c r="E16" i="243" s="1"/>
  <c r="G16" i="243"/>
  <c r="H16" i="243"/>
  <c r="I16" i="243"/>
  <c r="J16" i="243"/>
  <c r="K16" i="243"/>
  <c r="L16" i="243"/>
  <c r="M16" i="243"/>
  <c r="N16" i="243"/>
  <c r="F17" i="243"/>
  <c r="E17" i="243" s="1"/>
  <c r="G17" i="243"/>
  <c r="H17" i="243"/>
  <c r="I17" i="243"/>
  <c r="J17" i="243"/>
  <c r="K17" i="243"/>
  <c r="L17" i="243"/>
  <c r="M17" i="243"/>
  <c r="N17" i="243"/>
  <c r="F18" i="243"/>
  <c r="E18" i="243" s="1"/>
  <c r="G18" i="243"/>
  <c r="H18" i="243"/>
  <c r="I18" i="243"/>
  <c r="J18" i="243"/>
  <c r="K18" i="243"/>
  <c r="L18" i="243"/>
  <c r="M18" i="243"/>
  <c r="N18" i="243"/>
  <c r="F19" i="243"/>
  <c r="E19" i="243" s="1"/>
  <c r="G19" i="243"/>
  <c r="H19" i="243"/>
  <c r="I19" i="243"/>
  <c r="J19" i="243"/>
  <c r="K19" i="243"/>
  <c r="L19" i="243"/>
  <c r="M19" i="243"/>
  <c r="N19" i="243"/>
  <c r="F20" i="243"/>
  <c r="G20" i="243"/>
  <c r="H20" i="243"/>
  <c r="I20" i="243"/>
  <c r="J20" i="243"/>
  <c r="K20" i="243"/>
  <c r="L20" i="243"/>
  <c r="M20" i="243"/>
  <c r="N20" i="243"/>
  <c r="E21" i="243"/>
  <c r="E22" i="243"/>
  <c r="E20" i="243" s="1"/>
  <c r="E23" i="243"/>
  <c r="E24" i="243"/>
  <c r="E25" i="243"/>
  <c r="E26" i="243"/>
  <c r="E27" i="243"/>
  <c r="E28" i="243"/>
  <c r="E29" i="243"/>
  <c r="E30" i="243"/>
  <c r="F31" i="243"/>
  <c r="G31" i="243"/>
  <c r="H31" i="243"/>
  <c r="I31" i="243"/>
  <c r="J31" i="243"/>
  <c r="K31" i="243"/>
  <c r="L31" i="243"/>
  <c r="M31" i="243"/>
  <c r="N31" i="243"/>
  <c r="E32" i="243"/>
  <c r="E33" i="243"/>
  <c r="E31" i="243" s="1"/>
  <c r="E34" i="243"/>
  <c r="E35" i="243"/>
  <c r="E36" i="243"/>
  <c r="F10" i="242"/>
  <c r="G10" i="242"/>
  <c r="H10" i="242"/>
  <c r="I10" i="242"/>
  <c r="E10" i="242" s="1"/>
  <c r="J10" i="242"/>
  <c r="K10" i="242"/>
  <c r="L10" i="242"/>
  <c r="M10" i="242"/>
  <c r="N10" i="242"/>
  <c r="F11" i="242"/>
  <c r="G11" i="242"/>
  <c r="E11" i="242" s="1"/>
  <c r="H11" i="242"/>
  <c r="I11" i="242"/>
  <c r="J11" i="242"/>
  <c r="K11" i="242"/>
  <c r="L11" i="242"/>
  <c r="M11" i="242"/>
  <c r="N11" i="242"/>
  <c r="F12" i="242"/>
  <c r="G12" i="242"/>
  <c r="H12" i="242"/>
  <c r="I12" i="242"/>
  <c r="E12" i="242" s="1"/>
  <c r="J12" i="242"/>
  <c r="K12" i="242"/>
  <c r="L12" i="242"/>
  <c r="M12" i="242"/>
  <c r="N12" i="242"/>
  <c r="E13" i="242"/>
  <c r="E14" i="242"/>
  <c r="E15" i="242"/>
  <c r="E16" i="242"/>
  <c r="E17" i="242"/>
  <c r="E18" i="242"/>
  <c r="E19" i="242"/>
  <c r="E20" i="242"/>
  <c r="E21" i="242"/>
  <c r="E22" i="242"/>
  <c r="E23" i="242"/>
  <c r="E24" i="242"/>
  <c r="E25" i="242"/>
  <c r="E26" i="242"/>
  <c r="E27" i="242"/>
  <c r="E28" i="242"/>
  <c r="E29" i="242"/>
  <c r="E30" i="242"/>
  <c r="E31" i="242"/>
  <c r="E32" i="242"/>
  <c r="E33" i="242"/>
  <c r="J7" i="241"/>
  <c r="L7" i="241"/>
  <c r="K7" i="241" s="1"/>
  <c r="M7" i="241"/>
  <c r="N7" i="241"/>
  <c r="O7" i="241"/>
  <c r="J8" i="241"/>
  <c r="K8" i="241"/>
  <c r="I8" i="241" s="1"/>
  <c r="L8" i="241"/>
  <c r="M8" i="241"/>
  <c r="N8" i="241"/>
  <c r="O8" i="241"/>
  <c r="J9" i="241"/>
  <c r="I9" i="241" s="1"/>
  <c r="L9" i="241"/>
  <c r="K9" i="241" s="1"/>
  <c r="M9" i="241"/>
  <c r="N9" i="241"/>
  <c r="O9" i="241"/>
  <c r="I10" i="241"/>
  <c r="K10" i="241"/>
  <c r="I11" i="241"/>
  <c r="K11" i="241"/>
  <c r="I12" i="241"/>
  <c r="K12" i="241"/>
  <c r="I13" i="241"/>
  <c r="K13" i="241"/>
  <c r="I14" i="241"/>
  <c r="K14" i="241"/>
  <c r="I15" i="241"/>
  <c r="K15" i="241"/>
  <c r="I16" i="241"/>
  <c r="K16" i="241"/>
  <c r="I17" i="241"/>
  <c r="K17" i="241"/>
  <c r="I18" i="241"/>
  <c r="K18" i="241"/>
  <c r="I19" i="241"/>
  <c r="K19" i="241"/>
  <c r="I20" i="241"/>
  <c r="K20" i="241"/>
  <c r="I21" i="241"/>
  <c r="K21" i="241"/>
  <c r="I22" i="241"/>
  <c r="K22" i="241"/>
  <c r="I23" i="241"/>
  <c r="K23" i="241"/>
  <c r="I24" i="241"/>
  <c r="K24" i="241"/>
  <c r="I25" i="241"/>
  <c r="K25" i="241"/>
  <c r="I26" i="241"/>
  <c r="K26" i="241"/>
  <c r="I27" i="241"/>
  <c r="K27" i="241"/>
  <c r="I28" i="241"/>
  <c r="K28" i="241"/>
  <c r="I29" i="241"/>
  <c r="K29" i="241"/>
  <c r="I30" i="241"/>
  <c r="K30" i="241"/>
  <c r="I31" i="241"/>
  <c r="K31" i="241"/>
  <c r="I32" i="241"/>
  <c r="K32" i="241"/>
  <c r="I33" i="241"/>
  <c r="K33" i="241"/>
  <c r="I34" i="241"/>
  <c r="K34" i="241"/>
  <c r="I35" i="241"/>
  <c r="K35" i="241"/>
  <c r="I36" i="241"/>
  <c r="K36" i="241"/>
  <c r="I37" i="241"/>
  <c r="K37" i="241"/>
  <c r="I38" i="241"/>
  <c r="K38" i="241"/>
  <c r="I39" i="241"/>
  <c r="K39" i="241"/>
  <c r="I40" i="241"/>
  <c r="K40" i="241"/>
  <c r="I41" i="241"/>
  <c r="K41" i="241"/>
  <c r="I42" i="241"/>
  <c r="K42" i="241"/>
  <c r="J9" i="240"/>
  <c r="K9" i="240"/>
  <c r="I9" i="240" s="1"/>
  <c r="L9" i="240"/>
  <c r="M9" i="240"/>
  <c r="N9" i="240"/>
  <c r="O9" i="240"/>
  <c r="P9" i="240"/>
  <c r="J10" i="240"/>
  <c r="K10" i="240"/>
  <c r="I10" i="240" s="1"/>
  <c r="L10" i="240"/>
  <c r="M10" i="240"/>
  <c r="N10" i="240"/>
  <c r="O10" i="240"/>
  <c r="P10" i="240"/>
  <c r="J11" i="240"/>
  <c r="K11" i="240"/>
  <c r="I11" i="240" s="1"/>
  <c r="L11" i="240"/>
  <c r="M11" i="240"/>
  <c r="N11" i="240"/>
  <c r="O11" i="240"/>
  <c r="P11" i="240"/>
  <c r="I12" i="240"/>
  <c r="I13" i="240"/>
  <c r="I14" i="240"/>
  <c r="I15" i="240"/>
  <c r="I16" i="240"/>
  <c r="I17" i="240"/>
  <c r="I18" i="240"/>
  <c r="I19" i="240"/>
  <c r="I20" i="240"/>
  <c r="I21" i="240"/>
  <c r="I22" i="240"/>
  <c r="I23" i="240"/>
  <c r="I24" i="240"/>
  <c r="I25" i="240"/>
  <c r="I26" i="240"/>
  <c r="I27" i="240"/>
  <c r="I28" i="240"/>
  <c r="I29" i="240"/>
  <c r="I30" i="240"/>
  <c r="I31" i="240"/>
  <c r="I32" i="240"/>
  <c r="I33" i="240"/>
  <c r="I34" i="240"/>
  <c r="I35" i="240"/>
  <c r="I36" i="240"/>
  <c r="I37" i="240"/>
  <c r="I38" i="240"/>
  <c r="I39" i="240"/>
  <c r="I40" i="240"/>
  <c r="I41" i="240"/>
  <c r="I42" i="240"/>
  <c r="I43" i="240"/>
  <c r="I44" i="240"/>
  <c r="E9" i="239"/>
  <c r="D9" i="239" s="1"/>
  <c r="F9" i="239"/>
  <c r="G9" i="239"/>
  <c r="H9" i="239"/>
  <c r="I9" i="239"/>
  <c r="J9" i="239"/>
  <c r="K9" i="239"/>
  <c r="L9" i="239"/>
  <c r="M9" i="239"/>
  <c r="N9" i="239"/>
  <c r="O9" i="239"/>
  <c r="P9" i="239"/>
  <c r="E10" i="239"/>
  <c r="F10" i="239"/>
  <c r="G10" i="239"/>
  <c r="H10" i="239"/>
  <c r="D10" i="239" s="1"/>
  <c r="I10" i="239"/>
  <c r="J10" i="239"/>
  <c r="K10" i="239"/>
  <c r="L10" i="239"/>
  <c r="M10" i="239"/>
  <c r="N10" i="239"/>
  <c r="O10" i="239"/>
  <c r="P10" i="239"/>
  <c r="E11" i="239"/>
  <c r="D11" i="239" s="1"/>
  <c r="F11" i="239"/>
  <c r="G11" i="239"/>
  <c r="H11" i="239"/>
  <c r="I11" i="239"/>
  <c r="J11" i="239"/>
  <c r="K11" i="239"/>
  <c r="L11" i="239"/>
  <c r="M11" i="239"/>
  <c r="N11" i="239"/>
  <c r="O11" i="239"/>
  <c r="P11" i="239"/>
  <c r="D12" i="239"/>
  <c r="D13" i="239"/>
  <c r="D14" i="239"/>
  <c r="D15" i="239"/>
  <c r="D16" i="239"/>
  <c r="D17" i="239"/>
  <c r="D18" i="239"/>
  <c r="D19" i="239"/>
  <c r="D20" i="239"/>
  <c r="D21" i="239"/>
  <c r="D22" i="239"/>
  <c r="D23" i="239"/>
  <c r="D24" i="239"/>
  <c r="D25" i="239"/>
  <c r="D26" i="239"/>
  <c r="D27" i="239"/>
  <c r="D28" i="239"/>
  <c r="D29" i="239"/>
  <c r="D30" i="239"/>
  <c r="D31" i="239"/>
  <c r="D32" i="239"/>
  <c r="D33" i="239"/>
  <c r="D34" i="239"/>
  <c r="D35" i="239"/>
  <c r="D36" i="239"/>
  <c r="D37" i="239"/>
  <c r="D38" i="239"/>
  <c r="D39" i="239"/>
  <c r="D40" i="239"/>
  <c r="D41" i="239"/>
  <c r="D42" i="239"/>
  <c r="D43" i="239"/>
  <c r="D44" i="239"/>
  <c r="D11" i="258" l="1"/>
  <c r="C9" i="260"/>
  <c r="H10" i="244"/>
  <c r="I7" i="241"/>
  <c r="E8" i="252"/>
  <c r="H12" i="244"/>
  <c r="C8" i="252"/>
  <c r="D9" i="253"/>
  <c r="C10" i="259"/>
  <c r="I11" i="244"/>
  <c r="H11" i="244" s="1"/>
  <c r="F9" i="255"/>
  <c r="E9" i="255" s="1"/>
  <c r="D14" i="258"/>
  <c r="F10" i="258"/>
  <c r="D10" i="258" s="1"/>
  <c r="E11" i="243"/>
  <c r="E10" i="243" s="1"/>
  <c r="H27" i="244"/>
  <c r="H25" i="244"/>
  <c r="C10" i="252"/>
  <c r="E10" i="259"/>
  <c r="F12" i="258"/>
  <c r="D12" i="258" s="1"/>
  <c r="D11" i="253"/>
  <c r="D54" i="232"/>
  <c r="D50" i="232"/>
  <c r="D46" i="232"/>
  <c r="D42" i="232"/>
  <c r="D38" i="232"/>
  <c r="D34" i="232"/>
  <c r="D30" i="232"/>
  <c r="D26" i="232"/>
  <c r="D22" i="232"/>
  <c r="D18" i="232"/>
  <c r="D14" i="232"/>
  <c r="E10" i="232"/>
  <c r="D10" i="232"/>
  <c r="D53" i="232"/>
  <c r="D49" i="232"/>
  <c r="D45" i="232"/>
  <c r="D41" i="232"/>
  <c r="D37" i="232"/>
  <c r="D33" i="232"/>
  <c r="D29" i="232"/>
  <c r="D25" i="232"/>
  <c r="D21" i="232"/>
  <c r="D17" i="232"/>
  <c r="D13" i="232"/>
  <c r="E9" i="232"/>
  <c r="D9" i="232" s="1"/>
  <c r="D52" i="232"/>
  <c r="D48" i="232"/>
  <c r="D44" i="232"/>
  <c r="D40" i="232"/>
  <c r="D36" i="232"/>
  <c r="D32" i="232"/>
  <c r="D28" i="232"/>
  <c r="D24" i="232"/>
  <c r="D20" i="232"/>
  <c r="D16" i="232"/>
  <c r="D12" i="232"/>
  <c r="E8" i="232"/>
  <c r="D8" i="232" s="1"/>
  <c r="D51" i="232"/>
  <c r="D47" i="232"/>
  <c r="D43" i="232"/>
  <c r="D39" i="232"/>
  <c r="D35" i="232"/>
  <c r="D31" i="232"/>
  <c r="D27" i="232"/>
  <c r="D23" i="232"/>
  <c r="D19" i="232"/>
  <c r="D15" i="232"/>
  <c r="D11" i="232"/>
  <c r="E8" i="223"/>
  <c r="C21" i="223"/>
  <c r="C20" i="223"/>
  <c r="C19" i="223"/>
  <c r="C18" i="223"/>
  <c r="C17" i="223"/>
  <c r="C16" i="223"/>
  <c r="C15" i="223"/>
  <c r="C14" i="223"/>
  <c r="C13" i="223"/>
  <c r="C12" i="223"/>
  <c r="C11" i="223"/>
  <c r="C10" i="223"/>
  <c r="C9" i="223"/>
  <c r="P8" i="223"/>
  <c r="O8" i="223"/>
  <c r="N8" i="223"/>
  <c r="M8" i="223"/>
  <c r="L8" i="223"/>
  <c r="K8" i="223"/>
  <c r="J8" i="223"/>
  <c r="I8" i="223"/>
  <c r="H8" i="223"/>
  <c r="G8" i="223"/>
  <c r="F8" i="223"/>
  <c r="E7" i="221"/>
  <c r="F7" i="221"/>
  <c r="G7" i="221"/>
  <c r="H7" i="221"/>
  <c r="I7" i="221"/>
  <c r="J7" i="221"/>
  <c r="K7" i="221"/>
  <c r="L7" i="221"/>
  <c r="M7" i="221"/>
  <c r="N7" i="221"/>
  <c r="O7" i="221"/>
  <c r="P7" i="221"/>
  <c r="Q7" i="221"/>
  <c r="R7" i="221"/>
  <c r="S7" i="221"/>
  <c r="E8" i="221"/>
  <c r="F8" i="221"/>
  <c r="G8" i="221"/>
  <c r="H8" i="221"/>
  <c r="I8" i="221"/>
  <c r="J8" i="221"/>
  <c r="K8" i="221"/>
  <c r="L8" i="221"/>
  <c r="M8" i="221"/>
  <c r="N8" i="221"/>
  <c r="O8" i="221"/>
  <c r="P8" i="221"/>
  <c r="Q8" i="221"/>
  <c r="R8" i="221"/>
  <c r="S8" i="221"/>
  <c r="E9" i="221"/>
  <c r="F9" i="221"/>
  <c r="G9" i="221"/>
  <c r="H9" i="221"/>
  <c r="I9" i="221"/>
  <c r="J9" i="221"/>
  <c r="K9" i="221"/>
  <c r="L9" i="221"/>
  <c r="M9" i="221"/>
  <c r="N9" i="221"/>
  <c r="O9" i="221"/>
  <c r="P9" i="221"/>
  <c r="Q9" i="221"/>
  <c r="R9" i="221"/>
  <c r="S9" i="221"/>
  <c r="E10" i="221"/>
  <c r="F10" i="221"/>
  <c r="G10" i="221"/>
  <c r="H10" i="221"/>
  <c r="I10" i="221"/>
  <c r="J10" i="221"/>
  <c r="K10" i="221"/>
  <c r="L10" i="221"/>
  <c r="M10" i="221"/>
  <c r="N10" i="221"/>
  <c r="O10" i="221"/>
  <c r="P10" i="221"/>
  <c r="Q10" i="221"/>
  <c r="R10" i="221"/>
  <c r="S10" i="221"/>
  <c r="D8" i="221"/>
  <c r="D9" i="221"/>
  <c r="D10" i="221"/>
  <c r="D7" i="221"/>
  <c r="D11" i="221"/>
  <c r="D54" i="221"/>
  <c r="D50" i="221"/>
  <c r="D46" i="221"/>
  <c r="D42" i="221"/>
  <c r="D38" i="221"/>
  <c r="D34" i="221"/>
  <c r="D30" i="221"/>
  <c r="D26" i="221"/>
  <c r="D22" i="221"/>
  <c r="D18" i="221"/>
  <c r="D14" i="221"/>
  <c r="D53" i="221"/>
  <c r="D49" i="221"/>
  <c r="D45" i="221"/>
  <c r="D41" i="221"/>
  <c r="D37" i="221"/>
  <c r="D33" i="221"/>
  <c r="D29" i="221"/>
  <c r="D25" i="221"/>
  <c r="D21" i="221"/>
  <c r="D17" i="221"/>
  <c r="D13" i="221"/>
  <c r="D52" i="221"/>
  <c r="D48" i="221"/>
  <c r="D44" i="221"/>
  <c r="D40" i="221"/>
  <c r="D36" i="221"/>
  <c r="D32" i="221"/>
  <c r="D28" i="221"/>
  <c r="D24" i="221"/>
  <c r="D20" i="221"/>
  <c r="D16" i="221"/>
  <c r="D12" i="221"/>
  <c r="D51" i="221"/>
  <c r="D47" i="221"/>
  <c r="D43" i="221"/>
  <c r="D39" i="221"/>
  <c r="D35" i="221"/>
  <c r="D31" i="221"/>
  <c r="D27" i="221"/>
  <c r="D23" i="221"/>
  <c r="D19" i="221"/>
  <c r="D15" i="221"/>
  <c r="E7" i="232" l="1"/>
  <c r="D7" i="232" s="1"/>
  <c r="C8" i="223"/>
</calcChain>
</file>

<file path=xl/sharedStrings.xml><?xml version="1.0" encoding="utf-8"?>
<sst xmlns="http://schemas.openxmlformats.org/spreadsheetml/2006/main" count="2683" uniqueCount="831">
  <si>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</si>
  <si>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</si>
  <si>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</si>
  <si>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</si>
  <si>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</si>
  <si>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</si>
  <si>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</si>
  <si>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</si>
  <si>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</si>
  <si>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</si>
  <si>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</si>
  <si>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</si>
  <si>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</si>
  <si>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</si>
  <si>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</si>
  <si>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</si>
  <si>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</si>
  <si>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</si>
  <si>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</si>
  <si>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</si>
  <si>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</si>
  <si>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</si>
  <si>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</si>
  <si>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</si>
  <si>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</si>
  <si>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</si>
  <si>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</si>
  <si>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</si>
  <si>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</si>
  <si>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</si>
  <si>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</si>
  <si>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</si>
  <si>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</si>
  <si>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</si>
  <si>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</si>
  <si>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</si>
  <si>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</si>
  <si>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Sabe ler sem ter frequentado o sistema de ensino</t>
  </si>
  <si>
    <t>Não sabe ler nem escrever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</si>
  <si>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</si>
  <si>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</si>
  <si>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</si>
  <si>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</si>
  <si>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</si>
  <si>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</si>
  <si>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</si>
  <si>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</si>
  <si>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</si>
  <si>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</si>
  <si>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</si>
  <si>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</si>
  <si>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</si>
  <si>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</si>
  <si>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</si>
  <si>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9</t>
  </si>
  <si>
    <t>7</t>
  </si>
  <si>
    <t>6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</si>
  <si>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</si>
  <si>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</si>
  <si>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</si>
  <si>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</si>
  <si>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</si>
  <si>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</si>
  <si>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</si>
  <si>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</si>
  <si>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</si>
  <si>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</si>
  <si>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</si>
  <si>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</si>
  <si>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</si>
  <si>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</si>
  <si>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</si>
  <si>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</si>
  <si>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</si>
  <si>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</si>
  <si>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</si>
  <si>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bro</t>
  </si>
  <si>
    <t>Novem-</t>
  </si>
  <si>
    <t>Outubro</t>
  </si>
  <si>
    <t>0</t>
  </si>
  <si>
    <t xml:space="preserve"> Entre pessoas de sexo oposto</t>
  </si>
  <si>
    <t>Modalidade do casamento</t>
  </si>
  <si>
    <t>Local de última residência da família</t>
  </si>
  <si>
    <t>Setem-</t>
  </si>
  <si>
    <t>Agosto</t>
  </si>
  <si>
    <t>Julho</t>
  </si>
  <si>
    <t>Junho</t>
  </si>
  <si>
    <t>Maio</t>
  </si>
  <si>
    <t>Abril</t>
  </si>
  <si>
    <t>Março</t>
  </si>
  <si>
    <t>dezembro</t>
  </si>
  <si>
    <t>novembro</t>
  </si>
  <si>
    <t xml:space="preserve">30 ou mais </t>
  </si>
  <si>
    <t xml:space="preserve">Menos de 1 </t>
  </si>
  <si>
    <t>Duração do casamento dissolvido (anos)</t>
  </si>
  <si>
    <t xml:space="preserve">70  -  74 </t>
  </si>
  <si>
    <t xml:space="preserve">65  -  69 </t>
  </si>
  <si>
    <t xml:space="preserve">60  -  64 </t>
  </si>
  <si>
    <t xml:space="preserve">55  -  59 </t>
  </si>
  <si>
    <t xml:space="preserve">50  -  54 </t>
  </si>
  <si>
    <t xml:space="preserve">45  -  49 </t>
  </si>
  <si>
    <t xml:space="preserve">40  -  44 </t>
  </si>
  <si>
    <t xml:space="preserve">35  -  39 </t>
  </si>
  <si>
    <t xml:space="preserve">30  -  34 </t>
  </si>
  <si>
    <t xml:space="preserve">25  -  29 </t>
  </si>
  <si>
    <t xml:space="preserve">20  -  24 </t>
  </si>
  <si>
    <t xml:space="preserve">Menos  20 </t>
  </si>
  <si>
    <t xml:space="preserve">75 ou mais </t>
  </si>
  <si>
    <t>Grupo etário do cônjuge 1 (anos)</t>
  </si>
  <si>
    <t>Grupo etário do cônjuge 2 (anos)</t>
  </si>
  <si>
    <t xml:space="preserve">2 </t>
  </si>
  <si>
    <t>Duração do casamento</t>
  </si>
  <si>
    <t>lico</t>
  </si>
  <si>
    <t xml:space="preserve"> Número de casamentos anteriores </t>
  </si>
  <si>
    <t>Forma de  celebração</t>
  </si>
  <si>
    <t>Duração do casamento (anos)</t>
  </si>
  <si>
    <t>Nível de escolaridade mais elevado completo do cônjuge 1</t>
  </si>
  <si>
    <t>Nível de escolaridade mais elevado completo do cônjuge 2</t>
  </si>
  <si>
    <t>Não activo</t>
  </si>
  <si>
    <t>Condição perante o trabalho do cônjuge 2</t>
  </si>
  <si>
    <t>Z  Sem Profissão</t>
  </si>
  <si>
    <t>X  Ignorada</t>
  </si>
  <si>
    <t>9  Trabalhadores não qualificados</t>
  </si>
  <si>
    <t>8  Operadores de instalações e máquinas, e trabalhadores da montagem</t>
  </si>
  <si>
    <t>7  Trabalhadores qualificados da indústria, construção e artífices</t>
  </si>
  <si>
    <t>6  Agricultores e trabalhadores qualificados da agricultura, da pesca e da floresta</t>
  </si>
  <si>
    <t>5  Trabalhadores dos serviços pessoais, de protecção e segurança e vendedores</t>
  </si>
  <si>
    <t>4  Pessoal administrativo</t>
  </si>
  <si>
    <t>3  Técnicos e profissões de nível intermédio</t>
  </si>
  <si>
    <t>2  Especialistas das actividades intelectuais e científicas</t>
  </si>
  <si>
    <t>1  Representantes do poder legislativo e de órgãos executivos, dirigentes, directores e gestores executivos</t>
  </si>
  <si>
    <t>0  Profissões das Forças Armadas</t>
  </si>
  <si>
    <t>Z</t>
  </si>
  <si>
    <t>Profissão do cônjuge 1 (CPP - 10)</t>
  </si>
  <si>
    <t>Profissão do cônjuge 2 (CPP - 10)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</si>
  <si>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Quando a informação relativa à localização da casa de morada de família era omissa ou ignorada, foi utilizada a distribuição geográfica do Tribunal ou da Conservatória onde o divórcio foi decretado.</t>
    </r>
    <r>
      <rPr>
        <vertAlign val="superscript"/>
        <sz val="8"/>
        <rFont val="Arial"/>
        <family val="2"/>
      </rPr>
      <t/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</si>
  <si>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Quando a informação relativa à localização da casa de morada de família era omissa ou ignorada, foi utilizada a distribuição geográfica do Tribunal ou da Conservatória onde o divórcio foi decretado.</t>
    </r>
    <r>
      <rPr>
        <vertAlign val="superscript"/>
        <sz val="8"/>
        <rFont val="Arial"/>
        <family val="2"/>
      </rPr>
      <t/>
    </r>
  </si>
  <si>
    <t>Anos</t>
  </si>
  <si>
    <t>Distribuição geográfica e sexo</t>
  </si>
  <si>
    <t>Distribuição Geográfica</t>
  </si>
  <si>
    <t>Notas:</t>
  </si>
  <si>
    <t>100 e mais anos</t>
  </si>
  <si>
    <t>95 - 99 anos</t>
  </si>
  <si>
    <t>90 - 94 anos</t>
  </si>
  <si>
    <t>85 - 89 anos</t>
  </si>
  <si>
    <t>80 - 84 anos</t>
  </si>
  <si>
    <t>75 - 79 anos</t>
  </si>
  <si>
    <t>70 - 74 anos</t>
  </si>
  <si>
    <t>65 - 69 anos</t>
  </si>
  <si>
    <t>60 - 64 anos</t>
  </si>
  <si>
    <t>55 - 59 anos</t>
  </si>
  <si>
    <t>50 - 54 anos</t>
  </si>
  <si>
    <t>45 - 49 anos</t>
  </si>
  <si>
    <t>40 - 44 anos</t>
  </si>
  <si>
    <t>35 - 39 anos</t>
  </si>
  <si>
    <t>30 - 34 anos</t>
  </si>
  <si>
    <t>25 - 29 anos</t>
  </si>
  <si>
    <t>20 - 24 anos</t>
  </si>
  <si>
    <t>15 - 19 anos</t>
  </si>
  <si>
    <t>10 - 14 anos</t>
  </si>
  <si>
    <t>5 - 9 anos</t>
  </si>
  <si>
    <t>1 - 4 anos</t>
  </si>
  <si>
    <t>0 anos</t>
  </si>
  <si>
    <t>Grupo Etário</t>
  </si>
  <si>
    <t xml:space="preserve">                                </t>
  </si>
  <si>
    <t>2015-2017</t>
  </si>
  <si>
    <t xml:space="preserve">Unidade: N.º de anos </t>
  </si>
  <si>
    <t>por município, segundo o sexo</t>
  </si>
  <si>
    <t>Títulos de Residência</t>
  </si>
  <si>
    <t>Vistos de longa duração</t>
  </si>
  <si>
    <t xml:space="preserve">R. A. Madeira </t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</si>
  <si>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</si>
  <si>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</si>
  <si>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</si>
  <si>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por nacionalidade</t>
  </si>
  <si>
    <t>Nacionalidade</t>
  </si>
  <si>
    <t>África do Sul</t>
  </si>
  <si>
    <t>Alemanha</t>
  </si>
  <si>
    <t>Angola</t>
  </si>
  <si>
    <t>Argélia</t>
  </si>
  <si>
    <t>Argentina</t>
  </si>
  <si>
    <t>Arménia</t>
  </si>
  <si>
    <t>Austrália</t>
  </si>
  <si>
    <t>Áustria</t>
  </si>
  <si>
    <t>Bangladesh</t>
  </si>
  <si>
    <t>Bélgica</t>
  </si>
  <si>
    <t>Bielorrússia</t>
  </si>
  <si>
    <t>Bolívia</t>
  </si>
  <si>
    <t>Bósnia e Herzegovina</t>
  </si>
  <si>
    <t>Brasil</t>
  </si>
  <si>
    <t>Bulgária</t>
  </si>
  <si>
    <t>Burundi</t>
  </si>
  <si>
    <t>Cabo Verde</t>
  </si>
  <si>
    <t>Camarões</t>
  </si>
  <si>
    <t>Canadá</t>
  </si>
  <si>
    <t>Chile</t>
  </si>
  <si>
    <t>China</t>
  </si>
  <si>
    <t>Chipre</t>
  </si>
  <si>
    <t>Colômbia</t>
  </si>
  <si>
    <t>Coreia do Sul</t>
  </si>
  <si>
    <t>Costa do Marfim</t>
  </si>
  <si>
    <t>Croácia</t>
  </si>
  <si>
    <t>Cuba</t>
  </si>
  <si>
    <t>Dinamarca</t>
  </si>
  <si>
    <t>Egipto</t>
  </si>
  <si>
    <t>Equador</t>
  </si>
  <si>
    <t>Eslováquia</t>
  </si>
  <si>
    <t>Eslovénia</t>
  </si>
  <si>
    <t>Espanha</t>
  </si>
  <si>
    <t>Estados Unidos da América</t>
  </si>
  <si>
    <t>Estónia</t>
  </si>
  <si>
    <t>Filipinas</t>
  </si>
  <si>
    <t>Finlândia</t>
  </si>
  <si>
    <t>França</t>
  </si>
  <si>
    <t>Geórgia</t>
  </si>
  <si>
    <t>Grécia</t>
  </si>
  <si>
    <t>Guatemala</t>
  </si>
  <si>
    <t>Guiné</t>
  </si>
  <si>
    <t>Guiné Bissau</t>
  </si>
  <si>
    <t>Guiné Equatorial</t>
  </si>
  <si>
    <t>Haiti</t>
  </si>
  <si>
    <t>Holanda</t>
  </si>
  <si>
    <t>Honduras</t>
  </si>
  <si>
    <t>Hungria</t>
  </si>
  <si>
    <t>Índia</t>
  </si>
  <si>
    <t>Indonésia</t>
  </si>
  <si>
    <t>Irão</t>
  </si>
  <si>
    <t>Irlanda</t>
  </si>
  <si>
    <t>Islândia</t>
  </si>
  <si>
    <t>Israel</t>
  </si>
  <si>
    <t>Itália</t>
  </si>
  <si>
    <t>Jamaica</t>
  </si>
  <si>
    <t>Japão</t>
  </si>
  <si>
    <t>Kuwait</t>
  </si>
  <si>
    <t>Letónia</t>
  </si>
  <si>
    <t>Lituânia</t>
  </si>
  <si>
    <t>Luxemburgo</t>
  </si>
  <si>
    <t>Macedónia</t>
  </si>
  <si>
    <t>Malásia</t>
  </si>
  <si>
    <t>Mali</t>
  </si>
  <si>
    <t>Malta</t>
  </si>
  <si>
    <t>Marrocos</t>
  </si>
  <si>
    <t>Maurícias (Ilhas)</t>
  </si>
  <si>
    <t>México</t>
  </si>
  <si>
    <t>Moçambique</t>
  </si>
  <si>
    <t>Moldávia</t>
  </si>
  <si>
    <t>Montenegro</t>
  </si>
  <si>
    <t>Namíbia</t>
  </si>
  <si>
    <t>Nepal</t>
  </si>
  <si>
    <t>Nigéria</t>
  </si>
  <si>
    <t>Noruega</t>
  </si>
  <si>
    <t>Palau</t>
  </si>
  <si>
    <t>Panamá</t>
  </si>
  <si>
    <t>Paquistão</t>
  </si>
  <si>
    <t>Paraguai</t>
  </si>
  <si>
    <t>Peru</t>
  </si>
  <si>
    <t>Polónia</t>
  </si>
  <si>
    <t>Reino Unido</t>
  </si>
  <si>
    <t>República Checa</t>
  </si>
  <si>
    <t>República Dominicana</t>
  </si>
  <si>
    <t>Roménia</t>
  </si>
  <si>
    <t>Rússia</t>
  </si>
  <si>
    <t>São Tomé e Príncipe</t>
  </si>
  <si>
    <t>Senegal</t>
  </si>
  <si>
    <t>Serra Leoa</t>
  </si>
  <si>
    <t>Sérvia</t>
  </si>
  <si>
    <t>Singapura</t>
  </si>
  <si>
    <t>Síria</t>
  </si>
  <si>
    <t>Sri Lanka</t>
  </si>
  <si>
    <t>Suécia</t>
  </si>
  <si>
    <t>Suíça</t>
  </si>
  <si>
    <t>Tailândia</t>
  </si>
  <si>
    <t>Tunísia</t>
  </si>
  <si>
    <t>Turquia</t>
  </si>
  <si>
    <t>Ucrânia</t>
  </si>
  <si>
    <t>Uganda</t>
  </si>
  <si>
    <t>Uruguai</t>
  </si>
  <si>
    <t>Uzbequistão</t>
  </si>
  <si>
    <t>Venezuela</t>
  </si>
  <si>
    <t>Vietname</t>
  </si>
  <si>
    <t>Zimbabwe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</si>
  <si>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</si>
  <si>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r>
      <t xml:space="preserve">Fonte: </t>
    </r>
    <r>
      <rPr>
        <sz val="7"/>
        <color indexed="8"/>
        <rFont val="Arial"/>
        <family val="2"/>
      </rPr>
      <t>Serviço de estrangeiros e Fronteiras (SEF)</t>
    </r>
  </si>
  <si>
    <t>Burkina Faso</t>
  </si>
  <si>
    <t>Gana</t>
  </si>
  <si>
    <t>Mauritânia</t>
  </si>
  <si>
    <t>Quénia</t>
  </si>
  <si>
    <t>São Cristóvão e Nevis</t>
  </si>
  <si>
    <t>Seychelles</t>
  </si>
  <si>
    <t>População</t>
  </si>
  <si>
    <t>População Média (N.º)</t>
  </si>
  <si>
    <t>População em 31.XII (N.º)</t>
  </si>
  <si>
    <t>Relação de Masculinidade Total (N.º)</t>
  </si>
  <si>
    <t>Saldo Natural  (N.º)</t>
  </si>
  <si>
    <t>Saldo Migratório  (N.º)</t>
  </si>
  <si>
    <t>Variação Populacional (N.º)</t>
  </si>
  <si>
    <t>Taxa de Crescimento Natural (‰)</t>
  </si>
  <si>
    <t>Taxa de Crescimento Migratório (‰)</t>
  </si>
  <si>
    <t>Taxa de Crescimento Efectivo (‰)</t>
  </si>
  <si>
    <t>Índices de Dependência (N.º)</t>
  </si>
  <si>
    <t xml:space="preserve">     Total</t>
  </si>
  <si>
    <t xml:space="preserve">     Jovens</t>
  </si>
  <si>
    <t xml:space="preserve">     Idosos</t>
  </si>
  <si>
    <t xml:space="preserve">Índice de Envelhecimento (N.º) </t>
  </si>
  <si>
    <t xml:space="preserve">Índice de Longevidade (N.º) </t>
  </si>
  <si>
    <t xml:space="preserve">Índice de Renovação da População em Idade Ativa (N.º) </t>
  </si>
  <si>
    <t>Natalidade</t>
  </si>
  <si>
    <t>Nados Vivos  (N.º)</t>
  </si>
  <si>
    <t>Taxa Bruta de Natalidade  (‰)</t>
  </si>
  <si>
    <t>Taxa de Fecundidade (‰)</t>
  </si>
  <si>
    <t>Índice Sintético de Fecundidade (N.º)</t>
  </si>
  <si>
    <t>Idade média da mãe ao nascimento do 1º filho (anos)</t>
  </si>
  <si>
    <t>Idade média da mãe ao nascimento de um filho (anos)</t>
  </si>
  <si>
    <t>Relação de Masculinidade à nascença (N.º)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</si>
  <si>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</si>
  <si>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</si>
  <si>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</si>
  <si>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</si>
  <si>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</si>
  <si>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</si>
  <si>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</si>
  <si>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</si>
  <si>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Homens</t>
  </si>
  <si>
    <t>Mulheres</t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</si>
  <si>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  <r>
      <rPr>
        <b/>
        <vertAlign val="superscript"/>
        <sz val="8"/>
        <rFont val="Arial"/>
        <family val="2"/>
      </rPr>
      <t>(1)</t>
    </r>
  </si>
  <si>
    <t>Taxa de Fecundidade Geral (‰)</t>
  </si>
  <si>
    <t>Índice de potencialidade feminina (N.º)</t>
  </si>
  <si>
    <t>Mortalidade</t>
  </si>
  <si>
    <t>Óbitos  (N.º)</t>
  </si>
  <si>
    <t>Taxa Bruta de Mortalidade  (‰)</t>
  </si>
  <si>
    <t>Óbitos com menos de um ano (N.º)</t>
  </si>
  <si>
    <t>Taxa de Mortalidade Infantil (‰)</t>
  </si>
  <si>
    <t>Taxa de Mortalidade Neonatal  (‰)</t>
  </si>
  <si>
    <t>Óbitos fetais (N.º)</t>
  </si>
  <si>
    <t>Taxa de mortalidade neonatal precoce  (‰)</t>
  </si>
  <si>
    <t>Taxa Bruta de Nupcialidade (‰)</t>
  </si>
  <si>
    <t>Idade média da mulher ao casamento (anos)</t>
  </si>
  <si>
    <t>Taxa Bruta de Viuvez (‰)</t>
  </si>
  <si>
    <t>1 031┴</t>
  </si>
  <si>
    <t>3,9┴</t>
  </si>
  <si>
    <t>30,2┴</t>
  </si>
  <si>
    <t>28,3┴</t>
  </si>
  <si>
    <t>33,2┴</t>
  </si>
  <si>
    <t>30,1┴</t>
  </si>
  <si>
    <t>1 158┴</t>
  </si>
  <si>
    <t>4,3┴</t>
  </si>
  <si>
    <t>Ano de 2014</t>
  </si>
  <si>
    <t>Ano de 2015</t>
  </si>
  <si>
    <t>Ano de 2016</t>
  </si>
  <si>
    <t>Ano de 2017</t>
  </si>
  <si>
    <t>Local de última residência da família e ano</t>
  </si>
  <si>
    <t xml:space="preserve">Menos  de 20 </t>
  </si>
  <si>
    <t>6.5.15 - Divórcios decretados, por anos e grupo etário do cônjuge 2, segundo o grupo etário do cônjuge 1</t>
  </si>
  <si>
    <t>6.5.16 - Divórcios decretados, por anos e grupo etário do cônjuge 1, segundo a forma de celebração e o número de casamentos anteriores dos cônjuges</t>
  </si>
  <si>
    <t>6.5.17 - Divórcios decretados, por anos e grupo etário do cônjuge 2, segundo a forma de celebração e o número de casamentos anteriores dos cônjuges</t>
  </si>
  <si>
    <t>6.5.18 - Divórcios decretados, por anos e duração do casamento, segundo a forma de celebração e o número de casamentos anteriores dos cônjuges</t>
  </si>
  <si>
    <t>6.5.19 - Divórcios decretados, por anos e duração do casamento, segundo o grupo etário do cônjuge 1</t>
  </si>
  <si>
    <t>6.5.20 - Divórcios decretados, por anos e duração do casamento, segundo o grupo etário do cônjuge 2</t>
  </si>
  <si>
    <t>6.5.22 - Divórcios decretados, por anos e condição perante o trabalho do cônjuge 2, segundo a condição perante o trabalho do cônjuge 1</t>
  </si>
  <si>
    <t>6.5.21 - Divórcios decretados, por anos e nível de escolaridade mais elevado completo do cônjuge 2, segundo o nível de escolaridade mais elevado completo do cônjuge 1</t>
  </si>
  <si>
    <t>6.5.23 - Divórcios decretados, por anos e profissão do cônjuge 2, segundo a profissão do cônjuge 1</t>
  </si>
  <si>
    <t>6.6.1 - População estrangeira a residir ou a permanecer legalmente na Região Autónoma da Madeira,</t>
  </si>
  <si>
    <t>6.6.2 - População estrangeira a residir ou a permanecer legalmente na Região Autónoma da Madeira,</t>
  </si>
  <si>
    <r>
      <t xml:space="preserve">Nupcialidade </t>
    </r>
    <r>
      <rPr>
        <b/>
        <vertAlign val="superscript"/>
        <sz val="8"/>
        <color indexed="8"/>
        <rFont val="Arial"/>
        <family val="2"/>
      </rPr>
      <t>(3)</t>
    </r>
  </si>
  <si>
    <t xml:space="preserve">Taxa Bruta de Nupcialidade (‰) 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</si>
  <si>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</si>
  <si>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</si>
  <si>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</si>
  <si>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</si>
  <si>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t>556 Po</t>
  </si>
  <si>
    <t>2,2 Po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</si>
  <si>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</si>
  <si>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Calculada com base na população residente e na CAOP v.2017.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</si>
  <si>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</si>
  <si>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rPr>
        <vertAlign val="superscript"/>
        <sz val="7"/>
        <color indexed="8"/>
        <rFont val="Arial"/>
        <family val="2"/>
      </rPr>
      <t xml:space="preserve">(2) </t>
    </r>
    <r>
      <rPr>
        <sz val="7"/>
        <color indexed="8"/>
        <rFont val="Arial"/>
        <family val="2"/>
      </rPr>
      <t xml:space="preserve">Com a Lei nº 9/2010 de 31 de maio, passou a ser permitido o casamento civil entre pessoas do mesmo sexo. Os valores incluem casamentos celebrados entre pessoas do mesmo sexo. 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</si>
  <si>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(3)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</si>
  <si>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(3)</t>
    </r>
  </si>
  <si>
    <t>12 Po</t>
  </si>
  <si>
    <t>2,3 Po</t>
  </si>
  <si>
    <t>1,7 Po</t>
  </si>
  <si>
    <t>96 Po</t>
  </si>
  <si>
    <t>2,1 Po</t>
  </si>
  <si>
    <t>7 Po</t>
  </si>
  <si>
    <t>2,9 Po</t>
  </si>
  <si>
    <t>19 Po</t>
  </si>
  <si>
    <t>39 Po</t>
  </si>
  <si>
    <t>1,9 Po</t>
  </si>
  <si>
    <t>234 Po</t>
  </si>
  <si>
    <t>78 Po</t>
  </si>
  <si>
    <t>21 Po</t>
  </si>
  <si>
    <t>Casamentos (N.º)</t>
  </si>
  <si>
    <r>
      <t xml:space="preserve">6.5.13 - Divórcios decretados, por local de última residência da família e anos, segundo os meses </t>
    </r>
    <r>
      <rPr>
        <b/>
        <vertAlign val="superscript"/>
        <sz val="10"/>
        <rFont val="Arial"/>
        <family val="2"/>
      </rPr>
      <t>(1)</t>
    </r>
  </si>
  <si>
    <t>Os dados dos divórcios referentes a 2017 são provisórios à data de junho de 2018.</t>
  </si>
  <si>
    <r>
      <rPr>
        <vertAlign val="superscript"/>
        <sz val="7"/>
        <color indexed="8"/>
        <rFont val="Arial"/>
        <family val="2"/>
      </rPr>
      <t xml:space="preserve">(3) </t>
    </r>
    <r>
      <rPr>
        <sz val="7"/>
        <color indexed="8"/>
        <rFont val="Arial"/>
        <family val="2"/>
      </rPr>
      <t>Os dados dos divórcios referentes a 2017 são provisórios à data de junho de 2018.</t>
    </r>
  </si>
  <si>
    <r>
      <t xml:space="preserve">6.5.14 - Divórcios decretados, por local de última residência da família e anos, segundo a duração do casamento dissolvido </t>
    </r>
    <r>
      <rPr>
        <b/>
        <vertAlign val="superscript"/>
        <sz val="10"/>
        <rFont val="Arial"/>
        <family val="2"/>
      </rPr>
      <t>(1)</t>
    </r>
  </si>
  <si>
    <r>
      <rPr>
        <b/>
        <sz val="7"/>
        <rFont val="Arial"/>
        <family val="2"/>
      </rPr>
      <t xml:space="preserve">Nota: </t>
    </r>
    <r>
      <rPr>
        <vertAlign val="superscript"/>
        <sz val="7"/>
        <rFont val="Arial"/>
        <family val="2"/>
      </rPr>
      <t>(1)</t>
    </r>
    <r>
      <rPr>
        <b/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Quando a informação relativa à localização da casa de morada de família era omissa ou ignorada, foi utilizada a distribuição geográfica do Tribunal ou da Conservatória onde o divórcio foi decretado.</t>
    </r>
    <r>
      <rPr>
        <vertAlign val="superscript"/>
        <sz val="8"/>
        <rFont val="Arial"/>
        <family val="2"/>
      </rPr>
      <t/>
    </r>
  </si>
  <si>
    <r>
      <t>Ano de 2017</t>
    </r>
    <r>
      <rPr>
        <b/>
        <vertAlign val="superscript"/>
        <sz val="8"/>
        <color indexed="8"/>
        <rFont val="Arial"/>
        <family val="2"/>
      </rPr>
      <t xml:space="preserve"> (1)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</si>
  <si>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dados dos divórcios referentes a 2017 são provisórios à data de junho de 2018.</t>
    </r>
  </si>
  <si>
    <r>
      <t xml:space="preserve">6.5.24 - Casamentos interrompidos por separação, por local de última residência da família e anos, segundo a modalidade do casamento </t>
    </r>
    <r>
      <rPr>
        <b/>
        <vertAlign val="superscript"/>
        <sz val="10"/>
        <rFont val="Arial"/>
        <family val="2"/>
      </rPr>
      <t>(1)</t>
    </r>
  </si>
  <si>
    <r>
      <rPr>
        <b/>
        <sz val="7"/>
        <rFont val="Arial"/>
        <family val="2"/>
      </rPr>
      <t xml:space="preserve">Nota: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Os dados das separações de pessoas e bens referentes a 2017 são provisórios à data de junho de 2018.</t>
    </r>
  </si>
  <si>
    <t>Idade média do homem ao divórcio (anos)</t>
  </si>
  <si>
    <t>Idade média da mulher ao divórcio (anos)</t>
  </si>
  <si>
    <t>39,5┴</t>
  </si>
  <si>
    <r>
      <t>Nota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- Estimativas Provisórias Anuais de População Residente em 31 de dezembro, incorporando os resultados definitivos dos Censos 2011.</t>
    </r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</si>
  <si>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</si>
  <si>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t>85 e mais anos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</si>
  <si>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</si>
  <si>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</si>
  <si>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</si>
  <si>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</si>
  <si>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</si>
  <si>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</si>
  <si>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</si>
  <si>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</si>
  <si>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</si>
  <si>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</si>
  <si>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</si>
  <si>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</si>
  <si>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</si>
  <si>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</si>
  <si>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</si>
  <si>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</si>
  <si>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</si>
  <si>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</si>
  <si>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Grupos etários</t>
  </si>
  <si>
    <r>
      <t>6.2.1 - Estimativas da população residente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 xml:space="preserve"> (31 de dezembro), por distribuição geográfica e sexo, segundo os grupos etários</t>
    </r>
  </si>
  <si>
    <r>
      <t xml:space="preserve">Nota: 2007-2011: </t>
    </r>
    <r>
      <rPr>
        <sz val="7"/>
        <rFont val="Arial"/>
        <family val="2"/>
      </rPr>
      <t>valores revistos em função, respetivamente, das séries Estimativas Definitivas de População Residente 2001-2010 e das Estimativas Provisórias de População Residente 2011 e 2012.</t>
    </r>
  </si>
  <si>
    <t>15-49</t>
  </si>
  <si>
    <t>Grupo etário</t>
  </si>
  <si>
    <t>Unidade:  ‰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</si>
  <si>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</si>
  <si>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</si>
  <si>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</si>
  <si>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</si>
  <si>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</si>
  <si>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</si>
  <si>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</si>
  <si>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</si>
  <si>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</si>
  <si>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</si>
  <si>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</si>
  <si>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</si>
  <si>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</si>
  <si>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</si>
  <si>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</si>
  <si>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</si>
  <si>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segundo a condição perante o trabalho da mãe</t>
  </si>
  <si>
    <t>6.3.3 - Nados-vivos, por distribuição geográfica de residência da mãe e sexo,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</si>
  <si>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</si>
  <si>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</si>
  <si>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</si>
  <si>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</si>
  <si>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</si>
  <si>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</si>
  <si>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</si>
  <si>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</si>
  <si>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</si>
  <si>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</si>
  <si>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</si>
  <si>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</si>
  <si>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2017</t>
  </si>
  <si>
    <t>6.3.4 - Nados-vivos, por grupo etário da mãe e sexo, segundo o peso à nascença</t>
  </si>
  <si>
    <t>Quinto</t>
  </si>
  <si>
    <t>Quarto</t>
  </si>
  <si>
    <t>Terceiro</t>
  </si>
  <si>
    <t>Segundo</t>
  </si>
  <si>
    <t>Primeiro</t>
  </si>
  <si>
    <t>Gemelar</t>
  </si>
  <si>
    <t>Décimo ou mais</t>
  </si>
  <si>
    <t>Nono</t>
  </si>
  <si>
    <t>Oitavo</t>
  </si>
  <si>
    <t>Setimo</t>
  </si>
  <si>
    <t>Sexto</t>
  </si>
  <si>
    <t>Simples</t>
  </si>
  <si>
    <t>4500           a             4999</t>
  </si>
  <si>
    <t>4000           a             4499</t>
  </si>
  <si>
    <t>3500           a             3999</t>
  </si>
  <si>
    <t>3000           a             3499</t>
  </si>
  <si>
    <t>2500           a             2999</t>
  </si>
  <si>
    <t>2000           a             2499</t>
  </si>
  <si>
    <t>1500            a              1999</t>
  </si>
  <si>
    <t>1000            a              1499</t>
  </si>
  <si>
    <t>500              a             999</t>
  </si>
  <si>
    <t>Natureza do parto e ordem de nascimento</t>
  </si>
  <si>
    <t>segundo o peso à nascença</t>
  </si>
  <si>
    <t>6.3.5 - Nados-vivos, por natureza do parto e a ordem de nascimento (nados vivos),</t>
  </si>
  <si>
    <t>Assistência Ignorada</t>
  </si>
  <si>
    <t>Enfermeira Parteira</t>
  </si>
  <si>
    <t>Médico</t>
  </si>
  <si>
    <t>Outro local</t>
  </si>
  <si>
    <t>Enfermeira não parteira</t>
  </si>
  <si>
    <t>Enfermeira parteira</t>
  </si>
  <si>
    <t xml:space="preserve"> hospitalar</t>
  </si>
  <si>
    <t>Estabelecimento</t>
  </si>
  <si>
    <t>Domicílio</t>
  </si>
  <si>
    <t>1500           a             1999</t>
  </si>
  <si>
    <t>1000           a             1499</t>
  </si>
  <si>
    <t>500             a             999</t>
  </si>
  <si>
    <t>Local de nascimento,                      assistência e sexo</t>
  </si>
  <si>
    <t>6.3.6 - Nados-vivos, por local de nascimento, assistência médica e sexo, segundo o peso à nascença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</si>
  <si>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</si>
  <si>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</si>
  <si>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</si>
  <si>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</si>
  <si>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</si>
  <si>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</si>
  <si>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</si>
  <si>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</si>
  <si>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</si>
  <si>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6.3.7 - Nados-vivos, por grupo etário do pai e sexo, segundo o grupo etário da mãe</t>
  </si>
  <si>
    <t>Mais de 41</t>
  </si>
  <si>
    <t>37 - 41</t>
  </si>
  <si>
    <t>32 - 36</t>
  </si>
  <si>
    <t>28 - 31</t>
  </si>
  <si>
    <t>22 - 27</t>
  </si>
  <si>
    <t>Idade gestacional (semanas)</t>
  </si>
  <si>
    <t>6.3.8 - Nados-vivos, por grupo etário da mãe e sexo, segundo a idade gestacional</t>
  </si>
  <si>
    <t>Sétimo</t>
  </si>
  <si>
    <t>Ordem de nascimento</t>
  </si>
  <si>
    <t>Grupo etário da mãe                                                e sexo</t>
  </si>
  <si>
    <t>6.3.9 - Nados-vivos, por grupo etário da mãe e sexo, segundo a ordem de nascimento (nados-vivos)</t>
  </si>
  <si>
    <t>6.3.10 - Nados-vivos, por grupo etário da mãe e sexo, segundo a ordem de nascimento (total de nascimentos)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</si>
  <si>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</si>
  <si>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</si>
  <si>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</si>
  <si>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</si>
  <si>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</si>
  <si>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</si>
  <si>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</si>
  <si>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6.3.11 - Nados-vivos, por instrução da mãe, segundo a instrução do pai</t>
  </si>
  <si>
    <t xml:space="preserve">6.3.12 - Nados-vivos, por instrução da mãe, segundo o grupo etário da mãe </t>
  </si>
  <si>
    <t>55                  ou mais</t>
  </si>
  <si>
    <t>Menos        de 20</t>
  </si>
  <si>
    <t>Grupo etário do pai</t>
  </si>
  <si>
    <t>6.3.13 - Nados-vivos, por instrução do pai, segundo o grupo etário do pai</t>
  </si>
  <si>
    <t>Não ativo</t>
  </si>
  <si>
    <t>Condição perante o trabalho do pai</t>
  </si>
  <si>
    <t>Condição perante o                                                    trabalho da mãe</t>
  </si>
  <si>
    <t>6.3.14 - Nados-vivos, por condição perante o trabalho da mãe, segundo a condição perante o trabalho do pai</t>
  </si>
  <si>
    <t xml:space="preserve"> Condição perante o trabalho                         da mãe</t>
  </si>
  <si>
    <t>6.3.15 - Nados-vivos, por condição perante o trabalho da mãe, segundo o grupo etário da mãe</t>
  </si>
  <si>
    <t>55                 ou mais</t>
  </si>
  <si>
    <t xml:space="preserve"> Condição perante o trabalho                         do pai</t>
  </si>
  <si>
    <t>6.3.16 - Nados-vivos, por condição perante o trabalho do pai, segundo o grupo etário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</si>
  <si>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</si>
  <si>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</si>
  <si>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</si>
  <si>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</si>
  <si>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</si>
  <si>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</si>
  <si>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</si>
  <si>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6.3.17 - Nados-vivos, por tipo de filiação, segundo a existência de filhos anteriores comuns aos pais</t>
  </si>
  <si>
    <t>10 ou mais</t>
  </si>
  <si>
    <t>Filhos anteriores não comuns</t>
  </si>
  <si>
    <t>6.3.18 - Nados-vivos, por tipo de filiação, segundo a existência de filhos anteriores não comuns aos pais</t>
  </si>
  <si>
    <t>dezem-bro</t>
  </si>
  <si>
    <t>novem-bro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</si>
  <si>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</si>
  <si>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</si>
  <si>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</si>
  <si>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</si>
  <si>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</si>
  <si>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</si>
  <si>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</si>
  <si>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</si>
  <si>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</si>
  <si>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</si>
  <si>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</si>
  <si>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</si>
  <si>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</si>
  <si>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</si>
  <si>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</si>
  <si>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</si>
  <si>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</si>
  <si>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</si>
  <si>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</si>
  <si>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</si>
  <si>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</si>
  <si>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</si>
  <si>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</si>
  <si>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</si>
  <si>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</si>
  <si>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</si>
  <si>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</si>
  <si>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</si>
  <si>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</si>
  <si>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</si>
  <si>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</si>
  <si>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</si>
  <si>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</si>
  <si>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</si>
  <si>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</si>
  <si>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</si>
  <si>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</si>
  <si>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</si>
  <si>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</si>
  <si>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</si>
  <si>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</si>
  <si>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</si>
  <si>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</si>
  <si>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</si>
  <si>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</si>
  <si>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</si>
  <si>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</si>
  <si>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</si>
  <si>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</si>
  <si>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</si>
  <si>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</si>
  <si>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</si>
  <si>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</si>
  <si>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</si>
  <si>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</si>
  <si>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</si>
  <si>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</si>
  <si>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</si>
  <si>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</si>
  <si>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</si>
  <si>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</si>
  <si>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 xml:space="preserve"> intermédio</t>
  </si>
  <si>
    <t xml:space="preserve">Técnicos e profissionais de nível 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</si>
  <si>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</si>
  <si>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</si>
  <si>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</si>
  <si>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</si>
  <si>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</si>
  <si>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/>
  </si>
  <si>
    <t>Distribuição geográfica do facto</t>
  </si>
  <si>
    <t>6.5.1 - Casamentos celebrados, por distribuição geográfica do facto, segundo os meses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</si>
  <si>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</si>
  <si>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</si>
  <si>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</si>
  <si>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</si>
  <si>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</si>
  <si>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</si>
  <si>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afinidade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</si>
  <si>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</si>
  <si>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</si>
  <si>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</si>
  <si>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</si>
  <si>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</si>
  <si>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</si>
  <si>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</si>
  <si>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o parentesco, o regime de bens e a existência de residência comum anterior ao casamento</t>
  </si>
  <si>
    <t>6.5.2 - Casamentos celebrados, por distribuição geográfica do facto, segundo a forma de celebração,</t>
  </si>
  <si>
    <t>17 - 19</t>
  </si>
  <si>
    <t>Menos de 17</t>
  </si>
  <si>
    <t>Residência antes                       do casamento</t>
  </si>
  <si>
    <t>Grupo etário dos              cônjuges</t>
  </si>
  <si>
    <t>o regime de bens e a existência de residência comum anterior ao casamento</t>
  </si>
  <si>
    <t>6.5.3 - Casamentos celebrados, por grupo etário dos cônjuges, segundo a forma de celebração, o parentesco,</t>
  </si>
  <si>
    <t xml:space="preserve">      Divorciado</t>
  </si>
  <si>
    <t xml:space="preserve">      Viúvo</t>
  </si>
  <si>
    <t xml:space="preserve">      Solteiro</t>
  </si>
  <si>
    <t>Residência antes                  do casamento</t>
  </si>
  <si>
    <t>Estado civil                                         anterior</t>
  </si>
  <si>
    <t>6.5.4 - Casamentos celebrados, por estado civil anterior dos cônjuges, segundo a forma de celebração,</t>
  </si>
  <si>
    <t>17-19</t>
  </si>
  <si>
    <t>segundo o grupo etário do cônjuge 1</t>
  </si>
  <si>
    <r>
      <t>6.5.5 -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</si>
  <si>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</si>
  <si>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</si>
  <si>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</si>
  <si>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6.5.6 - Casamentos celebrados, por número de casamentos anteriores do cônjuge 2,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</si>
  <si>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</si>
  <si>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</si>
  <si>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</si>
  <si>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</si>
  <si>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</si>
  <si>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</si>
  <si>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</si>
  <si>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 xml:space="preserve">6.5.7 - Casamentos dos cônjuges 1 viúvos e divorciados, por grupo etário, segundo o tempo 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</si>
  <si>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</si>
  <si>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</si>
  <si>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</si>
  <si>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</si>
  <si>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</si>
  <si>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6.5.8 - Casamentos dos cônjuges 2 viúvos e divorciados, por grupo etário, segundo o tempo</t>
  </si>
  <si>
    <t>Ensino básico - 3.º ciclo</t>
  </si>
  <si>
    <t>Ensino básico - 2.º ciclo</t>
  </si>
  <si>
    <t>Ensino básico - 1.º ciclo</t>
  </si>
  <si>
    <t>Ensino       superior</t>
  </si>
  <si>
    <t xml:space="preserve"> Sabe ler sem frequentar o ensino</t>
  </si>
  <si>
    <t>Instrução do cônjuge 1</t>
  </si>
  <si>
    <t>Instrução do                                               cônjuge 2</t>
  </si>
  <si>
    <t>segundo a instrução do cônjuge 1</t>
  </si>
  <si>
    <t>6.5.9 - Casamentos celebrados, por instrução do cônjuge 2,</t>
  </si>
  <si>
    <t>Condição perante o trabalho                                                                       do cônjuge 2</t>
  </si>
  <si>
    <t>segundo a condição perante o trabalho do cônjuge 1</t>
  </si>
  <si>
    <t>6.5.10 - Casamentos celebrados, por condição perante o trabalho do cônjuge 2,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</si>
  <si>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</si>
  <si>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</si>
  <si>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</si>
  <si>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</si>
  <si>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</si>
  <si>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</si>
  <si>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</si>
  <si>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6.5.11 - Casamentos de cônjuges empregados, por profissão do cônjuge 2,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</si>
  <si>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</si>
  <si>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</si>
  <si>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</si>
  <si>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</si>
  <si>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</si>
  <si>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</si>
  <si>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</si>
  <si>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</si>
  <si>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</si>
  <si>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</si>
  <si>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</si>
  <si>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</si>
  <si>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</si>
  <si>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</si>
  <si>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</si>
  <si>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</si>
  <si>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</si>
  <si>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</si>
  <si>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</si>
  <si>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</si>
  <si>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</si>
  <si>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</si>
  <si>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</si>
  <si>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</si>
  <si>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</si>
  <si>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</si>
  <si>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</si>
  <si>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</si>
  <si>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</si>
  <si>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</si>
  <si>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</si>
  <si>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</si>
  <si>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</si>
  <si>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</si>
  <si>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</si>
  <si>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</si>
  <si>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</si>
  <si>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</si>
  <si>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</si>
  <si>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</si>
  <si>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</si>
  <si>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</si>
  <si>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>segundo o ramo de atividade económica do cônjuge 1</t>
  </si>
  <si>
    <t>6.5.12 - Casamentos de cônjuges empregados, por ramo de atividade económica do cônjuge 2,</t>
  </si>
  <si>
    <t xml:space="preserve">6.2.1 - Estimativas da população residente(1) (31 de dezembro), por distribuição geográfica e sexo, segundo os grupos etários 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</si>
  <si>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</si>
  <si>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</si>
  <si>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</si>
  <si>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6.3.4 - Nados-vivos, por grupo etário da mãe e sexo, segundo o peso à nascença </t>
  </si>
  <si>
    <t>6.3.5 - Nados-vivos, por natureza do parto e a ordem de nascimento (nados vivos), segundo o peso à nascença</t>
  </si>
  <si>
    <t xml:space="preserve">6.3.6 - Nados-vivos, por local de nascimento, assistência médica e sexo, segundo o peso à nascença </t>
  </si>
  <si>
    <t xml:space="preserve">6.3.7 - Nados-vivos, por grupo etário do pai e sexo, segundo o grupo etário da mãe </t>
  </si>
  <si>
    <t xml:space="preserve">6.3.8 - Nados-vivos, por grupo etário da mãe e sexo, segundo a idade gestacional </t>
  </si>
  <si>
    <t xml:space="preserve">6.3.9 - Nados-vivos, por grupo etário da mãe e sexo, segundo a ordem de nascimento (nados-vivos) </t>
  </si>
  <si>
    <t xml:space="preserve">6.3.10 - Nados-vivos, por grupo etário da mãe e sexo, segundo a ordem de nascimento (total de nascimentos) </t>
  </si>
  <si>
    <t xml:space="preserve">6.3.11 - Nados-vivos, por instrução da mãe, segundo a instrução do pai </t>
  </si>
  <si>
    <t xml:space="preserve">6.3.12 - Nados-vivos, por instrução da mãe, segundo o grupo etário da mãe  </t>
  </si>
  <si>
    <t xml:space="preserve">6.3.13 - Nados-vivos, por instrução do pai, segundo o grupo etário do pai </t>
  </si>
  <si>
    <t xml:space="preserve">6.3.14 - Nados-vivos, por condição perante o trabalho da mãe, segundo a condição perante o trabalho do pai </t>
  </si>
  <si>
    <t xml:space="preserve">6.3.15 - Nados-vivos, por condição perante o trabalho da mãe, segundo o grupo etário da mãe </t>
  </si>
  <si>
    <t xml:space="preserve">6.3.16 - Nados-vivos, por condição perante o trabalho do pai, segundo o grupo etário do pai </t>
  </si>
  <si>
    <t xml:space="preserve">6.3.17 - Nados-vivos, por tipo de filiação, segundo a existência de filhos anteriores comuns aos pais </t>
  </si>
  <si>
    <t xml:space="preserve">6.3.18 - Nados-vivos, por tipo de filiação, segundo a existência de filhos anteriores não comuns aos pais 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</si>
  <si>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</si>
  <si>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</si>
  <si>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</si>
  <si>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</si>
  <si>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</si>
  <si>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 xml:space="preserve">6.5.1 - Casamentos celebrados, por distribuição geográfica do facto, segundo os meses </t>
  </si>
  <si>
    <t>6.5.2 - Casamentos celebrados, por distribuição geográfica do facto, segundo a forma de celebração, o parentesco, o regime de bens e a existência de residência comum anterior ao casamento</t>
  </si>
  <si>
    <t>6.5.3 - Casamentos celebrados, por grupo etário dos cônjuges, segundo a forma de celebração, o parentesco, o regime de bens e a existência de residência comum anterior ao casamento</t>
  </si>
  <si>
    <t>6.5.4 - Casamentos celebrados, por estado civil anterior dos cônjuges, segundo a forma de celebração, o parentesco, o regime de bens e a existência de residência comum anterior ao casamento</t>
  </si>
  <si>
    <t>6.5.5 - Casamentos celebrados, por grupo etário do cônjuge 2,  segundo o grupo etário do cônjuge 1</t>
  </si>
  <si>
    <t>6.5.6 - Casamentos celebrados, por número de casamentos anteriores do cônjuge 2, segundo o número de casamentos anteriores do cônjuge 1</t>
  </si>
  <si>
    <t>6.5.7 - Casamentos dos cônjuges 1 viúvos e divorciados, por grupo etário, segundo o tempo  decorrido após a dissolução do último casamento do cônjuge 1</t>
  </si>
  <si>
    <t>6.5.8 - Casamentos dos cônjuges 2 viúvos e divorciados, por grupo etário, segundo o tempo decorrido após a dissolução do último casamento do cônjuge 2</t>
  </si>
  <si>
    <t>6.5.9 - Casamentos celebrados, por instrução do cônjuge 2, segundo a instrução do cônjuge 1</t>
  </si>
  <si>
    <t>6.5.10 - Casamentos celebrados, por condição perante o trabalho do cônjuge 2, segundo a condição perante o trabalho do cônjuge 1</t>
  </si>
  <si>
    <t>6.5.11 - Casamentos de cônjuges empregados, por profissão do cônjuge 2, segundo a profissão do cônjuge 1</t>
  </si>
  <si>
    <t>6.5.12 - Casamentos de cônjuges empregados, por ramo de atividade económica do cônjuge 2, segundo o ramo de atividade económica do cônjuge 1</t>
  </si>
  <si>
    <t xml:space="preserve">6.5.13 - Divórcios decretados, por local de última residência da família e anos, segundo os meses (1) </t>
  </si>
  <si>
    <t xml:space="preserve">6.5.14 - Divórcios decretados, por local de última residência da família e anos, segundo a duração do casamento dissolvido (1) </t>
  </si>
  <si>
    <t xml:space="preserve">6.5.15 - Divórcios decretados, por anos e grupo etário do cônjuge 2, segundo o grupo etário do cônjuge 1 </t>
  </si>
  <si>
    <t xml:space="preserve">6.5.16 - Divórcios decretados, por anos e grupo etário do cônjuge 1, segundo a forma de celebração e o número de casamentos anteriores dos cônjuges </t>
  </si>
  <si>
    <t xml:space="preserve">6.5.17 - Divórcios decretados, por anos e grupo etário do cônjuge 2, segundo a forma de celebração e o número de casamentos anteriores dos cônjuges </t>
  </si>
  <si>
    <t xml:space="preserve">6.5.18 - Divórcios decretados, por anos e duração do casamento, segundo a forma de celebração e o número de casamentos anteriores dos cônjuges </t>
  </si>
  <si>
    <t xml:space="preserve">6.5.19 - Divórcios decretados, por anos e duração do casamento, segundo o grupo etário do cônjuge 1 </t>
  </si>
  <si>
    <t xml:space="preserve">6.5.20 - Divórcios decretados, por anos e duração do casamento, segundo o grupo etário do cônjuge 2 </t>
  </si>
  <si>
    <t xml:space="preserve">6.5.21 - Divórcios decretados, por anos e nível de escolaridade mais elevado completo do cônjuge 2, segundo o nível de escolaridade mais elevado completo do cônjuge 1 </t>
  </si>
  <si>
    <t xml:space="preserve">6.5.22 - Divórcios decretados, por anos e condição perante o trabalho do cônjuge 2, segundo a condição perante o trabalho do cônjuge 1 </t>
  </si>
  <si>
    <t xml:space="preserve">6.5.23 - Divórcios decretados, por anos e profissão do cônjuge 2, segundo a profissão do cônjuge 1 </t>
  </si>
  <si>
    <t xml:space="preserve">6.5.24 - Casamentos interrompidos por separação, por local de última residência da família e anos, segundo a modalidade do casamento (1) </t>
  </si>
  <si>
    <t>6.6.1 - População estrangeira a residir ou a permanecer legalmente na Região Autónoma da Madeira, por município, segundo o sexo</t>
  </si>
  <si>
    <t>6.6.2 - População estrangeira a residir ou a permanecer legalmente na Região Autónoma da Madeira, por nacionalidade</t>
  </si>
  <si>
    <t>ESTATÍSTICAS DEMOGRÁFICAS DA REGIÃO AUTÓNOMA DA MADEIRA - 2017</t>
  </si>
  <si>
    <t>Capítulo 6 - Anexos</t>
  </si>
  <si>
    <t>6.1 - Indicadores demográficos</t>
  </si>
  <si>
    <t>6.2 - População</t>
  </si>
  <si>
    <t>6.3 - Natalidade</t>
  </si>
  <si>
    <t>6.4 - Mortalidade</t>
  </si>
  <si>
    <t>6.5 - Nupcialidade</t>
  </si>
  <si>
    <t>6.6 - População estrangeira</t>
  </si>
  <si>
    <t>6.1.1 - Indicadores gerais para a RAM, 2007-2017</t>
  </si>
  <si>
    <t>6.1.2 - Indicadores gerais por município</t>
  </si>
  <si>
    <t xml:space="preserve">6.1.1 - Indicadores gerais para a RAM, 2007-2017 </t>
  </si>
  <si>
    <t xml:space="preserve">6.1.2 - Indicadores gerais por município </t>
  </si>
  <si>
    <t xml:space="preserve">6.3.19 - Taxas de fecundidade, por anos, segundo o grupo etário </t>
  </si>
  <si>
    <t>6.4.6 - Esperança de vida na RAM à idade x - ex (Metodologia 2007 - Anos), por grupo etário, segundo o sexo</t>
  </si>
  <si>
    <t xml:space="preserve">6.3.19 - Taxas de fecundidade, por anos, segundo o grupo etário  </t>
  </si>
  <si>
    <t xml:space="preserve">6.4.6 - Esperança de vida na RAM à idade x - ex (Metodologia 2007 - Anos), por grupo etário, segundo o sexo </t>
  </si>
  <si>
    <t>42,5 Po</t>
  </si>
  <si>
    <t>45,1 Po</t>
  </si>
  <si>
    <t>698┴</t>
  </si>
  <si>
    <t>2,6┴</t>
  </si>
  <si>
    <t>26 Po</t>
  </si>
  <si>
    <t>População e indicadores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</si>
  <si>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</t>
    </r>
  </si>
  <si>
    <t>-993 Rc</t>
  </si>
  <si>
    <t>-754 Rc</t>
  </si>
  <si>
    <t>-2,9 Rc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</si>
  <si>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</si>
  <si>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</si>
  <si>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(3)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</si>
  <si>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(3)</t>
    </r>
  </si>
  <si>
    <r>
      <t>Casamentos (N.º)</t>
    </r>
    <r>
      <rPr>
        <b/>
        <vertAlign val="superscript"/>
        <sz val="8"/>
        <color indexed="8"/>
        <rFont val="Arial"/>
        <family val="2"/>
      </rPr>
      <t xml:space="preserve"> (4)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</si>
  <si>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(5)(6)</t>
    </r>
  </si>
  <si>
    <r>
      <t>Taxa Bruta de Divórcio (‰)</t>
    </r>
    <r>
      <rPr>
        <b/>
        <vertAlign val="superscript"/>
        <sz val="8"/>
        <color indexed="8"/>
        <rFont val="Arial"/>
        <family val="2"/>
      </rPr>
      <t xml:space="preserve"> (6)</t>
    </r>
  </si>
  <si>
    <t>42┴</t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</si>
  <si>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</si>
  <si>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(2)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</si>
  <si>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Os valores da esperança média de vida de 2007 a 2017 são derivados das Tábuas Completas de Mortalidade com período de referência de três anos consecutivos, correspondendo, respetivamente, aos períodos de 2005-2007 a 2015-2017.</t>
    </r>
  </si>
  <si>
    <r>
      <rPr>
        <vertAlign val="superscript"/>
        <sz val="7"/>
        <color indexed="8"/>
        <rFont val="Arial"/>
        <family val="2"/>
      </rPr>
      <t xml:space="preserve">(4) </t>
    </r>
    <r>
      <rPr>
        <sz val="7"/>
        <color indexed="8"/>
        <rFont val="Arial"/>
        <family val="2"/>
      </rPr>
      <t>Com a Lei nº 9/2010 de 31 de maio, passou a ser permitido o casamento civil entre pessoas do mesmo sexo. A partir de 2010 os valores incluem casamentos celebrados entre pessoas do mesmo sexo. Com a introdução desta nova modalidade de casamento, em 2010, verificou-se uma quebra de série no total de casamentos celebrados de 2010, relativamente aos anos anteriores.</t>
    </r>
  </si>
  <si>
    <r>
      <rPr>
        <vertAlign val="superscript"/>
        <sz val="7"/>
        <color indexed="8"/>
        <rFont val="Arial"/>
        <family val="2"/>
      </rPr>
      <t xml:space="preserve">(5) </t>
    </r>
    <r>
      <rPr>
        <sz val="7"/>
        <color indexed="8"/>
        <rFont val="Arial"/>
        <family val="2"/>
      </rPr>
      <t>Com a Lei nº 9/2010 de 31 de maio, passou a ser permitido o casamento civil entre pessoas do mesmo sexo. A partir de 2011 os valores incluem casamentos celebrados entre pessoas do mesmo sexo. Com a introdução desta nova modalidade de casamento, em 2010, verificou-se uma quebra de série no total de casamentos dissolvidos de 2011, relativamente aos anos anteriores.</t>
    </r>
  </si>
  <si>
    <r>
      <rPr>
        <vertAlign val="superscript"/>
        <sz val="7"/>
        <color indexed="8"/>
        <rFont val="Arial"/>
        <family val="2"/>
      </rPr>
      <t>(6)</t>
    </r>
    <r>
      <rPr>
        <sz val="7"/>
        <color indexed="8"/>
        <rFont val="Arial"/>
        <family val="2"/>
      </rPr>
      <t xml:space="preserve"> Os dados dos divórcios referentes a 2017 são provisórios à data de junho de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</si>
</sst>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General_)"/>
    <numFmt numFmtId="165" formatCode="0.0"/>
    <numFmt numFmtId="166" formatCode="#\ ##0"/>
    <numFmt numFmtId="167" formatCode="#\ ##0.0"/>
    <numFmt numFmtId="168" formatCode="#.0\ ##0"/>
    <numFmt numFmtId="169" formatCode="#,##0.0_);\(#,##0.0\)"/>
    <numFmt numFmtId="170" formatCode="0.0%"/>
    <numFmt numFmtId="171" formatCode="#,###,##0"/>
    <numFmt numFmtId="172" formatCode="###\ ##0"/>
    <numFmt numFmtId="173" formatCode="###\ ###\ ###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vertAlign val="superscript"/>
      <sz val="8"/>
      <color indexed="54"/>
      <name val="Arial"/>
      <family val="2"/>
    </font>
    <font>
      <b/>
      <sz val="7"/>
      <color indexed="8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7"/>
      <color indexed="8"/>
      <name val="Arial"/>
      <family val="2"/>
    </font>
    <font>
      <b/>
      <vertAlign val="superscript"/>
      <sz val="7"/>
      <name val="Arial"/>
      <family val="2"/>
    </font>
    <font>
      <sz val="10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</borders>
  <cellStyleXfs count="6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22" fillId="3" borderId="0" applyNumberFormat="0" applyBorder="0" applyAlignment="0" applyProtection="0"/>
    <xf numFmtId="0" fontId="26" fillId="20" borderId="4" applyNumberFormat="0" applyAlignment="0" applyProtection="0"/>
    <xf numFmtId="0" fontId="28" fillId="21" borderId="6" applyNumberFormat="0" applyAlignment="0" applyProtection="0"/>
    <xf numFmtId="0" fontId="3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4" fillId="7" borderId="4" applyNumberFormat="0" applyAlignment="0" applyProtection="0"/>
    <xf numFmtId="0" fontId="27" fillId="0" borderId="5" applyNumberFormat="0" applyFill="0" applyAlignment="0" applyProtection="0"/>
    <xf numFmtId="0" fontId="23" fillId="22" borderId="0" applyNumberFormat="0" applyBorder="0" applyAlignment="0" applyProtection="0"/>
    <xf numFmtId="0" fontId="16" fillId="0" borderId="0"/>
    <xf numFmtId="0" fontId="16" fillId="0" borderId="0"/>
    <xf numFmtId="0" fontId="35" fillId="0" borderId="0"/>
    <xf numFmtId="164" fontId="3" fillId="0" borderId="0"/>
    <xf numFmtId="0" fontId="32" fillId="23" borderId="7" applyNumberFormat="0" applyFont="0" applyAlignment="0" applyProtection="0"/>
    <xf numFmtId="0" fontId="16" fillId="23" borderId="7" applyNumberFormat="0" applyFont="0" applyAlignment="0" applyProtection="0"/>
    <xf numFmtId="0" fontId="25" fillId="20" borderId="8" applyNumberFormat="0" applyAlignment="0" applyProtection="0"/>
    <xf numFmtId="0" fontId="1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3" fontId="3" fillId="0" borderId="0"/>
    <xf numFmtId="164" fontId="3" fillId="0" borderId="0"/>
    <xf numFmtId="164" fontId="3" fillId="0" borderId="0"/>
    <xf numFmtId="0" fontId="1" fillId="0" borderId="0"/>
  </cellStyleXfs>
  <cellXfs count="910">
    <xf numFmtId="0" fontId="0" fillId="0" borderId="0" xfId="0"/>
    <xf numFmtId="0" fontId="5" fillId="0" borderId="0" xfId="0" applyFont="1"/>
    <xf numFmtId="0" fontId="5" fillId="0" borderId="0" xfId="0" applyFont="1" applyFill="1"/>
    <xf numFmtId="164" fontId="10" fillId="0" borderId="0" xfId="41" applyFont="1" applyFill="1" applyAlignment="1">
      <alignment horizontal="right"/>
    </xf>
    <xf numFmtId="166" fontId="9" fillId="0" borderId="0" xfId="0" applyNumberFormat="1" applyFont="1" applyAlignment="1">
      <alignment horizontal="right"/>
    </xf>
    <xf numFmtId="164" fontId="10" fillId="0" borderId="0" xfId="41" applyFont="1" applyAlignment="1" applyProtection="1">
      <alignment horizontal="left" indent="1"/>
    </xf>
    <xf numFmtId="37" fontId="10" fillId="0" borderId="0" xfId="41" applyNumberFormat="1" applyFont="1" applyProtection="1"/>
    <xf numFmtId="164" fontId="10" fillId="0" borderId="0" xfId="41" applyFont="1"/>
    <xf numFmtId="166" fontId="12" fillId="0" borderId="0" xfId="41" applyNumberFormat="1" applyFont="1" applyFill="1" applyAlignment="1" applyProtection="1">
      <alignment horizontal="right"/>
    </xf>
    <xf numFmtId="37" fontId="10" fillId="0" borderId="0" xfId="41" applyNumberFormat="1" applyFont="1" applyFill="1" applyProtection="1"/>
    <xf numFmtId="164" fontId="10" fillId="0" borderId="0" xfId="41" applyFont="1" applyFill="1" applyAlignment="1" applyProtection="1">
      <alignment horizontal="left" indent="1"/>
    </xf>
    <xf numFmtId="164" fontId="10" fillId="0" borderId="0" xfId="41" applyFont="1" applyFill="1"/>
    <xf numFmtId="166" fontId="9" fillId="0" borderId="0" xfId="0" applyNumberFormat="1" applyFont="1" applyFill="1" applyAlignment="1">
      <alignment horizontal="right"/>
    </xf>
    <xf numFmtId="0" fontId="15" fillId="0" borderId="0" xfId="34" applyFont="1" applyFill="1" applyAlignment="1" applyProtection="1"/>
    <xf numFmtId="166" fontId="5" fillId="0" borderId="0" xfId="0" applyNumberFormat="1" applyFont="1" applyFill="1" applyAlignment="1">
      <alignment horizontal="right"/>
    </xf>
    <xf numFmtId="164" fontId="10" fillId="0" borderId="0" xfId="41" applyFont="1" applyFill="1" applyAlignment="1">
      <alignment vertical="top" wrapText="1"/>
    </xf>
    <xf numFmtId="0" fontId="12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10" fillId="0" borderId="0" xfId="0" quotePrefix="1" applyNumberFormat="1" applyFont="1" applyAlignment="1">
      <alignment horizontal="left" indent="1"/>
    </xf>
    <xf numFmtId="3" fontId="10" fillId="0" borderId="0" xfId="0" quotePrefix="1" applyNumberFormat="1" applyFont="1" applyFill="1" applyAlignment="1">
      <alignment horizontal="left" indent="1"/>
    </xf>
    <xf numFmtId="0" fontId="10" fillId="0" borderId="0" xfId="0" applyFont="1" applyFill="1" applyAlignment="1">
      <alignment horizontal="left"/>
    </xf>
    <xf numFmtId="164" fontId="12" fillId="0" borderId="0" xfId="41" applyFont="1" applyFill="1"/>
    <xf numFmtId="0" fontId="12" fillId="0" borderId="0" xfId="0" applyFont="1" applyFill="1" applyAlignment="1">
      <alignment horizontal="left"/>
    </xf>
    <xf numFmtId="37" fontId="12" fillId="0" borderId="0" xfId="41" applyNumberFormat="1" applyFont="1" applyFill="1" applyProtection="1"/>
    <xf numFmtId="164" fontId="10" fillId="0" borderId="0" xfId="41" applyFont="1" applyFill="1" applyAlignment="1">
      <alignment horizontal="centerContinuous"/>
    </xf>
    <xf numFmtId="0" fontId="9" fillId="0" borderId="0" xfId="0" applyFont="1" applyFill="1"/>
    <xf numFmtId="164" fontId="8" fillId="0" borderId="0" xfId="41" applyFont="1" applyFill="1" applyBorder="1" applyAlignment="1" applyProtection="1">
      <alignment horizontal="right"/>
    </xf>
    <xf numFmtId="0" fontId="16" fillId="0" borderId="0" xfId="0" applyFont="1" applyFill="1"/>
    <xf numFmtId="0" fontId="5" fillId="0" borderId="0" xfId="0" applyFont="1" applyAlignment="1">
      <alignment vertical="center" wrapText="1"/>
    </xf>
    <xf numFmtId="164" fontId="10" fillId="24" borderId="0" xfId="41" applyFont="1" applyFill="1" applyBorder="1"/>
    <xf numFmtId="37" fontId="10" fillId="24" borderId="0" xfId="41" applyNumberFormat="1" applyFont="1" applyFill="1" applyBorder="1" applyProtection="1"/>
    <xf numFmtId="166" fontId="9" fillId="24" borderId="0" xfId="0" applyNumberFormat="1" applyFont="1" applyFill="1" applyBorder="1" applyAlignment="1">
      <alignment horizontal="right"/>
    </xf>
    <xf numFmtId="166" fontId="5" fillId="24" borderId="0" xfId="0" applyNumberFormat="1" applyFont="1" applyFill="1" applyBorder="1" applyAlignment="1">
      <alignment horizontal="right"/>
    </xf>
    <xf numFmtId="164" fontId="10" fillId="0" borderId="0" xfId="41" applyFont="1" applyFill="1" applyBorder="1"/>
    <xf numFmtId="37" fontId="10" fillId="0" borderId="0" xfId="41" applyNumberFormat="1" applyFont="1" applyFill="1" applyBorder="1" applyProtection="1"/>
    <xf numFmtId="164" fontId="38" fillId="0" borderId="0" xfId="41" applyFont="1" applyFill="1"/>
    <xf numFmtId="37" fontId="38" fillId="0" borderId="0" xfId="41" applyNumberFormat="1" applyFont="1" applyFill="1" applyProtection="1"/>
    <xf numFmtId="0" fontId="5" fillId="0" borderId="0" xfId="0" applyFont="1" applyFill="1" applyAlignment="1">
      <alignment horizontal="right"/>
    </xf>
    <xf numFmtId="164" fontId="7" fillId="0" borderId="0" xfId="41" applyFont="1" applyFill="1"/>
    <xf numFmtId="37" fontId="7" fillId="0" borderId="0" xfId="41" applyNumberFormat="1" applyFont="1" applyFill="1" applyProtection="1"/>
    <xf numFmtId="0" fontId="9" fillId="0" borderId="0" xfId="0" applyFont="1" applyFill="1" applyAlignment="1">
      <alignment horizontal="right"/>
    </xf>
    <xf numFmtId="164" fontId="38" fillId="0" borderId="0" xfId="41" applyFont="1" applyFill="1" applyAlignment="1">
      <alignment horizontal="centerContinuous"/>
    </xf>
    <xf numFmtId="166" fontId="12" fillId="0" borderId="0" xfId="41" applyNumberFormat="1" applyFont="1" applyFill="1" applyProtection="1"/>
    <xf numFmtId="164" fontId="38" fillId="0" borderId="0" xfId="41" applyFont="1" applyFill="1" applyBorder="1" applyAlignment="1">
      <alignment horizontal="centerContinuous"/>
    </xf>
    <xf numFmtId="164" fontId="38" fillId="0" borderId="0" xfId="41" applyFont="1" applyFill="1" applyBorder="1" applyAlignment="1" applyProtection="1">
      <alignment horizontal="centerContinuous"/>
    </xf>
    <xf numFmtId="164" fontId="38" fillId="0" borderId="0" xfId="51" applyFont="1" applyFill="1"/>
    <xf numFmtId="166" fontId="38" fillId="0" borderId="0" xfId="51" applyNumberFormat="1" applyFont="1" applyFill="1" applyBorder="1"/>
    <xf numFmtId="164" fontId="38" fillId="0" borderId="0" xfId="51" applyFont="1" applyFill="1" applyBorder="1"/>
    <xf numFmtId="164" fontId="10" fillId="0" borderId="0" xfId="51" applyFont="1" applyFill="1"/>
    <xf numFmtId="164" fontId="10" fillId="0" borderId="0" xfId="51" applyFont="1" applyFill="1" applyAlignment="1" applyProtection="1">
      <alignment horizontal="left" indent="2"/>
    </xf>
    <xf numFmtId="164" fontId="10" fillId="0" borderId="0" xfId="51" applyFont="1" applyFill="1" applyAlignment="1">
      <alignment horizontal="left" indent="2"/>
    </xf>
    <xf numFmtId="164" fontId="12" fillId="0" borderId="0" xfId="51" quotePrefix="1" applyFont="1" applyFill="1" applyAlignment="1" applyProtection="1">
      <alignment horizontal="left"/>
    </xf>
    <xf numFmtId="166" fontId="38" fillId="0" borderId="0" xfId="51" applyNumberFormat="1" applyFont="1" applyFill="1"/>
    <xf numFmtId="166" fontId="38" fillId="0" borderId="0" xfId="51" applyNumberFormat="1" applyFont="1" applyFill="1" applyAlignment="1" applyProtection="1">
      <alignment horizontal="left"/>
    </xf>
    <xf numFmtId="164" fontId="38" fillId="0" borderId="0" xfId="51" applyFont="1" applyFill="1" applyBorder="1" applyAlignment="1">
      <alignment horizontal="centerContinuous"/>
    </xf>
    <xf numFmtId="164" fontId="38" fillId="0" borderId="0" xfId="51" applyFont="1" applyFill="1" applyBorder="1" applyAlignment="1" applyProtection="1">
      <alignment horizontal="centerContinuous"/>
    </xf>
    <xf numFmtId="164" fontId="38" fillId="0" borderId="0" xfId="50" applyFont="1" applyFill="1"/>
    <xf numFmtId="0" fontId="16" fillId="0" borderId="0" xfId="0" applyFont="1" applyFill="1" applyAlignment="1">
      <alignment vertical="top" wrapText="1"/>
    </xf>
    <xf numFmtId="164" fontId="10" fillId="0" borderId="0" xfId="50" applyFont="1" applyFill="1" applyAlignment="1" applyProtection="1">
      <alignment horizontal="left" indent="2"/>
    </xf>
    <xf numFmtId="164" fontId="10" fillId="0" borderId="0" xfId="50" quotePrefix="1" applyFont="1" applyFill="1" applyAlignment="1" applyProtection="1">
      <alignment horizontal="left" indent="2"/>
    </xf>
    <xf numFmtId="164" fontId="10" fillId="0" borderId="0" xfId="50" applyFont="1" applyFill="1" applyAlignment="1">
      <alignment horizontal="left" indent="2"/>
    </xf>
    <xf numFmtId="166" fontId="10" fillId="0" borderId="0" xfId="50" applyNumberFormat="1" applyFont="1" applyFill="1" applyAlignment="1" applyProtection="1">
      <alignment horizontal="right"/>
    </xf>
    <xf numFmtId="166" fontId="5" fillId="0" borderId="0" xfId="0" applyNumberFormat="1" applyFont="1" applyFill="1" applyAlignment="1"/>
    <xf numFmtId="164" fontId="12" fillId="0" borderId="0" xfId="50" quotePrefix="1" applyFont="1" applyFill="1" applyAlignment="1" applyProtection="1">
      <alignment horizontal="left"/>
    </xf>
    <xf numFmtId="164" fontId="38" fillId="0" borderId="0" xfId="52" applyFont="1" applyFill="1"/>
    <xf numFmtId="164" fontId="10" fillId="0" borderId="0" xfId="52" applyFont="1" applyFill="1"/>
    <xf numFmtId="37" fontId="10" fillId="0" borderId="0" xfId="52" applyNumberFormat="1" applyFont="1" applyFill="1" applyBorder="1" applyProtection="1"/>
    <xf numFmtId="164" fontId="10" fillId="0" borderId="0" xfId="52" applyFont="1" applyFill="1" applyBorder="1" applyAlignment="1" applyProtection="1">
      <alignment horizontal="left"/>
    </xf>
    <xf numFmtId="164" fontId="12" fillId="0" borderId="0" xfId="52" quotePrefix="1" applyFont="1" applyFill="1" applyAlignment="1" applyProtection="1">
      <alignment horizontal="left"/>
    </xf>
    <xf numFmtId="37" fontId="38" fillId="0" borderId="0" xfId="52" applyNumberFormat="1" applyFont="1" applyFill="1" applyAlignment="1" applyProtection="1">
      <alignment horizontal="left"/>
    </xf>
    <xf numFmtId="164" fontId="38" fillId="0" borderId="0" xfId="52" applyFont="1" applyFill="1" applyAlignment="1">
      <alignment horizontal="centerContinuous"/>
    </xf>
    <xf numFmtId="164" fontId="38" fillId="0" borderId="0" xfId="52" applyFont="1" applyFill="1" applyAlignment="1" applyProtection="1">
      <alignment horizontal="centerContinuous"/>
    </xf>
    <xf numFmtId="37" fontId="38" fillId="0" borderId="0" xfId="51" applyNumberFormat="1" applyFont="1" applyFill="1" applyProtection="1"/>
    <xf numFmtId="164" fontId="38" fillId="0" borderId="0" xfId="51" applyFont="1" applyFill="1" applyBorder="1" applyAlignment="1" applyProtection="1">
      <alignment horizontal="center"/>
    </xf>
    <xf numFmtId="164" fontId="10" fillId="0" borderId="0" xfId="51" applyFont="1" applyFill="1" applyAlignment="1" applyProtection="1">
      <alignment horizontal="left" wrapText="1" indent="1"/>
    </xf>
    <xf numFmtId="164" fontId="8" fillId="0" borderId="0" xfId="41" applyFont="1" applyFill="1" applyBorder="1" applyAlignment="1" applyProtection="1">
      <alignment horizontal="left"/>
    </xf>
    <xf numFmtId="164" fontId="38" fillId="0" borderId="0" xfId="41" applyFont="1" applyFill="1" applyBorder="1"/>
    <xf numFmtId="164" fontId="38" fillId="0" borderId="0" xfId="41" applyFont="1" applyFill="1" applyBorder="1" applyAlignment="1" applyProtection="1">
      <alignment horizontal="left"/>
    </xf>
    <xf numFmtId="164" fontId="40" fillId="0" borderId="0" xfId="41" applyFont="1" applyFill="1"/>
    <xf numFmtId="37" fontId="8" fillId="0" borderId="0" xfId="41" applyNumberFormat="1" applyFont="1" applyFill="1" applyProtection="1"/>
    <xf numFmtId="164" fontId="38" fillId="0" borderId="0" xfId="41" applyFont="1" applyFill="1" applyBorder="1" applyAlignment="1" applyProtection="1"/>
    <xf numFmtId="37" fontId="38" fillId="0" borderId="0" xfId="41" applyNumberFormat="1" applyFont="1" applyFill="1" applyBorder="1" applyProtection="1"/>
    <xf numFmtId="164" fontId="38" fillId="24" borderId="0" xfId="41" applyFont="1" applyFill="1" applyBorder="1"/>
    <xf numFmtId="37" fontId="38" fillId="24" borderId="0" xfId="41" applyNumberFormat="1" applyFont="1" applyFill="1" applyBorder="1" applyProtection="1"/>
    <xf numFmtId="164" fontId="10" fillId="0" borderId="0" xfId="51" applyFont="1" applyFill="1" applyBorder="1" applyAlignment="1" applyProtection="1">
      <alignment horizontal="left"/>
    </xf>
    <xf numFmtId="164" fontId="10" fillId="24" borderId="0" xfId="51" applyFont="1" applyFill="1" applyBorder="1" applyAlignment="1" applyProtection="1">
      <alignment horizontal="left"/>
    </xf>
    <xf numFmtId="164" fontId="38" fillId="0" borderId="0" xfId="50" applyFont="1" applyFill="1" applyBorder="1"/>
    <xf numFmtId="164" fontId="10" fillId="0" borderId="0" xfId="50" applyFont="1" applyFill="1" applyBorder="1"/>
    <xf numFmtId="37" fontId="10" fillId="0" borderId="0" xfId="50" applyNumberFormat="1" applyFont="1" applyFill="1" applyBorder="1" applyProtection="1"/>
    <xf numFmtId="37" fontId="38" fillId="0" borderId="0" xfId="50" applyNumberFormat="1" applyFont="1" applyFill="1" applyBorder="1" applyProtection="1"/>
    <xf numFmtId="164" fontId="10" fillId="0" borderId="0" xfId="53" applyFont="1" applyFill="1"/>
    <xf numFmtId="164" fontId="10" fillId="0" borderId="0" xfId="53" applyFont="1" applyFill="1" applyBorder="1"/>
    <xf numFmtId="165" fontId="12" fillId="0" borderId="0" xfId="53" applyNumberFormat="1" applyFont="1" applyFill="1"/>
    <xf numFmtId="1" fontId="12" fillId="0" borderId="0" xfId="53" applyNumberFormat="1" applyFont="1" applyFill="1"/>
    <xf numFmtId="166" fontId="10" fillId="0" borderId="0" xfId="53" applyNumberFormat="1" applyFont="1" applyFill="1" applyProtection="1"/>
    <xf numFmtId="164" fontId="10" fillId="0" borderId="0" xfId="53" applyFont="1" applyFill="1" applyAlignment="1" applyProtection="1">
      <alignment horizontal="left" indent="1"/>
    </xf>
    <xf numFmtId="164" fontId="12" fillId="0" borderId="0" xfId="53" applyFont="1" applyFill="1"/>
    <xf numFmtId="164" fontId="12" fillId="0" borderId="0" xfId="53" applyFont="1" applyFill="1" applyAlignment="1" applyProtection="1">
      <alignment horizontal="left"/>
    </xf>
    <xf numFmtId="164" fontId="11" fillId="0" borderId="0" xfId="53" applyFont="1" applyFill="1"/>
    <xf numFmtId="164" fontId="11" fillId="0" borderId="0" xfId="53" applyFont="1" applyFill="1" applyBorder="1" applyAlignment="1" applyProtection="1">
      <alignment horizontal="centerContinuous"/>
    </xf>
    <xf numFmtId="164" fontId="12" fillId="0" borderId="0" xfId="54" applyFont="1" applyFill="1"/>
    <xf numFmtId="164" fontId="12" fillId="0" borderId="0" xfId="54" applyFont="1" applyFill="1" applyBorder="1"/>
    <xf numFmtId="164" fontId="10" fillId="0" borderId="0" xfId="54" applyFont="1" applyFill="1" applyBorder="1"/>
    <xf numFmtId="0" fontId="5" fillId="0" borderId="0" xfId="0" applyFont="1" applyBorder="1" applyAlignment="1">
      <alignment vertical="center"/>
    </xf>
    <xf numFmtId="0" fontId="6" fillId="0" borderId="0" xfId="0" applyFont="1" applyFill="1" applyAlignment="1" applyProtection="1"/>
    <xf numFmtId="37" fontId="10" fillId="0" borderId="0" xfId="53" applyNumberFormat="1" applyFont="1" applyFill="1" applyBorder="1" applyProtection="1"/>
    <xf numFmtId="0" fontId="13" fillId="0" borderId="0" xfId="0" applyFont="1" applyBorder="1" applyAlignment="1">
      <alignment horizontal="left" vertical="center"/>
    </xf>
    <xf numFmtId="164" fontId="10" fillId="0" borderId="0" xfId="55" applyFont="1"/>
    <xf numFmtId="39" fontId="10" fillId="0" borderId="0" xfId="55" applyNumberFormat="1" applyFont="1" applyBorder="1" applyProtection="1"/>
    <xf numFmtId="164" fontId="10" fillId="0" borderId="0" xfId="55" applyFont="1" applyBorder="1"/>
    <xf numFmtId="2" fontId="10" fillId="0" borderId="0" xfId="55" applyNumberFormat="1" applyFont="1" applyFill="1" applyBorder="1" applyAlignment="1" applyProtection="1">
      <alignment horizontal="right"/>
    </xf>
    <xf numFmtId="2" fontId="10" fillId="0" borderId="0" xfId="55" applyNumberFormat="1" applyFont="1"/>
    <xf numFmtId="2" fontId="12" fillId="0" borderId="0" xfId="55" applyNumberFormat="1" applyFont="1" applyFill="1" applyBorder="1" applyAlignment="1">
      <alignment horizontal="right"/>
    </xf>
    <xf numFmtId="164" fontId="10" fillId="0" borderId="0" xfId="55" quotePrefix="1" applyFont="1" applyAlignment="1" applyProtection="1">
      <alignment horizontal="center"/>
    </xf>
    <xf numFmtId="164" fontId="10" fillId="0" borderId="0" xfId="55" applyFont="1" applyAlignment="1" applyProtection="1">
      <alignment horizontal="center"/>
    </xf>
    <xf numFmtId="39" fontId="10" fillId="0" borderId="0" xfId="55" applyNumberFormat="1" applyFont="1" applyBorder="1" applyAlignment="1" applyProtection="1">
      <alignment horizontal="left"/>
    </xf>
    <xf numFmtId="49" fontId="10" fillId="0" borderId="0" xfId="55" applyNumberFormat="1" applyFont="1" applyAlignment="1">
      <alignment horizontal="center"/>
    </xf>
    <xf numFmtId="164" fontId="10" fillId="0" borderId="0" xfId="55" applyFont="1" applyAlignment="1">
      <alignment horizontal="centerContinuous"/>
    </xf>
    <xf numFmtId="164" fontId="10" fillId="0" borderId="0" xfId="55" applyFont="1" applyAlignment="1" applyProtection="1">
      <alignment horizontal="centerContinuous"/>
    </xf>
    <xf numFmtId="164" fontId="12" fillId="0" borderId="0" xfId="55" applyFont="1" applyAlignment="1" applyProtection="1">
      <alignment horizontal="left"/>
    </xf>
    <xf numFmtId="164" fontId="12" fillId="0" borderId="0" xfId="55" applyFont="1"/>
    <xf numFmtId="164" fontId="8" fillId="0" borderId="0" xfId="55" applyFont="1" applyFill="1" applyAlignment="1" applyProtection="1">
      <alignment horizontal="left" vertical="center"/>
    </xf>
    <xf numFmtId="0" fontId="9" fillId="0" borderId="0" xfId="0" applyFont="1" applyAlignment="1" applyProtection="1"/>
    <xf numFmtId="0" fontId="13" fillId="0" borderId="0" xfId="0" applyFont="1" applyFill="1" applyBorder="1" applyAlignment="1"/>
    <xf numFmtId="0" fontId="36" fillId="24" borderId="0" xfId="0" applyFont="1" applyFill="1" applyBorder="1" applyAlignment="1" applyProtection="1">
      <alignment horizontal="center" vertical="center"/>
    </xf>
    <xf numFmtId="0" fontId="36" fillId="24" borderId="11" xfId="0" applyFont="1" applyFill="1" applyBorder="1" applyAlignment="1" applyProtection="1">
      <alignment horizontal="center" vertical="center"/>
    </xf>
    <xf numFmtId="164" fontId="10" fillId="24" borderId="0" xfId="53" applyFont="1" applyFill="1" applyBorder="1"/>
    <xf numFmtId="164" fontId="10" fillId="24" borderId="0" xfId="55" applyFont="1" applyFill="1" applyBorder="1" applyAlignment="1" applyProtection="1">
      <alignment horizontal="left"/>
    </xf>
    <xf numFmtId="39" fontId="10" fillId="24" borderId="0" xfId="55" applyNumberFormat="1" applyFont="1" applyFill="1" applyBorder="1" applyProtection="1"/>
    <xf numFmtId="164" fontId="10" fillId="24" borderId="0" xfId="55" applyFont="1" applyFill="1" applyBorder="1"/>
    <xf numFmtId="164" fontId="40" fillId="0" borderId="0" xfId="53" applyFont="1" applyFill="1" applyBorder="1"/>
    <xf numFmtId="164" fontId="8" fillId="0" borderId="0" xfId="51" applyFont="1" applyFill="1" applyBorder="1" applyAlignment="1" applyProtection="1">
      <alignment horizontal="right"/>
    </xf>
    <xf numFmtId="164" fontId="10" fillId="24" borderId="0" xfId="50" applyFont="1" applyFill="1" applyBorder="1"/>
    <xf numFmtId="37" fontId="10" fillId="24" borderId="0" xfId="50" applyNumberFormat="1" applyFont="1" applyFill="1" applyBorder="1" applyProtection="1"/>
    <xf numFmtId="164" fontId="38" fillId="0" borderId="0" xfId="52" applyFont="1" applyFill="1" applyBorder="1"/>
    <xf numFmtId="164" fontId="38" fillId="0" borderId="0" xfId="52" applyFont="1" applyFill="1" applyBorder="1" applyAlignment="1">
      <alignment horizontal="centerContinuous"/>
    </xf>
    <xf numFmtId="164" fontId="8" fillId="0" borderId="0" xfId="52" applyFont="1" applyFill="1" applyBorder="1" applyAlignment="1" applyProtection="1"/>
    <xf numFmtId="164" fontId="10" fillId="24" borderId="0" xfId="52" applyFont="1" applyFill="1" applyBorder="1" applyAlignment="1" applyProtection="1">
      <alignment horizontal="left"/>
    </xf>
    <xf numFmtId="37" fontId="10" fillId="24" borderId="0" xfId="52" applyNumberFormat="1" applyFont="1" applyFill="1" applyBorder="1" applyProtection="1"/>
    <xf numFmtId="0" fontId="36" fillId="24" borderId="20" xfId="0" applyFont="1" applyFill="1" applyBorder="1" applyAlignment="1">
      <alignment horizontal="center" vertical="center" wrapText="1"/>
    </xf>
    <xf numFmtId="164" fontId="40" fillId="0" borderId="0" xfId="41" applyFont="1" applyFill="1" applyBorder="1"/>
    <xf numFmtId="0" fontId="43" fillId="0" borderId="0" xfId="34" applyFont="1" applyFill="1" applyAlignment="1" applyProtection="1"/>
    <xf numFmtId="0" fontId="16" fillId="0" borderId="0" xfId="0" applyFont="1"/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 applyProtection="1">
      <alignment horizontal="center" vertical="center" wrapText="1"/>
    </xf>
    <xf numFmtId="166" fontId="16" fillId="0" borderId="0" xfId="0" applyNumberFormat="1" applyFont="1"/>
    <xf numFmtId="168" fontId="9" fillId="0" borderId="0" xfId="0" applyNumberFormat="1" applyFont="1" applyAlignment="1">
      <alignment horizontal="right"/>
    </xf>
    <xf numFmtId="0" fontId="7" fillId="0" borderId="0" xfId="0" applyFont="1" applyFill="1" applyBorder="1"/>
    <xf numFmtId="166" fontId="16" fillId="0" borderId="0" xfId="0" applyNumberFormat="1" applyFont="1" applyBorder="1" applyAlignment="1">
      <alignment horizontal="right"/>
    </xf>
    <xf numFmtId="0" fontId="12" fillId="0" borderId="0" xfId="0" applyFont="1" applyFill="1" applyBorder="1"/>
    <xf numFmtId="165" fontId="16" fillId="0" borderId="0" xfId="0" applyNumberFormat="1" applyFont="1"/>
    <xf numFmtId="0" fontId="10" fillId="0" borderId="0" xfId="0" applyFont="1" applyFill="1" applyBorder="1" applyAlignment="1">
      <alignment horizontal="left" indent="1"/>
    </xf>
    <xf numFmtId="166" fontId="16" fillId="0" borderId="0" xfId="0" applyNumberFormat="1" applyFont="1" applyAlignment="1">
      <alignment horizontal="right"/>
    </xf>
    <xf numFmtId="0" fontId="10" fillId="0" borderId="0" xfId="0" applyFont="1" applyFill="1" applyBorder="1" applyAlignment="1"/>
    <xf numFmtId="0" fontId="40" fillId="0" borderId="0" xfId="0" applyFont="1" applyFill="1" applyBorder="1"/>
    <xf numFmtId="166" fontId="13" fillId="0" borderId="0" xfId="0" applyNumberFormat="1" applyFont="1" applyFill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0" fontId="12" fillId="24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2" fillId="0" borderId="0" xfId="0" applyFont="1" applyFill="1" applyBorder="1" applyAlignment="1" applyProtection="1">
      <alignment vertical="center" wrapText="1" readingOrder="1"/>
    </xf>
    <xf numFmtId="0" fontId="8" fillId="0" borderId="0" xfId="0" applyFont="1" applyFill="1" applyBorder="1" applyAlignment="1" applyProtection="1">
      <alignment horizontal="right" wrapText="1" readingOrder="1"/>
    </xf>
    <xf numFmtId="167" fontId="5" fillId="25" borderId="0" xfId="0" applyNumberFormat="1" applyFont="1" applyFill="1" applyBorder="1" applyAlignment="1">
      <alignment vertical="center"/>
    </xf>
    <xf numFmtId="166" fontId="5" fillId="25" borderId="0" xfId="0" applyNumberFormat="1" applyFont="1" applyFill="1" applyBorder="1" applyAlignment="1">
      <alignment vertical="center"/>
    </xf>
    <xf numFmtId="165" fontId="5" fillId="25" borderId="0" xfId="0" applyNumberFormat="1" applyFont="1" applyFill="1" applyBorder="1" applyAlignment="1">
      <alignment horizontal="right" vertical="center"/>
    </xf>
    <xf numFmtId="0" fontId="5" fillId="25" borderId="0" xfId="0" applyFont="1" applyFill="1" applyBorder="1" applyAlignment="1">
      <alignment horizontal="right" vertical="center"/>
    </xf>
    <xf numFmtId="166" fontId="5" fillId="25" borderId="0" xfId="0" applyNumberFormat="1" applyFont="1" applyFill="1" applyBorder="1" applyAlignment="1">
      <alignment horizontal="right" vertical="center"/>
    </xf>
    <xf numFmtId="0" fontId="5" fillId="25" borderId="0" xfId="0" applyFont="1" applyFill="1" applyBorder="1" applyAlignment="1">
      <alignment horizontal="center" vertical="center"/>
    </xf>
    <xf numFmtId="164" fontId="12" fillId="0" borderId="0" xfId="53" applyFont="1" applyFill="1" applyAlignment="1" applyProtection="1">
      <alignment horizontal="left" indent="1"/>
    </xf>
    <xf numFmtId="164" fontId="12" fillId="0" borderId="0" xfId="53" applyFont="1" applyFill="1" applyAlignment="1" applyProtection="1">
      <alignment horizontal="left" indent="2"/>
    </xf>
    <xf numFmtId="0" fontId="9" fillId="25" borderId="0" xfId="0" applyFont="1" applyFill="1" applyBorder="1" applyAlignment="1">
      <alignment horizontal="left" vertical="center"/>
    </xf>
    <xf numFmtId="0" fontId="9" fillId="25" borderId="0" xfId="0" applyFont="1" applyFill="1" applyBorder="1" applyAlignment="1">
      <alignment horizontal="left" vertical="center" indent="1"/>
    </xf>
    <xf numFmtId="166" fontId="10" fillId="0" borderId="0" xfId="53" applyNumberFormat="1" applyFont="1" applyFill="1" applyAlignment="1" applyProtection="1">
      <alignment vertical="center"/>
    </xf>
    <xf numFmtId="165" fontId="5" fillId="0" borderId="0" xfId="0" applyNumberFormat="1" applyFont="1" applyFill="1"/>
    <xf numFmtId="0" fontId="5" fillId="0" borderId="0" xfId="0" applyFont="1" applyFill="1" applyAlignment="1">
      <alignment vertical="center"/>
    </xf>
    <xf numFmtId="165" fontId="5" fillId="0" borderId="0" xfId="0" applyNumberFormat="1" applyFont="1" applyFill="1" applyAlignment="1"/>
    <xf numFmtId="165" fontId="5" fillId="0" borderId="0" xfId="0" applyNumberFormat="1" applyFont="1" applyFill="1" applyAlignment="1">
      <alignment vertical="center"/>
    </xf>
    <xf numFmtId="164" fontId="12" fillId="0" borderId="0" xfId="53" applyFont="1" applyFill="1" applyAlignment="1" applyProtection="1"/>
    <xf numFmtId="165" fontId="10" fillId="0" borderId="0" xfId="53" applyNumberFormat="1" applyFont="1" applyFill="1" applyProtection="1"/>
    <xf numFmtId="164" fontId="12" fillId="0" borderId="22" xfId="53" applyFont="1" applyFill="1" applyBorder="1" applyAlignment="1" applyProtection="1">
      <alignment vertical="center"/>
    </xf>
    <xf numFmtId="164" fontId="12" fillId="0" borderId="21" xfId="53" applyFont="1" applyFill="1" applyBorder="1" applyAlignment="1" applyProtection="1"/>
    <xf numFmtId="0" fontId="36" fillId="24" borderId="10" xfId="0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center" vertical="center" wrapText="1"/>
    </xf>
    <xf numFmtId="0" fontId="36" fillId="24" borderId="11" xfId="0" quotePrefix="1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164" fontId="7" fillId="0" borderId="0" xfId="50" applyFont="1" applyFill="1" applyAlignment="1" applyProtection="1">
      <alignment horizontal="center" wrapText="1"/>
    </xf>
    <xf numFmtId="166" fontId="10" fillId="0" borderId="0" xfId="53" applyNumberFormat="1" applyFont="1" applyFill="1" applyAlignment="1" applyProtection="1">
      <alignment horizontal="right"/>
    </xf>
    <xf numFmtId="165" fontId="10" fillId="0" borderId="0" xfId="53" applyNumberFormat="1" applyFont="1" applyFill="1" applyAlignment="1" applyProtection="1">
      <alignment horizontal="right"/>
    </xf>
    <xf numFmtId="2" fontId="10" fillId="0" borderId="0" xfId="53" applyNumberFormat="1" applyFont="1" applyFill="1" applyProtection="1"/>
    <xf numFmtId="164" fontId="12" fillId="0" borderId="0" xfId="53" applyFont="1" applyFill="1" applyBorder="1" applyAlignment="1" applyProtection="1">
      <alignment horizontal="left"/>
    </xf>
    <xf numFmtId="0" fontId="12" fillId="0" borderId="0" xfId="38" applyFont="1" applyFill="1" applyAlignment="1">
      <alignment horizontal="left"/>
    </xf>
    <xf numFmtId="0" fontId="9" fillId="0" borderId="0" xfId="38" applyFont="1" applyFill="1" applyAlignment="1">
      <alignment horizontal="right"/>
    </xf>
    <xf numFmtId="3" fontId="10" fillId="0" borderId="0" xfId="38" quotePrefix="1" applyNumberFormat="1" applyFont="1" applyFill="1" applyAlignment="1">
      <alignment horizontal="left" indent="1"/>
    </xf>
    <xf numFmtId="0" fontId="5" fillId="0" borderId="0" xfId="38" applyFont="1" applyFill="1" applyAlignment="1">
      <alignment horizontal="right"/>
    </xf>
    <xf numFmtId="166" fontId="5" fillId="0" borderId="0" xfId="38" applyNumberFormat="1" applyFont="1" applyFill="1" applyAlignment="1">
      <alignment horizontal="right"/>
    </xf>
    <xf numFmtId="166" fontId="9" fillId="0" borderId="0" xfId="38" applyNumberFormat="1" applyFont="1" applyFill="1" applyAlignment="1">
      <alignment horizontal="right"/>
    </xf>
    <xf numFmtId="166" fontId="5" fillId="0" borderId="0" xfId="38" applyNumberFormat="1" applyFont="1" applyFill="1" applyAlignment="1"/>
    <xf numFmtId="1" fontId="10" fillId="0" borderId="0" xfId="0" applyNumberFormat="1" applyFont="1" applyFill="1" applyAlignment="1">
      <alignment horizontal="center"/>
    </xf>
    <xf numFmtId="1" fontId="10" fillId="0" borderId="0" xfId="38" applyNumberFormat="1" applyFont="1" applyFill="1" applyAlignment="1">
      <alignment horizontal="center"/>
    </xf>
    <xf numFmtId="1" fontId="10" fillId="0" borderId="0" xfId="0" quotePrefix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12" fillId="0" borderId="0" xfId="38" applyNumberFormat="1" applyFont="1" applyFill="1" applyAlignment="1">
      <alignment horizontal="center"/>
    </xf>
    <xf numFmtId="0" fontId="10" fillId="0" borderId="0" xfId="38" applyFont="1" applyFill="1" applyAlignment="1">
      <alignment horizontal="left"/>
    </xf>
    <xf numFmtId="164" fontId="12" fillId="0" borderId="22" xfId="51" applyFont="1" applyFill="1" applyBorder="1" applyAlignment="1"/>
    <xf numFmtId="164" fontId="38" fillId="0" borderId="22" xfId="51" applyFont="1" applyFill="1" applyBorder="1"/>
    <xf numFmtId="166" fontId="12" fillId="0" borderId="0" xfId="51" applyNumberFormat="1" applyFont="1" applyFill="1" applyBorder="1" applyAlignment="1" applyProtection="1"/>
    <xf numFmtId="164" fontId="12" fillId="0" borderId="0" xfId="51" applyFont="1" applyFill="1" applyBorder="1" applyAlignment="1"/>
    <xf numFmtId="164" fontId="8" fillId="0" borderId="0" xfId="53" applyFont="1" applyFill="1" applyAlignment="1" applyProtection="1">
      <alignment horizontal="left"/>
    </xf>
    <xf numFmtId="166" fontId="8" fillId="0" borderId="0" xfId="53" applyNumberFormat="1" applyFont="1" applyFill="1" applyProtection="1"/>
    <xf numFmtId="164" fontId="8" fillId="0" borderId="0" xfId="53" applyFont="1" applyFill="1" applyAlignment="1" applyProtection="1">
      <alignment wrapText="1"/>
    </xf>
    <xf numFmtId="0" fontId="6" fillId="0" borderId="0" xfId="0" applyFont="1" applyFill="1" applyAlignment="1" applyProtection="1">
      <alignment horizontal="center"/>
    </xf>
    <xf numFmtId="0" fontId="36" fillId="24" borderId="0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>
      <alignment horizontal="center" vertical="center"/>
    </xf>
    <xf numFmtId="0" fontId="36" fillId="24" borderId="11" xfId="0" applyFont="1" applyFill="1" applyBorder="1" applyAlignment="1">
      <alignment horizontal="center" vertical="center"/>
    </xf>
    <xf numFmtId="165" fontId="5" fillId="0" borderId="0" xfId="53" applyNumberFormat="1" applyFont="1" applyAlignment="1" applyProtection="1">
      <alignment horizontal="right"/>
    </xf>
    <xf numFmtId="165" fontId="10" fillId="0" borderId="0" xfId="53" applyNumberFormat="1" applyFont="1" applyFill="1" applyAlignment="1">
      <alignment horizontal="right"/>
    </xf>
    <xf numFmtId="164" fontId="10" fillId="0" borderId="0" xfId="53" applyFont="1" applyFill="1" applyBorder="1" applyAlignment="1" applyProtection="1">
      <alignment horizontal="left" indent="1"/>
    </xf>
    <xf numFmtId="166" fontId="10" fillId="0" borderId="0" xfId="53" applyNumberFormat="1" applyFont="1" applyFill="1" applyBorder="1" applyProtection="1"/>
    <xf numFmtId="164" fontId="10" fillId="24" borderId="0" xfId="53" applyFont="1" applyFill="1" applyBorder="1" applyAlignment="1" applyProtection="1">
      <alignment horizontal="left" indent="1"/>
    </xf>
    <xf numFmtId="166" fontId="10" fillId="24" borderId="0" xfId="53" applyNumberFormat="1" applyFont="1" applyFill="1" applyBorder="1" applyProtection="1"/>
    <xf numFmtId="0" fontId="5" fillId="0" borderId="0" xfId="0" applyFont="1" applyFill="1" applyBorder="1"/>
    <xf numFmtId="0" fontId="5" fillId="24" borderId="0" xfId="0" applyFont="1" applyFill="1" applyBorder="1"/>
    <xf numFmtId="164" fontId="10" fillId="0" borderId="0" xfId="53" applyFont="1"/>
    <xf numFmtId="0" fontId="42" fillId="0" borderId="0" xfId="0" applyFont="1" applyBorder="1" applyAlignment="1">
      <alignment vertical="center" wrapText="1"/>
    </xf>
    <xf numFmtId="37" fontId="10" fillId="24" borderId="0" xfId="53" applyNumberFormat="1" applyFont="1" applyFill="1" applyBorder="1" applyProtection="1"/>
    <xf numFmtId="169" fontId="10" fillId="24" borderId="0" xfId="53" applyNumberFormat="1" applyFont="1" applyFill="1" applyBorder="1" applyProtection="1"/>
    <xf numFmtId="169" fontId="10" fillId="0" borderId="0" xfId="53" applyNumberFormat="1" applyFont="1" applyFill="1" applyBorder="1" applyProtection="1"/>
    <xf numFmtId="164" fontId="10" fillId="0" borderId="0" xfId="41" applyFont="1" applyFill="1" applyAlignment="1" applyProtection="1">
      <alignment horizontal="right"/>
    </xf>
    <xf numFmtId="166" fontId="10" fillId="0" borderId="0" xfId="53" applyNumberFormat="1" applyFont="1" applyFill="1" applyAlignment="1" applyProtection="1"/>
    <xf numFmtId="164" fontId="10" fillId="0" borderId="0" xfId="53" applyFont="1" applyFill="1" applyAlignment="1" applyProtection="1"/>
    <xf numFmtId="166" fontId="12" fillId="0" borderId="0" xfId="53" applyNumberFormat="1" applyFont="1" applyFill="1" applyProtection="1"/>
    <xf numFmtId="164" fontId="12" fillId="0" borderId="0" xfId="41" applyFont="1" applyFill="1" applyAlignment="1" applyProtection="1">
      <alignment horizontal="right"/>
    </xf>
    <xf numFmtId="164" fontId="12" fillId="0" borderId="0" xfId="41" applyFont="1" applyFill="1" applyAlignment="1">
      <alignment horizontal="right"/>
    </xf>
    <xf numFmtId="0" fontId="36" fillId="24" borderId="23" xfId="0" applyFont="1" applyFill="1" applyBorder="1" applyAlignment="1" applyProtection="1">
      <alignment horizontal="center" vertical="center"/>
    </xf>
    <xf numFmtId="0" fontId="13" fillId="0" borderId="0" xfId="0" applyFont="1" applyFill="1"/>
    <xf numFmtId="0" fontId="13" fillId="0" borderId="0" xfId="0" applyFont="1" applyBorder="1" applyAlignment="1">
      <alignment vertical="center"/>
    </xf>
    <xf numFmtId="0" fontId="48" fillId="0" borderId="0" xfId="0" applyFont="1"/>
    <xf numFmtId="2" fontId="48" fillId="0" borderId="0" xfId="0" applyNumberFormat="1" applyFont="1"/>
    <xf numFmtId="2" fontId="5" fillId="0" borderId="0" xfId="0" applyNumberFormat="1" applyFont="1" applyBorder="1"/>
    <xf numFmtId="0" fontId="5" fillId="0" borderId="0" xfId="0" applyFont="1" applyBorder="1"/>
    <xf numFmtId="2" fontId="5" fillId="24" borderId="0" xfId="0" applyNumberFormat="1" applyFont="1" applyFill="1" applyBorder="1"/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/>
    <xf numFmtId="164" fontId="51" fillId="0" borderId="0" xfId="41" applyFont="1"/>
    <xf numFmtId="165" fontId="9" fillId="0" borderId="0" xfId="0" applyNumberFormat="1" applyFont="1" applyFill="1" applyBorder="1" applyAlignment="1" applyProtection="1">
      <alignment horizontal="right" vertical="center"/>
    </xf>
    <xf numFmtId="164" fontId="12" fillId="0" borderId="0" xfId="41" applyFont="1" applyFill="1" applyBorder="1" applyAlignment="1" applyProtection="1">
      <alignment horizontal="center"/>
    </xf>
    <xf numFmtId="164" fontId="52" fillId="0" borderId="0" xfId="41" applyFont="1"/>
    <xf numFmtId="0" fontId="5" fillId="0" borderId="0" xfId="0" applyFont="1" applyFill="1" applyBorder="1" applyAlignment="1" applyProtection="1">
      <alignment horizontal="center" vertical="center"/>
    </xf>
    <xf numFmtId="164" fontId="11" fillId="0" borderId="0" xfId="41" applyFont="1" applyFill="1" applyBorder="1" applyAlignment="1" applyProtection="1">
      <alignment horizontal="center"/>
    </xf>
    <xf numFmtId="0" fontId="53" fillId="0" borderId="0" xfId="0" applyFont="1"/>
    <xf numFmtId="0" fontId="48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9" fillId="0" borderId="0" xfId="0" applyFont="1" applyAlignment="1" applyProtection="1">
      <alignment horizontal="center"/>
    </xf>
    <xf numFmtId="0" fontId="6" fillId="0" borderId="0" xfId="0" applyFont="1" applyAlignment="1" applyProtection="1"/>
    <xf numFmtId="164" fontId="10" fillId="0" borderId="0" xfId="41" applyFont="1" applyFill="1" applyAlignment="1">
      <alignment vertical="justify" wrapText="1"/>
    </xf>
    <xf numFmtId="164" fontId="10" fillId="0" borderId="0" xfId="41" applyFont="1" applyBorder="1"/>
    <xf numFmtId="37" fontId="10" fillId="0" borderId="0" xfId="41" applyNumberFormat="1" applyFont="1" applyBorder="1" applyProtection="1"/>
    <xf numFmtId="37" fontId="12" fillId="0" borderId="0" xfId="41" applyNumberFormat="1" applyFont="1" applyProtection="1"/>
    <xf numFmtId="1" fontId="5" fillId="0" borderId="0" xfId="0" applyNumberFormat="1" applyFont="1" applyAlignment="1">
      <alignment horizontal="right"/>
    </xf>
    <xf numFmtId="166" fontId="12" fillId="0" borderId="0" xfId="41" applyNumberFormat="1" applyFont="1" applyAlignment="1" applyProtection="1">
      <alignment horizontal="right"/>
    </xf>
    <xf numFmtId="164" fontId="10" fillId="0" borderId="0" xfId="41" quotePrefix="1" applyFont="1" applyAlignment="1" applyProtection="1">
      <alignment horizontal="right"/>
    </xf>
    <xf numFmtId="164" fontId="10" fillId="0" borderId="0" xfId="41" quotePrefix="1" applyFont="1" applyAlignment="1" applyProtection="1">
      <alignment horizontal="left"/>
    </xf>
    <xf numFmtId="164" fontId="10" fillId="0" borderId="0" xfId="41" applyFont="1" applyAlignment="1" applyProtection="1">
      <alignment horizontal="right"/>
    </xf>
    <xf numFmtId="164" fontId="10" fillId="0" borderId="0" xfId="41" applyFont="1" applyAlignment="1" applyProtection="1">
      <alignment horizontal="left"/>
    </xf>
    <xf numFmtId="164" fontId="10" fillId="0" borderId="0" xfId="41" applyFont="1" applyAlignment="1">
      <alignment horizontal="right"/>
    </xf>
    <xf numFmtId="164" fontId="10" fillId="0" borderId="0" xfId="41" applyFont="1" applyAlignment="1">
      <alignment horizontal="left" indent="1"/>
    </xf>
    <xf numFmtId="164" fontId="12" fillId="0" borderId="0" xfId="41" applyFont="1"/>
    <xf numFmtId="164" fontId="12" fillId="0" borderId="0" xfId="41" applyFont="1" applyAlignment="1" applyProtection="1">
      <alignment horizontal="right"/>
    </xf>
    <xf numFmtId="164" fontId="12" fillId="0" borderId="0" xfId="41" applyFont="1" applyAlignment="1" applyProtection="1">
      <alignment horizontal="left"/>
    </xf>
    <xf numFmtId="164" fontId="10" fillId="0" borderId="0" xfId="41" applyFont="1" applyAlignment="1">
      <alignment horizontal="centerContinuous"/>
    </xf>
    <xf numFmtId="164" fontId="10" fillId="0" borderId="24" xfId="41" applyFont="1" applyBorder="1"/>
    <xf numFmtId="164" fontId="10" fillId="0" borderId="24" xfId="41" applyFont="1" applyBorder="1" applyAlignment="1" applyProtection="1">
      <alignment horizontal="left"/>
    </xf>
    <xf numFmtId="164" fontId="8" fillId="0" borderId="24" xfId="41" applyFont="1" applyBorder="1" applyAlignment="1" applyProtection="1">
      <alignment horizontal="left"/>
    </xf>
    <xf numFmtId="164" fontId="10" fillId="0" borderId="0" xfId="41" applyFont="1" applyAlignment="1" applyProtection="1">
      <alignment horizontal="centerContinuous"/>
    </xf>
    <xf numFmtId="0" fontId="10" fillId="0" borderId="0" xfId="0" applyFont="1"/>
    <xf numFmtId="166" fontId="10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10" fillId="24" borderId="0" xfId="0" applyFont="1" applyFill="1" applyBorder="1"/>
    <xf numFmtId="3" fontId="10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1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170" fontId="10" fillId="0" borderId="0" xfId="0" applyNumberFormat="1" applyFont="1"/>
    <xf numFmtId="166" fontId="1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24" xfId="0" applyFont="1" applyBorder="1" applyAlignment="1">
      <alignment horizontal="right"/>
    </xf>
    <xf numFmtId="0" fontId="10" fillId="0" borderId="24" xfId="0" applyFont="1" applyBorder="1"/>
    <xf numFmtId="0" fontId="10" fillId="0" borderId="0" xfId="0" applyNumberFormat="1" applyFont="1" applyAlignment="1">
      <alignment vertical="justify"/>
    </xf>
    <xf numFmtId="0" fontId="12" fillId="0" borderId="0" xfId="0" applyNumberFormat="1" applyFont="1" applyAlignment="1">
      <alignment vertical="top" wrapText="1"/>
    </xf>
    <xf numFmtId="0" fontId="10" fillId="24" borderId="0" xfId="0" applyFont="1" applyFill="1" applyBorder="1" applyAlignment="1">
      <alignment horizontal="right"/>
    </xf>
    <xf numFmtId="166" fontId="10" fillId="0" borderId="0" xfId="0" applyNumberFormat="1" applyFont="1"/>
    <xf numFmtId="166" fontId="5" fillId="0" borderId="0" xfId="0" applyNumberFormat="1" applyFont="1" applyFill="1" applyBorder="1" applyAlignment="1" applyProtection="1">
      <alignment horizontal="right"/>
    </xf>
    <xf numFmtId="0" fontId="36" fillId="24" borderId="32" xfId="0" applyFont="1" applyFill="1" applyBorder="1" applyAlignment="1">
      <alignment horizontal="center" vertical="center" wrapText="1"/>
    </xf>
    <xf numFmtId="0" fontId="36" fillId="24" borderId="33" xfId="0" applyFont="1" applyFill="1" applyBorder="1" applyAlignment="1">
      <alignment horizontal="center" vertical="center" wrapText="1"/>
    </xf>
    <xf numFmtId="0" fontId="36" fillId="24" borderId="34" xfId="0" applyFont="1" applyFill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right"/>
    </xf>
    <xf numFmtId="1" fontId="10" fillId="0" borderId="24" xfId="0" applyNumberFormat="1" applyFont="1" applyBorder="1" applyAlignment="1">
      <alignment horizontal="right"/>
    </xf>
    <xf numFmtId="0" fontId="5" fillId="0" borderId="24" xfId="0" applyFont="1" applyBorder="1"/>
    <xf numFmtId="0" fontId="10" fillId="0" borderId="24" xfId="0" applyFont="1" applyBorder="1" applyAlignment="1">
      <alignment horizontal="right"/>
    </xf>
    <xf numFmtId="0" fontId="10" fillId="24" borderId="0" xfId="0" quotePrefix="1" applyFont="1" applyFill="1" applyBorder="1" applyAlignment="1">
      <alignment horizontal="left"/>
    </xf>
    <xf numFmtId="3" fontId="10" fillId="0" borderId="0" xfId="0" applyNumberFormat="1" applyFont="1" applyBorder="1"/>
    <xf numFmtId="3" fontId="12" fillId="0" borderId="0" xfId="0" applyNumberFormat="1" applyFont="1" applyBorder="1"/>
    <xf numFmtId="0" fontId="10" fillId="0" borderId="0" xfId="0" applyFont="1" applyBorder="1" applyAlignment="1">
      <alignment horizontal="left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49" fontId="10" fillId="0" borderId="0" xfId="0" quotePrefix="1" applyNumberFormat="1" applyFont="1" applyAlignment="1">
      <alignment horizontal="left"/>
    </xf>
    <xf numFmtId="49" fontId="12" fillId="0" borderId="0" xfId="0" applyNumberFormat="1" applyFont="1" applyAlignment="1">
      <alignment horizontal="right"/>
    </xf>
    <xf numFmtId="49" fontId="12" fillId="0" borderId="0" xfId="0" quotePrefix="1" applyNumberFormat="1" applyFont="1" applyAlignment="1">
      <alignment horizontal="left"/>
    </xf>
    <xf numFmtId="3" fontId="10" fillId="0" borderId="0" xfId="0" applyNumberFormat="1" applyFont="1"/>
    <xf numFmtId="3" fontId="12" fillId="0" borderId="0" xfId="0" applyNumberFormat="1" applyFont="1"/>
    <xf numFmtId="164" fontId="8" fillId="0" borderId="24" xfId="56" applyFont="1" applyFill="1" applyBorder="1" applyAlignment="1"/>
    <xf numFmtId="0" fontId="10" fillId="0" borderId="0" xfId="0" applyFont="1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166" fontId="12" fillId="0" borderId="0" xfId="0" applyNumberFormat="1" applyFont="1" applyAlignment="1">
      <alignment vertical="top" wrapText="1"/>
    </xf>
    <xf numFmtId="166" fontId="12" fillId="24" borderId="0" xfId="0" applyNumberFormat="1" applyFont="1" applyFill="1" applyBorder="1" applyAlignment="1">
      <alignment vertical="top" wrapText="1"/>
    </xf>
    <xf numFmtId="0" fontId="12" fillId="24" borderId="0" xfId="0" applyNumberFormat="1" applyFont="1" applyFill="1" applyBorder="1" applyAlignment="1">
      <alignment vertical="top" wrapText="1"/>
    </xf>
    <xf numFmtId="0" fontId="10" fillId="24" borderId="0" xfId="0" applyNumberFormat="1" applyFont="1" applyFill="1" applyBorder="1" applyAlignment="1">
      <alignment vertical="top" wrapText="1"/>
    </xf>
    <xf numFmtId="1" fontId="5" fillId="0" borderId="0" xfId="0" applyNumberFormat="1" applyFont="1" applyFill="1" applyAlignment="1">
      <alignment horizontal="right"/>
    </xf>
    <xf numFmtId="49" fontId="10" fillId="0" borderId="0" xfId="0" applyNumberFormat="1" applyFont="1"/>
    <xf numFmtId="1" fontId="5" fillId="0" borderId="0" xfId="0" applyNumberFormat="1" applyFont="1" applyFill="1" applyBorder="1" applyAlignment="1" applyProtection="1">
      <alignment horizontal="right"/>
    </xf>
    <xf numFmtId="49" fontId="12" fillId="0" borderId="0" xfId="0" applyNumberFormat="1" applyFont="1"/>
    <xf numFmtId="0" fontId="10" fillId="0" borderId="0" xfId="0" applyFont="1" applyFill="1"/>
    <xf numFmtId="166" fontId="10" fillId="0" borderId="0" xfId="0" applyNumberFormat="1" applyFont="1" applyFill="1"/>
    <xf numFmtId="49" fontId="10" fillId="0" borderId="0" xfId="0" applyNumberFormat="1" applyFont="1" applyFill="1" applyAlignment="1">
      <alignment horizontal="left"/>
    </xf>
    <xf numFmtId="49" fontId="10" fillId="0" borderId="0" xfId="0" quotePrefix="1" applyNumberFormat="1" applyFont="1" applyFill="1" applyAlignment="1">
      <alignment horizontal="left"/>
    </xf>
    <xf numFmtId="1" fontId="10" fillId="0" borderId="0" xfId="0" applyNumberFormat="1" applyFont="1" applyFill="1"/>
    <xf numFmtId="49" fontId="10" fillId="0" borderId="0" xfId="0" applyNumberFormat="1" applyFont="1" applyFill="1"/>
    <xf numFmtId="0" fontId="12" fillId="0" borderId="0" xfId="0" applyFont="1" applyFill="1"/>
    <xf numFmtId="49" fontId="12" fillId="0" borderId="0" xfId="0" applyNumberFormat="1" applyFont="1" applyFill="1"/>
    <xf numFmtId="0" fontId="7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0" applyNumberFormat="1" applyFont="1" applyFill="1"/>
    <xf numFmtId="164" fontId="12" fillId="0" borderId="0" xfId="41" applyFont="1" applyFill="1" applyAlignment="1">
      <alignment vertical="top" wrapText="1"/>
    </xf>
    <xf numFmtId="164" fontId="12" fillId="24" borderId="0" xfId="41" applyFont="1" applyFill="1" applyBorder="1" applyAlignment="1">
      <alignment vertical="top" wrapText="1"/>
    </xf>
    <xf numFmtId="164" fontId="10" fillId="24" borderId="0" xfId="41" applyFont="1" applyFill="1" applyBorder="1" applyAlignment="1">
      <alignment vertical="top" wrapText="1"/>
    </xf>
    <xf numFmtId="166" fontId="5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quotePrefix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9" fillId="0" borderId="0" xfId="0" quotePrefix="1" applyNumberFormat="1" applyFont="1" applyAlignment="1">
      <alignment horizontal="left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quotePrefix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164" fontId="8" fillId="0" borderId="0" xfId="56" applyFont="1" applyFill="1" applyBorder="1" applyAlignment="1"/>
    <xf numFmtId="49" fontId="5" fillId="0" borderId="24" xfId="0" applyNumberFormat="1" applyFont="1" applyBorder="1" applyAlignment="1">
      <alignment horizontal="right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0" fontId="12" fillId="0" borderId="0" xfId="0" applyNumberFormat="1" applyFont="1" applyAlignment="1">
      <alignment vertical="justify" wrapText="1"/>
    </xf>
    <xf numFmtId="171" fontId="10" fillId="0" borderId="0" xfId="0" applyNumberFormat="1" applyFont="1" applyBorder="1" applyAlignment="1">
      <alignment horizontal="right"/>
    </xf>
    <xf numFmtId="172" fontId="12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66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0" xfId="0" quotePrefix="1" applyFont="1" applyAlignment="1">
      <alignment horizontal="center"/>
    </xf>
    <xf numFmtId="0" fontId="12" fillId="0" borderId="0" xfId="0" quotePrefix="1" applyFont="1" applyAlignment="1">
      <alignment horizontal="left"/>
    </xf>
    <xf numFmtId="171" fontId="10" fillId="0" borderId="0" xfId="0" applyNumberFormat="1" applyFont="1" applyAlignment="1">
      <alignment horizontal="right"/>
    </xf>
    <xf numFmtId="171" fontId="12" fillId="0" borderId="0" xfId="0" applyNumberFormat="1" applyFont="1" applyAlignment="1">
      <alignment horizontal="right"/>
    </xf>
    <xf numFmtId="0" fontId="13" fillId="0" borderId="24" xfId="0" applyFont="1" applyBorder="1" applyAlignment="1">
      <alignment horizontal="right"/>
    </xf>
    <xf numFmtId="164" fontId="12" fillId="0" borderId="0" xfId="41" applyFont="1" applyAlignment="1">
      <alignment vertical="top" wrapText="1"/>
    </xf>
    <xf numFmtId="164" fontId="10" fillId="0" borderId="0" xfId="41" applyFont="1" applyAlignment="1">
      <alignment vertical="justify" wrapText="1"/>
    </xf>
    <xf numFmtId="164" fontId="10" fillId="0" borderId="0" xfId="41" applyFont="1" applyAlignment="1">
      <alignment vertical="top" wrapText="1"/>
    </xf>
    <xf numFmtId="0" fontId="10" fillId="24" borderId="0" xfId="0" applyFont="1" applyFill="1"/>
    <xf numFmtId="0" fontId="10" fillId="24" borderId="0" xfId="0" applyFont="1" applyFill="1" applyAlignment="1">
      <alignment horizontal="right"/>
    </xf>
    <xf numFmtId="3" fontId="10" fillId="0" borderId="24" xfId="0" applyNumberFormat="1" applyFont="1" applyBorder="1"/>
    <xf numFmtId="3" fontId="12" fillId="0" borderId="24" xfId="0" applyNumberFormat="1" applyFont="1" applyBorder="1"/>
    <xf numFmtId="0" fontId="10" fillId="0" borderId="24" xfId="0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6" fontId="10" fillId="0" borderId="0" xfId="0" applyNumberFormat="1" applyFont="1" applyAlignment="1"/>
    <xf numFmtId="0" fontId="10" fillId="0" borderId="0" xfId="0" applyFont="1" applyAlignment="1"/>
    <xf numFmtId="0" fontId="10" fillId="0" borderId="0" xfId="0" applyFont="1" applyBorder="1" applyAlignment="1"/>
    <xf numFmtId="0" fontId="12" fillId="0" borderId="0" xfId="0" applyFont="1" applyAlignment="1"/>
    <xf numFmtId="1" fontId="8" fillId="0" borderId="24" xfId="0" applyNumberFormat="1" applyFont="1" applyBorder="1" applyAlignment="1"/>
    <xf numFmtId="3" fontId="10" fillId="0" borderId="24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0" fontId="36" fillId="24" borderId="24" xfId="0" applyFont="1" applyFill="1" applyBorder="1" applyAlignment="1">
      <alignment horizontal="center" vertical="center" wrapText="1"/>
    </xf>
    <xf numFmtId="0" fontId="36" fillId="24" borderId="48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/>
    <xf numFmtId="0" fontId="43" fillId="0" borderId="0" xfId="34" applyFont="1" applyFill="1" applyBorder="1" applyAlignment="1" applyProtection="1"/>
    <xf numFmtId="0" fontId="8" fillId="0" borderId="24" xfId="0" quotePrefix="1" applyFont="1" applyBorder="1" applyAlignment="1">
      <alignment horizontal="left"/>
    </xf>
    <xf numFmtId="49" fontId="12" fillId="0" borderId="0" xfId="0" applyNumberFormat="1" applyFont="1" applyAlignment="1"/>
    <xf numFmtId="49" fontId="10" fillId="24" borderId="0" xfId="0" applyNumberFormat="1" applyFont="1" applyFill="1" applyBorder="1"/>
    <xf numFmtId="166" fontId="5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49" fontId="10" fillId="0" borderId="0" xfId="0" applyNumberFormat="1" applyFont="1" applyBorder="1"/>
    <xf numFmtId="166" fontId="5" fillId="24" borderId="0" xfId="0" applyNumberFormat="1" applyFont="1" applyFill="1" applyAlignment="1">
      <alignment horizontal="right"/>
    </xf>
    <xf numFmtId="166" fontId="9" fillId="24" borderId="0" xfId="0" applyNumberFormat="1" applyFont="1" applyFill="1" applyAlignment="1">
      <alignment horizontal="right"/>
    </xf>
    <xf numFmtId="49" fontId="10" fillId="24" borderId="0" xfId="0" applyNumberFormat="1" applyFont="1" applyFill="1"/>
    <xf numFmtId="166" fontId="5" fillId="0" borderId="24" xfId="0" applyNumberFormat="1" applyFont="1" applyBorder="1" applyAlignment="1">
      <alignment horizontal="right"/>
    </xf>
    <xf numFmtId="166" fontId="9" fillId="0" borderId="24" xfId="0" applyNumberFormat="1" applyFont="1" applyBorder="1" applyAlignment="1">
      <alignment horizontal="right"/>
    </xf>
    <xf numFmtId="49" fontId="10" fillId="0" borderId="24" xfId="0" applyNumberFormat="1" applyFont="1" applyBorder="1"/>
    <xf numFmtId="0" fontId="55" fillId="26" borderId="0" xfId="0" applyFont="1" applyFill="1"/>
    <xf numFmtId="164" fontId="12" fillId="0" borderId="0" xfId="41" applyFont="1" applyAlignment="1">
      <alignment vertical="justify" wrapText="1"/>
    </xf>
    <xf numFmtId="0" fontId="5" fillId="0" borderId="0" xfId="0" applyFont="1" applyBorder="1" applyAlignment="1">
      <alignment horizontal="center" vertical="center" wrapText="1"/>
    </xf>
    <xf numFmtId="0" fontId="36" fillId="24" borderId="49" xfId="0" applyFont="1" applyFill="1" applyBorder="1" applyAlignment="1">
      <alignment horizontal="center" vertical="center" wrapText="1"/>
    </xf>
    <xf numFmtId="0" fontId="36" fillId="24" borderId="50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10" fillId="0" borderId="0" xfId="0" quotePrefix="1" applyFont="1" applyAlignment="1">
      <alignment horizontal="left" inden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/>
    </xf>
    <xf numFmtId="3" fontId="5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/>
    <xf numFmtId="49" fontId="5" fillId="0" borderId="0" xfId="0" quotePrefix="1" applyNumberFormat="1" applyFont="1" applyFill="1" applyBorder="1" applyAlignment="1">
      <alignment horizontal="left"/>
    </xf>
    <xf numFmtId="0" fontId="9" fillId="0" borderId="0" xfId="0" applyFont="1" applyFill="1" applyBorder="1"/>
    <xf numFmtId="49" fontId="9" fillId="0" borderId="0" xfId="0" quotePrefix="1" applyNumberFormat="1" applyFont="1" applyFill="1" applyBorder="1" applyAlignment="1">
      <alignment horizontal="left"/>
    </xf>
    <xf numFmtId="0" fontId="36" fillId="24" borderId="2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/>
    </xf>
    <xf numFmtId="0" fontId="5" fillId="0" borderId="24" xfId="0" applyFont="1" applyFill="1" applyBorder="1"/>
    <xf numFmtId="0" fontId="5" fillId="0" borderId="0" xfId="0" applyFont="1" applyFill="1" applyAlignment="1">
      <alignment horizontal="centerContinuous"/>
    </xf>
    <xf numFmtId="49" fontId="5" fillId="0" borderId="0" xfId="0" applyNumberFormat="1" applyFont="1" applyFill="1" applyAlignment="1">
      <alignment horizontal="centerContinuous"/>
    </xf>
    <xf numFmtId="166" fontId="10" fillId="0" borderId="0" xfId="0" applyNumberFormat="1" applyFont="1" applyFill="1" applyAlignment="1">
      <alignment vertical="top" wrapText="1"/>
    </xf>
    <xf numFmtId="0" fontId="10" fillId="0" borderId="0" xfId="0" applyNumberFormat="1" applyFont="1" applyFill="1" applyAlignment="1">
      <alignment vertical="top" wrapText="1"/>
    </xf>
    <xf numFmtId="3" fontId="10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49" fontId="10" fillId="0" borderId="0" xfId="0" applyNumberFormat="1" applyFont="1" applyFill="1" applyBorder="1"/>
    <xf numFmtId="49" fontId="12" fillId="0" borderId="0" xfId="0" quotePrefix="1" applyNumberFormat="1" applyFont="1" applyFill="1" applyAlignment="1">
      <alignment horizontal="left"/>
    </xf>
    <xf numFmtId="0" fontId="8" fillId="0" borderId="24" xfId="0" applyFont="1" applyFill="1" applyBorder="1" applyAlignment="1"/>
    <xf numFmtId="0" fontId="10" fillId="0" borderId="24" xfId="0" applyFont="1" applyFill="1" applyBorder="1"/>
    <xf numFmtId="166" fontId="10" fillId="0" borderId="0" xfId="41" applyNumberFormat="1" applyFont="1" applyBorder="1" applyAlignment="1" applyProtection="1">
      <alignment horizontal="right"/>
    </xf>
    <xf numFmtId="3" fontId="10" fillId="0" borderId="0" xfId="57" applyFont="1" applyBorder="1"/>
    <xf numFmtId="3" fontId="10" fillId="0" borderId="0" xfId="57" applyFont="1"/>
    <xf numFmtId="37" fontId="10" fillId="0" borderId="0" xfId="57" applyNumberFormat="1" applyFont="1" applyProtection="1"/>
    <xf numFmtId="37" fontId="10" fillId="0" borderId="0" xfId="57" applyNumberFormat="1" applyFont="1" applyBorder="1" applyProtection="1"/>
    <xf numFmtId="3" fontId="12" fillId="0" borderId="0" xfId="57" applyFont="1"/>
    <xf numFmtId="166" fontId="9" fillId="0" borderId="0" xfId="0" applyNumberFormat="1" applyFont="1"/>
    <xf numFmtId="37" fontId="12" fillId="0" borderId="0" xfId="57" applyNumberFormat="1" applyFont="1" applyProtection="1"/>
    <xf numFmtId="3" fontId="10" fillId="0" borderId="0" xfId="57" applyFont="1" applyFill="1" applyBorder="1"/>
    <xf numFmtId="166" fontId="5" fillId="0" borderId="0" xfId="0" applyNumberFormat="1" applyFont="1" applyFill="1" applyBorder="1"/>
    <xf numFmtId="37" fontId="10" fillId="0" borderId="0" xfId="57" applyNumberFormat="1" applyFont="1" applyFill="1" applyBorder="1" applyProtection="1"/>
    <xf numFmtId="37" fontId="12" fillId="0" borderId="0" xfId="57" applyNumberFormat="1" applyFont="1" applyFill="1" applyBorder="1" applyProtection="1"/>
    <xf numFmtId="166" fontId="5" fillId="24" borderId="0" xfId="0" applyNumberFormat="1" applyFont="1" applyFill="1" applyBorder="1"/>
    <xf numFmtId="37" fontId="10" fillId="24" borderId="0" xfId="57" applyNumberFormat="1" applyFont="1" applyFill="1" applyBorder="1" applyProtection="1"/>
    <xf numFmtId="37" fontId="12" fillId="24" borderId="0" xfId="57" applyNumberFormat="1" applyFont="1" applyFill="1" applyBorder="1" applyProtection="1"/>
    <xf numFmtId="3" fontId="10" fillId="24" borderId="0" xfId="57" applyFont="1" applyFill="1" applyBorder="1"/>
    <xf numFmtId="166" fontId="5" fillId="0" borderId="0" xfId="0" applyNumberFormat="1" applyFont="1" applyBorder="1"/>
    <xf numFmtId="164" fontId="10" fillId="0" borderId="0" xfId="41" quotePrefix="1" applyFont="1" applyFill="1" applyBorder="1" applyAlignment="1" applyProtection="1">
      <alignment horizontal="right"/>
    </xf>
    <xf numFmtId="164" fontId="10" fillId="0" borderId="0" xfId="41" quotePrefix="1" applyFont="1" applyFill="1" applyBorder="1" applyAlignment="1" applyProtection="1">
      <alignment horizontal="left"/>
    </xf>
    <xf numFmtId="164" fontId="10" fillId="0" borderId="0" xfId="41" applyFont="1" applyFill="1" applyAlignment="1" applyProtection="1">
      <alignment horizontal="left"/>
    </xf>
    <xf numFmtId="164" fontId="10" fillId="0" borderId="0" xfId="41" applyFont="1" applyFill="1" applyAlignment="1">
      <alignment horizontal="left" indent="1"/>
    </xf>
    <xf numFmtId="166" fontId="10" fillId="0" borderId="0" xfId="41" applyNumberFormat="1" applyFont="1" applyFill="1" applyBorder="1" applyAlignment="1" applyProtection="1">
      <alignment horizontal="right"/>
    </xf>
    <xf numFmtId="164" fontId="12" fillId="0" borderId="0" xfId="41" applyFont="1" applyFill="1" applyAlignment="1" applyProtection="1">
      <alignment horizontal="left"/>
    </xf>
    <xf numFmtId="3" fontId="10" fillId="0" borderId="0" xfId="57" applyFont="1" applyFill="1"/>
    <xf numFmtId="3" fontId="10" fillId="0" borderId="24" xfId="57" applyFont="1" applyFill="1" applyBorder="1"/>
    <xf numFmtId="3" fontId="10" fillId="0" borderId="24" xfId="57" applyFont="1" applyFill="1" applyBorder="1" applyAlignment="1" applyProtection="1">
      <alignment horizontal="left"/>
    </xf>
    <xf numFmtId="0" fontId="8" fillId="0" borderId="24" xfId="57" applyNumberFormat="1" applyFont="1" applyFill="1" applyBorder="1" applyAlignment="1" applyProtection="1">
      <alignment horizontal="left"/>
    </xf>
    <xf numFmtId="3" fontId="12" fillId="0" borderId="0" xfId="57" applyFont="1" applyFill="1" applyBorder="1" applyAlignment="1" applyProtection="1"/>
    <xf numFmtId="164" fontId="10" fillId="0" borderId="0" xfId="58" applyFont="1" applyFill="1"/>
    <xf numFmtId="164" fontId="10" fillId="24" borderId="0" xfId="58" applyFont="1" applyFill="1" applyBorder="1"/>
    <xf numFmtId="37" fontId="10" fillId="0" borderId="0" xfId="58" applyNumberFormat="1" applyFont="1" applyFill="1" applyProtection="1"/>
    <xf numFmtId="166" fontId="9" fillId="0" borderId="0" xfId="0" applyNumberFormat="1" applyFont="1" applyBorder="1"/>
    <xf numFmtId="164" fontId="10" fillId="0" borderId="0" xfId="58" quotePrefix="1" applyFont="1" applyFill="1" applyBorder="1" applyAlignment="1" applyProtection="1">
      <alignment horizontal="left"/>
    </xf>
    <xf numFmtId="164" fontId="10" fillId="0" borderId="0" xfId="58" applyFont="1" applyFill="1" applyAlignment="1" applyProtection="1">
      <alignment horizontal="left" indent="1"/>
    </xf>
    <xf numFmtId="164" fontId="10" fillId="0" borderId="0" xfId="58" quotePrefix="1" applyFont="1" applyFill="1" applyAlignment="1" applyProtection="1">
      <alignment horizontal="left" indent="1"/>
    </xf>
    <xf numFmtId="164" fontId="12" fillId="0" borderId="0" xfId="58" quotePrefix="1" applyFont="1" applyFill="1" applyAlignment="1" applyProtection="1">
      <alignment horizontal="left"/>
    </xf>
    <xf numFmtId="164" fontId="36" fillId="24" borderId="53" xfId="58" applyFont="1" applyFill="1" applyBorder="1" applyAlignment="1" applyProtection="1">
      <alignment horizontal="centerContinuous" vertical="center"/>
    </xf>
    <xf numFmtId="164" fontId="36" fillId="24" borderId="54" xfId="58" applyFont="1" applyFill="1" applyBorder="1" applyAlignment="1" applyProtection="1">
      <alignment horizontal="centerContinuous" vertical="center"/>
    </xf>
    <xf numFmtId="164" fontId="10" fillId="0" borderId="24" xfId="58" applyFont="1" applyFill="1" applyBorder="1"/>
    <xf numFmtId="164" fontId="10" fillId="0" borderId="24" xfId="58" quotePrefix="1" applyFont="1" applyFill="1" applyBorder="1" applyAlignment="1">
      <alignment horizontal="left"/>
    </xf>
    <xf numFmtId="164" fontId="8" fillId="0" borderId="24" xfId="58" quotePrefix="1" applyFont="1" applyFill="1" applyBorder="1" applyAlignment="1">
      <alignment horizontal="left"/>
    </xf>
    <xf numFmtId="164" fontId="12" fillId="0" borderId="0" xfId="58" applyFont="1" applyFill="1" applyAlignment="1" applyProtection="1">
      <alignment horizontal="center"/>
    </xf>
    <xf numFmtId="164" fontId="10" fillId="0" borderId="0" xfId="59" applyFont="1" applyFill="1"/>
    <xf numFmtId="0" fontId="14" fillId="0" borderId="0" xfId="0" applyFont="1" applyBorder="1" applyAlignment="1">
      <alignment vertical="center" wrapText="1"/>
    </xf>
    <xf numFmtId="164" fontId="10" fillId="24" borderId="0" xfId="59" applyFont="1" applyFill="1" applyBorder="1"/>
    <xf numFmtId="164" fontId="10" fillId="0" borderId="0" xfId="59" applyFont="1" applyFill="1" applyBorder="1"/>
    <xf numFmtId="164" fontId="12" fillId="0" borderId="0" xfId="58" applyFont="1" applyFill="1"/>
    <xf numFmtId="164" fontId="11" fillId="0" borderId="0" xfId="59" applyFont="1" applyFill="1" applyBorder="1" applyAlignment="1" applyProtection="1">
      <alignment horizontal="centerContinuous"/>
    </xf>
    <xf numFmtId="164" fontId="36" fillId="24" borderId="53" xfId="59" applyFont="1" applyFill="1" applyBorder="1" applyAlignment="1" applyProtection="1">
      <alignment horizontal="centerContinuous" vertical="center"/>
    </xf>
    <xf numFmtId="164" fontId="36" fillId="24" borderId="54" xfId="59" applyFont="1" applyFill="1" applyBorder="1" applyAlignment="1" applyProtection="1">
      <alignment horizontal="centerContinuous" vertical="center"/>
    </xf>
    <xf numFmtId="164" fontId="10" fillId="0" borderId="24" xfId="59" applyFont="1" applyFill="1" applyBorder="1" applyAlignment="1" applyProtection="1">
      <alignment horizontal="right"/>
    </xf>
    <xf numFmtId="164" fontId="10" fillId="0" borderId="24" xfId="59" applyFont="1" applyFill="1" applyBorder="1"/>
    <xf numFmtId="164" fontId="10" fillId="0" borderId="24" xfId="59" applyFont="1" applyFill="1" applyBorder="1" applyAlignment="1">
      <alignment horizontal="left"/>
    </xf>
    <xf numFmtId="164" fontId="10" fillId="0" borderId="24" xfId="59" applyFont="1" applyFill="1" applyBorder="1" applyAlignment="1" applyProtection="1">
      <alignment horizontal="left"/>
    </xf>
    <xf numFmtId="164" fontId="8" fillId="0" borderId="24" xfId="59" quotePrefix="1" applyFont="1" applyFill="1" applyBorder="1" applyAlignment="1">
      <alignment horizontal="left"/>
    </xf>
    <xf numFmtId="164" fontId="10" fillId="0" borderId="0" xfId="59" applyFont="1" applyFill="1" applyAlignment="1">
      <alignment horizontal="centerContinuous"/>
    </xf>
    <xf numFmtId="164" fontId="10" fillId="0" borderId="0" xfId="59" applyFont="1" applyFill="1" applyAlignment="1" applyProtection="1">
      <alignment horizontal="centerContinuous"/>
    </xf>
    <xf numFmtId="37" fontId="12" fillId="0" borderId="0" xfId="57" applyNumberFormat="1" applyFont="1" applyBorder="1" applyProtection="1"/>
    <xf numFmtId="166" fontId="5" fillId="0" borderId="0" xfId="0" applyNumberFormat="1" applyFont="1" applyAlignment="1">
      <alignment horizontal="right" vertical="top"/>
    </xf>
    <xf numFmtId="3" fontId="10" fillId="0" borderId="0" xfId="57" applyFont="1" applyAlignment="1">
      <alignment horizontal="right" vertical="top"/>
    </xf>
    <xf numFmtId="166" fontId="12" fillId="0" borderId="0" xfId="41" applyNumberFormat="1" applyFont="1" applyAlignment="1" applyProtection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166" fontId="10" fillId="0" borderId="0" xfId="41" applyNumberFormat="1" applyFont="1" applyAlignment="1" applyProtection="1">
      <alignment horizontal="right" vertical="top"/>
    </xf>
    <xf numFmtId="166" fontId="10" fillId="0" borderId="0" xfId="41" applyNumberFormat="1" applyFont="1" applyBorder="1" applyAlignment="1" applyProtection="1">
      <alignment horizontal="right" vertical="top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justify"/>
    </xf>
    <xf numFmtId="166" fontId="5" fillId="0" borderId="0" xfId="0" applyNumberFormat="1" applyFont="1" applyFill="1" applyAlignment="1">
      <alignment horizontal="right" vertical="top"/>
    </xf>
    <xf numFmtId="166" fontId="10" fillId="0" borderId="0" xfId="41" applyNumberFormat="1" applyFont="1" applyFill="1" applyAlignment="1" applyProtection="1">
      <alignment horizontal="righ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quotePrefix="1" applyFont="1" applyAlignment="1">
      <alignment horizontal="left" vertical="top"/>
    </xf>
    <xf numFmtId="3" fontId="12" fillId="0" borderId="0" xfId="57" applyFont="1" applyFill="1" applyBorder="1" applyAlignment="1" applyProtection="1">
      <alignment horizontal="center" vertical="center" wrapText="1"/>
    </xf>
    <xf numFmtId="3" fontId="12" fillId="0" borderId="0" xfId="57" applyFont="1" applyFill="1" applyBorder="1" applyAlignment="1">
      <alignment horizontal="center" vertical="center"/>
    </xf>
    <xf numFmtId="164" fontId="8" fillId="0" borderId="0" xfId="59" applyFont="1" applyFill="1" applyBorder="1" applyAlignment="1" applyProtection="1"/>
    <xf numFmtId="164" fontId="8" fillId="0" borderId="24" xfId="59" applyFont="1" applyFill="1" applyBorder="1" applyAlignment="1" applyProtection="1"/>
    <xf numFmtId="0" fontId="10" fillId="0" borderId="24" xfId="0" applyFont="1" applyFill="1" applyBorder="1" applyAlignment="1">
      <alignment horizontal="right"/>
    </xf>
    <xf numFmtId="3" fontId="10" fillId="0" borderId="0" xfId="57" applyFont="1" applyFill="1" applyBorder="1" applyAlignment="1" applyProtection="1">
      <alignment horizontal="left"/>
    </xf>
    <xf numFmtId="3" fontId="10" fillId="0" borderId="0" xfId="57" applyFont="1" applyFill="1" applyBorder="1" applyAlignment="1" applyProtection="1"/>
    <xf numFmtId="3" fontId="10" fillId="0" borderId="0" xfId="57" applyFont="1" applyFill="1" applyBorder="1" applyAlignment="1" applyProtection="1">
      <alignment horizontal="right"/>
    </xf>
    <xf numFmtId="0" fontId="10" fillId="0" borderId="0" xfId="0" applyFont="1" applyFill="1" applyAlignment="1">
      <alignment horizontal="centerContinuous"/>
    </xf>
    <xf numFmtId="37" fontId="12" fillId="0" borderId="0" xfId="41" applyNumberFormat="1" applyFont="1" applyBorder="1" applyProtection="1"/>
    <xf numFmtId="165" fontId="12" fillId="0" borderId="0" xfId="41" applyNumberFormat="1" applyFont="1" applyProtection="1"/>
    <xf numFmtId="166" fontId="10" fillId="0" borderId="0" xfId="41" applyNumberFormat="1" applyFont="1" applyAlignment="1" applyProtection="1">
      <alignment horizontal="right"/>
    </xf>
    <xf numFmtId="1" fontId="55" fillId="26" borderId="0" xfId="0" applyNumberFormat="1" applyFont="1" applyFill="1"/>
    <xf numFmtId="3" fontId="10" fillId="24" borderId="0" xfId="0" applyNumberFormat="1" applyFont="1" applyFill="1" applyBorder="1" applyAlignment="1">
      <alignment horizontal="right"/>
    </xf>
    <xf numFmtId="3" fontId="10" fillId="24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Fill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3" fontId="10" fillId="0" borderId="0" xfId="0" quotePrefix="1" applyNumberFormat="1" applyFont="1" applyAlignment="1">
      <alignment horizontal="left"/>
    </xf>
    <xf numFmtId="0" fontId="10" fillId="0" borderId="0" xfId="0" applyFont="1" applyFill="1" applyAlignment="1">
      <alignment horizontal="right"/>
    </xf>
    <xf numFmtId="3" fontId="10" fillId="0" borderId="0" xfId="0" applyNumberFormat="1" applyFont="1" applyFill="1"/>
    <xf numFmtId="3" fontId="10" fillId="0" borderId="0" xfId="0" quotePrefix="1" applyNumberFormat="1" applyFont="1" applyFill="1" applyAlignment="1">
      <alignment horizontal="left"/>
    </xf>
    <xf numFmtId="3" fontId="12" fillId="0" borderId="0" xfId="0" quotePrefix="1" applyNumberFormat="1" applyFont="1" applyAlignment="1">
      <alignment horizontal="left"/>
    </xf>
    <xf numFmtId="0" fontId="11" fillId="0" borderId="0" xfId="0" applyFont="1" applyFill="1"/>
    <xf numFmtId="3" fontId="10" fillId="0" borderId="24" xfId="0" applyNumberFormat="1" applyFont="1" applyFill="1" applyBorder="1" applyAlignment="1">
      <alignment horizontal="centerContinuous"/>
    </xf>
    <xf numFmtId="166" fontId="12" fillId="0" borderId="0" xfId="0" applyNumberFormat="1" applyFont="1" applyBorder="1" applyAlignment="1">
      <alignment horizontal="right" wrapText="1"/>
    </xf>
    <xf numFmtId="0" fontId="10" fillId="0" borderId="0" xfId="0" quotePrefix="1" applyFont="1" applyAlignment="1"/>
    <xf numFmtId="166" fontId="10" fillId="0" borderId="0" xfId="0" applyNumberFormat="1" applyFont="1" applyBorder="1" applyAlignment="1">
      <alignment horizontal="right" wrapText="1"/>
    </xf>
    <xf numFmtId="166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166" fontId="10" fillId="0" borderId="0" xfId="0" applyNumberFormat="1" applyFont="1" applyAlignment="1">
      <alignment horizontal="right" wrapText="1"/>
    </xf>
    <xf numFmtId="166" fontId="12" fillId="0" borderId="0" xfId="0" applyNumberFormat="1" applyFont="1" applyFill="1" applyAlignment="1">
      <alignment horizontal="right" wrapText="1"/>
    </xf>
    <xf numFmtId="0" fontId="12" fillId="0" borderId="0" xfId="0" applyFont="1" applyAlignment="1">
      <alignment horizontal="left" indent="1"/>
    </xf>
    <xf numFmtId="0" fontId="12" fillId="0" borderId="0" xfId="0" quotePrefix="1" applyFont="1" applyAlignment="1"/>
    <xf numFmtId="0" fontId="8" fillId="0" borderId="0" xfId="0" quotePrefix="1" applyFont="1" applyFill="1" applyBorder="1" applyAlignment="1">
      <alignment horizontal="left"/>
    </xf>
    <xf numFmtId="1" fontId="10" fillId="0" borderId="0" xfId="0" applyNumberFormat="1" applyFont="1" applyAlignment="1">
      <alignment horizontal="right"/>
    </xf>
    <xf numFmtId="1" fontId="12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indent="1"/>
    </xf>
    <xf numFmtId="0" fontId="12" fillId="0" borderId="0" xfId="0" applyFont="1" applyBorder="1" applyAlignment="1">
      <alignment horizontal="right"/>
    </xf>
    <xf numFmtId="166" fontId="12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indent="3"/>
    </xf>
    <xf numFmtId="0" fontId="12" fillId="0" borderId="0" xfId="0" quotePrefix="1" applyFont="1" applyAlignment="1">
      <alignment horizontal="left" indent="2"/>
    </xf>
    <xf numFmtId="0" fontId="36" fillId="24" borderId="41" xfId="0" applyFont="1" applyFill="1" applyBorder="1" applyAlignment="1">
      <alignment horizontal="center" vertical="center"/>
    </xf>
    <xf numFmtId="0" fontId="36" fillId="24" borderId="13" xfId="0" applyFont="1" applyFill="1" applyBorder="1" applyAlignment="1">
      <alignment horizontal="center" vertical="center"/>
    </xf>
    <xf numFmtId="0" fontId="36" fillId="24" borderId="4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right"/>
    </xf>
    <xf numFmtId="0" fontId="8" fillId="0" borderId="24" xfId="0" quotePrefix="1" applyFont="1" applyFill="1" applyBorder="1" applyAlignment="1">
      <alignment horizontal="left"/>
    </xf>
    <xf numFmtId="171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73" fontId="12" fillId="0" borderId="0" xfId="0" applyNumberFormat="1" applyFont="1" applyFill="1" applyAlignment="1">
      <alignment horizontal="right"/>
    </xf>
    <xf numFmtId="0" fontId="10" fillId="0" borderId="0" xfId="0" quotePrefix="1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173" fontId="10" fillId="0" borderId="0" xfId="0" applyNumberFormat="1" applyFont="1" applyFill="1" applyAlignment="1">
      <alignment horizontal="right"/>
    </xf>
    <xf numFmtId="0" fontId="12" fillId="0" borderId="0" xfId="0" quotePrefix="1" applyFont="1" applyFill="1" applyAlignment="1">
      <alignment horizontal="left"/>
    </xf>
    <xf numFmtId="171" fontId="12" fillId="0" borderId="0" xfId="0" applyNumberFormat="1" applyFont="1" applyFill="1" applyAlignment="1">
      <alignment horizontal="right"/>
    </xf>
    <xf numFmtId="171" fontId="10" fillId="0" borderId="0" xfId="0" applyNumberFormat="1" applyFont="1"/>
    <xf numFmtId="1" fontId="5" fillId="0" borderId="0" xfId="0" applyNumberFormat="1" applyFont="1" applyFill="1" applyBorder="1" applyAlignment="1">
      <alignment horizontal="right"/>
    </xf>
    <xf numFmtId="166" fontId="12" fillId="0" borderId="0" xfId="41" applyNumberFormat="1" applyFont="1" applyFill="1" applyBorder="1" applyAlignment="1" applyProtection="1">
      <alignment horizontal="right"/>
    </xf>
    <xf numFmtId="164" fontId="10" fillId="0" borderId="0" xfId="41" applyFont="1" applyFill="1" applyBorder="1" applyAlignment="1" applyProtection="1">
      <alignment horizontal="right"/>
    </xf>
    <xf numFmtId="164" fontId="10" fillId="0" borderId="0" xfId="41" applyFont="1" applyFill="1" applyBorder="1" applyAlignment="1" applyProtection="1">
      <alignment horizontal="left"/>
    </xf>
    <xf numFmtId="164" fontId="10" fillId="0" borderId="0" xfId="41" applyFont="1" applyFill="1" applyBorder="1" applyAlignment="1" applyProtection="1">
      <alignment horizontal="left" indent="1"/>
    </xf>
    <xf numFmtId="164" fontId="10" fillId="0" borderId="0" xfId="41" applyFont="1" applyFill="1" applyBorder="1" applyAlignment="1">
      <alignment horizontal="right"/>
    </xf>
    <xf numFmtId="164" fontId="10" fillId="0" borderId="0" xfId="41" applyFont="1" applyFill="1" applyBorder="1" applyAlignment="1">
      <alignment horizontal="left" indent="1"/>
    </xf>
    <xf numFmtId="1" fontId="5" fillId="24" borderId="0" xfId="0" applyNumberFormat="1" applyFont="1" applyFill="1" applyAlignment="1">
      <alignment horizontal="right"/>
    </xf>
    <xf numFmtId="166" fontId="12" fillId="24" borderId="0" xfId="41" applyNumberFormat="1" applyFont="1" applyFill="1" applyAlignment="1" applyProtection="1">
      <alignment horizontal="right"/>
    </xf>
    <xf numFmtId="164" fontId="10" fillId="24" borderId="0" xfId="41" applyFont="1" applyFill="1" applyAlignment="1" applyProtection="1">
      <alignment horizontal="right"/>
    </xf>
    <xf numFmtId="164" fontId="10" fillId="24" borderId="0" xfId="41" applyFont="1" applyFill="1" applyAlignment="1" applyProtection="1">
      <alignment horizontal="left" indent="1"/>
    </xf>
    <xf numFmtId="0" fontId="10" fillId="0" borderId="0" xfId="0" applyFont="1" applyAlignment="1">
      <alignment horizontal="left" indent="2"/>
    </xf>
    <xf numFmtId="0" fontId="3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166" fontId="12" fillId="0" borderId="0" xfId="0" applyNumberFormat="1" applyFont="1" applyAlignment="1">
      <alignment horizontal="right" vertical="top"/>
    </xf>
    <xf numFmtId="0" fontId="10" fillId="0" borderId="0" xfId="0" quotePrefix="1" applyFont="1" applyAlignment="1">
      <alignment horizontal="right" vertical="top" wrapText="1"/>
    </xf>
    <xf numFmtId="166" fontId="12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horizontal="left" vertical="top" wrapText="1"/>
    </xf>
    <xf numFmtId="0" fontId="10" fillId="0" borderId="0" xfId="0" quotePrefix="1" applyFont="1" applyFill="1" applyAlignment="1">
      <alignment horizontal="right" vertical="top" wrapText="1"/>
    </xf>
    <xf numFmtId="166" fontId="10" fillId="0" borderId="0" xfId="0" applyNumberFormat="1" applyFont="1" applyAlignment="1">
      <alignment horizontal="right" vertical="top"/>
    </xf>
    <xf numFmtId="0" fontId="12" fillId="0" borderId="0" xfId="0" quotePrefix="1" applyFont="1" applyAlignment="1">
      <alignment vertical="top"/>
    </xf>
    <xf numFmtId="171" fontId="10" fillId="0" borderId="0" xfId="0" applyNumberFormat="1" applyFont="1" applyBorder="1" applyAlignment="1">
      <alignment vertical="top"/>
    </xf>
    <xf numFmtId="171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5" fillId="0" borderId="0" xfId="0" applyNumberFormat="1" applyFont="1" applyBorder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quotePrefix="1" applyFont="1" applyAlignment="1">
      <alignment vertical="top" wrapText="1"/>
    </xf>
    <xf numFmtId="0" fontId="10" fillId="0" borderId="0" xfId="0" quotePrefix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quotePrefix="1" applyFont="1" applyAlignment="1">
      <alignment vertical="top"/>
    </xf>
    <xf numFmtId="0" fontId="10" fillId="0" borderId="0" xfId="0" applyFont="1" applyFill="1" applyAlignment="1">
      <alignment vertical="top" wrapText="1"/>
    </xf>
    <xf numFmtId="0" fontId="10" fillId="0" borderId="0" xfId="0" quotePrefix="1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4" fillId="0" borderId="0" xfId="34" applyAlignment="1" applyProtection="1"/>
    <xf numFmtId="0" fontId="0" fillId="0" borderId="0" xfId="0"/>
    <xf numFmtId="0" fontId="4" fillId="0" borderId="0" xfId="34" applyAlignment="1" applyProtection="1"/>
    <xf numFmtId="0" fontId="59" fillId="0" borderId="0" xfId="0" applyFont="1"/>
    <xf numFmtId="0" fontId="36" fillId="24" borderId="0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center" vertical="center" wrapText="1"/>
    </xf>
    <xf numFmtId="0" fontId="5" fillId="25" borderId="0" xfId="0" quotePrefix="1" applyFont="1" applyFill="1" applyBorder="1" applyAlignment="1">
      <alignment horizontal="right" vertical="center"/>
    </xf>
    <xf numFmtId="165" fontId="5" fillId="25" borderId="0" xfId="0" quotePrefix="1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" fillId="0" borderId="0" xfId="0" applyFont="1" applyFill="1" applyAlignment="1" applyProtection="1">
      <alignment horizontal="center"/>
    </xf>
    <xf numFmtId="164" fontId="36" fillId="24" borderId="15" xfId="54" applyFont="1" applyFill="1" applyBorder="1" applyAlignment="1">
      <alignment horizontal="center" vertical="center"/>
    </xf>
    <xf numFmtId="164" fontId="36" fillId="24" borderId="12" xfId="54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36" fillId="24" borderId="0" xfId="0" applyFont="1" applyFill="1" applyBorder="1" applyAlignment="1" applyProtection="1">
      <alignment horizontal="center" vertical="center" wrapText="1"/>
    </xf>
    <xf numFmtId="164" fontId="12" fillId="0" borderId="22" xfId="53" applyFont="1" applyFill="1" applyBorder="1" applyAlignment="1" applyProtection="1">
      <alignment horizontal="center" vertical="center"/>
    </xf>
    <xf numFmtId="164" fontId="8" fillId="0" borderId="0" xfId="53" applyFont="1" applyFill="1" applyAlignment="1" applyProtection="1">
      <alignment horizontal="left" wrapText="1"/>
    </xf>
    <xf numFmtId="164" fontId="12" fillId="0" borderId="21" xfId="53" applyFont="1" applyFill="1" applyBorder="1" applyAlignment="1" applyProtection="1">
      <alignment horizontal="center"/>
    </xf>
    <xf numFmtId="164" fontId="8" fillId="0" borderId="0" xfId="53" applyFont="1" applyFill="1" applyAlignment="1" applyProtection="1">
      <alignment horizontal="justify" vertical="center" wrapText="1"/>
    </xf>
    <xf numFmtId="0" fontId="42" fillId="0" borderId="0" xfId="0" applyFont="1" applyBorder="1" applyAlignment="1">
      <alignment horizontal="left" wrapText="1"/>
    </xf>
    <xf numFmtId="0" fontId="42" fillId="0" borderId="0" xfId="0" applyFont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/>
    </xf>
    <xf numFmtId="0" fontId="36" fillId="24" borderId="9" xfId="0" applyFont="1" applyFill="1" applyBorder="1" applyAlignment="1" applyProtection="1">
      <alignment horizontal="center" vertical="center" wrapText="1"/>
    </xf>
    <xf numFmtId="164" fontId="7" fillId="0" borderId="0" xfId="41" applyFont="1" applyAlignment="1" applyProtection="1">
      <alignment horizontal="center"/>
    </xf>
    <xf numFmtId="164" fontId="36" fillId="24" borderId="27" xfId="41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25" xfId="0" applyFont="1" applyFill="1" applyBorder="1" applyAlignment="1">
      <alignment horizontal="center" vertical="center" wrapText="1"/>
    </xf>
    <xf numFmtId="164" fontId="8" fillId="0" borderId="24" xfId="41" applyFont="1" applyBorder="1" applyAlignment="1" applyProtection="1">
      <alignment horizontal="right"/>
    </xf>
    <xf numFmtId="164" fontId="36" fillId="24" borderId="28" xfId="41" applyFont="1" applyFill="1" applyBorder="1" applyAlignment="1" applyProtection="1">
      <alignment horizontal="center" vertical="center" wrapText="1"/>
    </xf>
    <xf numFmtId="164" fontId="36" fillId="24" borderId="9" xfId="41" applyFont="1" applyFill="1" applyBorder="1" applyAlignment="1" applyProtection="1">
      <alignment horizontal="center" vertical="center" wrapText="1"/>
    </xf>
    <xf numFmtId="164" fontId="36" fillId="24" borderId="10" xfId="41" applyFont="1" applyFill="1" applyBorder="1" applyAlignment="1" applyProtection="1">
      <alignment horizontal="center" vertical="center" wrapText="1"/>
    </xf>
    <xf numFmtId="164" fontId="36" fillId="24" borderId="26" xfId="41" applyFont="1" applyFill="1" applyBorder="1" applyAlignment="1" applyProtection="1">
      <alignment horizontal="center" vertical="center" wrapText="1"/>
    </xf>
    <xf numFmtId="164" fontId="36" fillId="24" borderId="25" xfId="41" applyFont="1" applyFill="1" applyBorder="1" applyAlignment="1" applyProtection="1">
      <alignment horizontal="center" vertical="center" wrapText="1"/>
    </xf>
    <xf numFmtId="164" fontId="36" fillId="24" borderId="0" xfId="41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>
      <alignment horizontal="center" vertical="center" wrapText="1"/>
    </xf>
    <xf numFmtId="0" fontId="36" fillId="24" borderId="24" xfId="0" applyFont="1" applyFill="1" applyBorder="1" applyAlignment="1">
      <alignment horizontal="center" vertical="center" wrapText="1"/>
    </xf>
    <xf numFmtId="164" fontId="36" fillId="24" borderId="27" xfId="41" applyFont="1" applyFill="1" applyBorder="1" applyAlignment="1" applyProtection="1">
      <alignment horizontal="center" vertical="center"/>
    </xf>
    <xf numFmtId="0" fontId="36" fillId="24" borderId="10" xfId="0" applyFont="1" applyFill="1" applyBorder="1" applyAlignment="1">
      <alignment horizontal="center" vertical="center"/>
    </xf>
    <xf numFmtId="0" fontId="36" fillId="24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6" fillId="24" borderId="27" xfId="0" quotePrefix="1" applyFont="1" applyFill="1" applyBorder="1" applyAlignment="1">
      <alignment horizontal="center" vertical="center" wrapText="1"/>
    </xf>
    <xf numFmtId="0" fontId="36" fillId="24" borderId="10" xfId="0" quotePrefix="1" applyFont="1" applyFill="1" applyBorder="1" applyAlignment="1">
      <alignment horizontal="center" vertical="center" wrapText="1"/>
    </xf>
    <xf numFmtId="0" fontId="36" fillId="24" borderId="25" xfId="0" quotePrefix="1" applyFont="1" applyFill="1" applyBorder="1" applyAlignment="1">
      <alignment horizontal="center" vertical="center" wrapText="1"/>
    </xf>
    <xf numFmtId="0" fontId="36" fillId="24" borderId="28" xfId="0" applyFont="1" applyFill="1" applyBorder="1" applyAlignment="1">
      <alignment horizontal="center" vertical="center" wrapText="1"/>
    </xf>
    <xf numFmtId="0" fontId="36" fillId="24" borderId="27" xfId="0" applyFont="1" applyFill="1" applyBorder="1" applyAlignment="1">
      <alignment horizontal="center" vertical="center" wrapText="1"/>
    </xf>
    <xf numFmtId="0" fontId="36" fillId="24" borderId="9" xfId="0" applyFont="1" applyFill="1" applyBorder="1" applyAlignment="1">
      <alignment horizontal="center" vertical="center" wrapText="1"/>
    </xf>
    <xf numFmtId="0" fontId="36" fillId="24" borderId="26" xfId="0" applyFont="1" applyFill="1" applyBorder="1" applyAlignment="1">
      <alignment horizontal="center" vertical="center" wrapText="1"/>
    </xf>
    <xf numFmtId="0" fontId="36" fillId="24" borderId="29" xfId="0" applyFont="1" applyFill="1" applyBorder="1" applyAlignment="1">
      <alignment horizontal="center" vertical="center"/>
    </xf>
    <xf numFmtId="0" fontId="36" fillId="24" borderId="9" xfId="0" applyFont="1" applyFill="1" applyBorder="1" applyAlignment="1">
      <alignment horizontal="center" vertical="center"/>
    </xf>
    <xf numFmtId="0" fontId="36" fillId="24" borderId="26" xfId="0" applyFont="1" applyFill="1" applyBorder="1" applyAlignment="1">
      <alignment horizontal="center" vertical="center"/>
    </xf>
    <xf numFmtId="0" fontId="36" fillId="24" borderId="0" xfId="0" applyFont="1" applyFill="1" applyBorder="1" applyAlignment="1">
      <alignment horizontal="center" vertical="center"/>
    </xf>
    <xf numFmtId="0" fontId="36" fillId="24" borderId="24" xfId="0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left"/>
    </xf>
    <xf numFmtId="0" fontId="36" fillId="24" borderId="11" xfId="0" applyFont="1" applyFill="1" applyBorder="1" applyAlignment="1">
      <alignment horizontal="center" vertical="center"/>
    </xf>
    <xf numFmtId="0" fontId="36" fillId="24" borderId="3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6" fillId="24" borderId="35" xfId="0" applyFont="1" applyFill="1" applyBorder="1" applyAlignment="1">
      <alignment horizontal="center" vertical="center" wrapText="1"/>
    </xf>
    <xf numFmtId="0" fontId="36" fillId="24" borderId="40" xfId="0" applyFont="1" applyFill="1" applyBorder="1" applyAlignment="1">
      <alignment horizontal="center" vertical="center" wrapText="1"/>
    </xf>
    <xf numFmtId="0" fontId="36" fillId="24" borderId="39" xfId="0" applyFont="1" applyFill="1" applyBorder="1" applyAlignment="1">
      <alignment horizontal="center" vertical="center" wrapText="1"/>
    </xf>
    <xf numFmtId="0" fontId="36" fillId="24" borderId="38" xfId="0" applyFont="1" applyFill="1" applyBorder="1" applyAlignment="1">
      <alignment horizontal="center" vertical="center" wrapText="1"/>
    </xf>
    <xf numFmtId="0" fontId="36" fillId="24" borderId="37" xfId="0" applyFont="1" applyFill="1" applyBorder="1" applyAlignment="1">
      <alignment horizontal="center" vertical="center" wrapText="1"/>
    </xf>
    <xf numFmtId="0" fontId="54" fillId="24" borderId="37" xfId="0" applyFont="1" applyFill="1" applyBorder="1" applyAlignment="1">
      <alignment horizontal="center" vertical="center" wrapText="1"/>
    </xf>
    <xf numFmtId="0" fontId="54" fillId="24" borderId="31" xfId="0" applyFont="1" applyFill="1" applyBorder="1" applyAlignment="1">
      <alignment horizontal="center" vertical="center" wrapText="1"/>
    </xf>
    <xf numFmtId="0" fontId="36" fillId="24" borderId="37" xfId="0" applyFont="1" applyFill="1" applyBorder="1" applyAlignment="1">
      <alignment horizontal="center" vertical="center"/>
    </xf>
    <xf numFmtId="0" fontId="36" fillId="24" borderId="31" xfId="0" applyFont="1" applyFill="1" applyBorder="1" applyAlignment="1">
      <alignment horizontal="center" vertical="center"/>
    </xf>
    <xf numFmtId="0" fontId="36" fillId="24" borderId="31" xfId="0" applyFont="1" applyFill="1" applyBorder="1" applyAlignment="1">
      <alignment horizontal="center" vertical="center" wrapText="1"/>
    </xf>
    <xf numFmtId="0" fontId="36" fillId="24" borderId="36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36" fillId="24" borderId="11" xfId="0" quotePrefix="1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0" xfId="0" quotePrefix="1" applyFont="1" applyFill="1" applyBorder="1" applyAlignment="1">
      <alignment horizontal="center" vertical="center" wrapText="1"/>
    </xf>
    <xf numFmtId="49" fontId="36" fillId="24" borderId="36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left"/>
    </xf>
    <xf numFmtId="0" fontId="36" fillId="24" borderId="42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horizontal="center" vertical="center" wrapText="1"/>
    </xf>
    <xf numFmtId="0" fontId="36" fillId="24" borderId="41" xfId="0" applyFont="1" applyFill="1" applyBorder="1" applyAlignment="1">
      <alignment horizontal="center" vertical="center" wrapText="1"/>
    </xf>
    <xf numFmtId="0" fontId="36" fillId="24" borderId="43" xfId="0" applyFont="1" applyFill="1" applyBorder="1" applyAlignment="1">
      <alignment horizontal="center" vertical="center" wrapText="1"/>
    </xf>
    <xf numFmtId="0" fontId="36" fillId="24" borderId="30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  <xf numFmtId="0" fontId="8" fillId="0" borderId="24" xfId="0" applyFont="1" applyBorder="1" applyAlignment="1">
      <alignment horizontal="left"/>
    </xf>
    <xf numFmtId="0" fontId="36" fillId="24" borderId="0" xfId="0" quotePrefix="1" applyFont="1" applyFill="1" applyBorder="1" applyAlignment="1">
      <alignment horizontal="center" vertical="center"/>
    </xf>
    <xf numFmtId="0" fontId="36" fillId="24" borderId="43" xfId="0" applyFont="1" applyFill="1" applyBorder="1" applyAlignment="1">
      <alignment horizontal="center" vertical="center"/>
    </xf>
    <xf numFmtId="0" fontId="13" fillId="0" borderId="24" xfId="0" quotePrefix="1" applyFont="1" applyBorder="1" applyAlignment="1">
      <alignment horizontal="left"/>
    </xf>
    <xf numFmtId="49" fontId="8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3" fontId="36" fillId="24" borderId="45" xfId="0" applyNumberFormat="1" applyFont="1" applyFill="1" applyBorder="1" applyAlignment="1">
      <alignment horizontal="center" vertical="center"/>
    </xf>
    <xf numFmtId="3" fontId="36" fillId="24" borderId="25" xfId="0" applyNumberFormat="1" applyFont="1" applyFill="1" applyBorder="1" applyAlignment="1">
      <alignment horizontal="center" vertical="center"/>
    </xf>
    <xf numFmtId="3" fontId="36" fillId="24" borderId="0" xfId="0" applyNumberFormat="1" applyFont="1" applyFill="1" applyBorder="1" applyAlignment="1">
      <alignment horizontal="center" vertical="center"/>
    </xf>
    <xf numFmtId="3" fontId="36" fillId="24" borderId="24" xfId="0" applyNumberFormat="1" applyFont="1" applyFill="1" applyBorder="1" applyAlignment="1">
      <alignment horizontal="center" vertical="center"/>
    </xf>
    <xf numFmtId="3" fontId="36" fillId="24" borderId="45" xfId="0" applyNumberFormat="1" applyFont="1" applyFill="1" applyBorder="1" applyAlignment="1">
      <alignment horizontal="center" vertical="center" wrapText="1"/>
    </xf>
    <xf numFmtId="3" fontId="36" fillId="24" borderId="25" xfId="0" applyNumberFormat="1" applyFont="1" applyFill="1" applyBorder="1" applyAlignment="1">
      <alignment horizontal="center" vertical="center" wrapText="1"/>
    </xf>
    <xf numFmtId="0" fontId="8" fillId="0" borderId="24" xfId="0" quotePrefix="1" applyNumberFormat="1" applyFont="1" applyBorder="1" applyAlignment="1">
      <alignment horizontal="left"/>
    </xf>
    <xf numFmtId="3" fontId="36" fillId="24" borderId="0" xfId="0" applyNumberFormat="1" applyFont="1" applyFill="1" applyBorder="1" applyAlignment="1">
      <alignment horizontal="center" vertical="center" wrapText="1"/>
    </xf>
    <xf numFmtId="3" fontId="36" fillId="24" borderId="27" xfId="0" applyNumberFormat="1" applyFont="1" applyFill="1" applyBorder="1" applyAlignment="1">
      <alignment horizontal="center" vertical="center" wrapText="1"/>
    </xf>
    <xf numFmtId="3" fontId="36" fillId="24" borderId="44" xfId="0" applyNumberFormat="1" applyFont="1" applyFill="1" applyBorder="1" applyAlignment="1">
      <alignment horizontal="center" vertical="center" wrapText="1"/>
    </xf>
    <xf numFmtId="3" fontId="36" fillId="24" borderId="41" xfId="0" applyNumberFormat="1" applyFont="1" applyFill="1" applyBorder="1" applyAlignment="1">
      <alignment horizontal="center" vertical="center" wrapText="1"/>
    </xf>
    <xf numFmtId="3" fontId="36" fillId="24" borderId="24" xfId="0" applyNumberFormat="1" applyFont="1" applyFill="1" applyBorder="1" applyAlignment="1">
      <alignment horizontal="center" vertical="center" wrapText="1"/>
    </xf>
    <xf numFmtId="3" fontId="36" fillId="24" borderId="46" xfId="0" applyNumberFormat="1" applyFont="1" applyFill="1" applyBorder="1" applyAlignment="1">
      <alignment horizontal="center" vertical="center"/>
    </xf>
    <xf numFmtId="3" fontId="36" fillId="24" borderId="43" xfId="0" applyNumberFormat="1" applyFont="1" applyFill="1" applyBorder="1" applyAlignment="1">
      <alignment horizontal="center" vertical="center"/>
    </xf>
    <xf numFmtId="3" fontId="36" fillId="24" borderId="30" xfId="0" applyNumberFormat="1" applyFont="1" applyFill="1" applyBorder="1" applyAlignment="1">
      <alignment horizontal="center" vertical="center"/>
    </xf>
    <xf numFmtId="3" fontId="36" fillId="24" borderId="10" xfId="0" applyNumberFormat="1" applyFont="1" applyFill="1" applyBorder="1" applyAlignment="1">
      <alignment horizontal="center" vertical="center"/>
    </xf>
    <xf numFmtId="3" fontId="36" fillId="24" borderId="10" xfId="0" applyNumberFormat="1" applyFont="1" applyFill="1" applyBorder="1" applyAlignment="1">
      <alignment horizontal="center" vertical="center" wrapText="1"/>
    </xf>
    <xf numFmtId="3" fontId="36" fillId="24" borderId="47" xfId="0" applyNumberFormat="1" applyFont="1" applyFill="1" applyBorder="1" applyAlignment="1">
      <alignment horizontal="center" vertical="center" wrapText="1"/>
    </xf>
    <xf numFmtId="0" fontId="36" fillId="24" borderId="27" xfId="0" applyFont="1" applyFill="1" applyBorder="1" applyAlignment="1">
      <alignment horizontal="center" vertical="center"/>
    </xf>
    <xf numFmtId="0" fontId="36" fillId="24" borderId="10" xfId="0" applyFont="1" applyFill="1" applyBorder="1"/>
    <xf numFmtId="0" fontId="36" fillId="24" borderId="25" xfId="0" applyFont="1" applyFill="1" applyBorder="1"/>
    <xf numFmtId="0" fontId="36" fillId="24" borderId="0" xfId="0" applyFont="1" applyFill="1" applyBorder="1"/>
    <xf numFmtId="0" fontId="36" fillId="24" borderId="24" xfId="0" applyFont="1" applyFill="1" applyBorder="1"/>
    <xf numFmtId="0" fontId="36" fillId="24" borderId="1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right"/>
    </xf>
    <xf numFmtId="0" fontId="36" fillId="24" borderId="24" xfId="0" quotePrefix="1" applyFont="1" applyFill="1" applyBorder="1" applyAlignment="1">
      <alignment horizontal="center" vertical="center" wrapText="1"/>
    </xf>
    <xf numFmtId="0" fontId="36" fillId="24" borderId="48" xfId="0" applyFont="1" applyFill="1" applyBorder="1" applyAlignment="1">
      <alignment horizontal="center" vertical="center"/>
    </xf>
    <xf numFmtId="0" fontId="36" fillId="24" borderId="52" xfId="0" applyFont="1" applyFill="1" applyBorder="1" applyAlignment="1">
      <alignment horizontal="center" vertical="center"/>
    </xf>
    <xf numFmtId="0" fontId="36" fillId="24" borderId="51" xfId="0" applyFont="1" applyFill="1" applyBorder="1" applyAlignment="1">
      <alignment horizontal="center" vertical="center"/>
    </xf>
    <xf numFmtId="0" fontId="36" fillId="24" borderId="40" xfId="0" applyFont="1" applyFill="1" applyBorder="1" applyAlignment="1">
      <alignment horizontal="center" vertical="center"/>
    </xf>
    <xf numFmtId="0" fontId="36" fillId="24" borderId="39" xfId="0" applyFont="1" applyFill="1" applyBorder="1" applyAlignment="1">
      <alignment horizontal="center" vertical="center"/>
    </xf>
    <xf numFmtId="0" fontId="36" fillId="24" borderId="38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0" fontId="13" fillId="0" borderId="24" xfId="0" quotePrefix="1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49" fontId="36" fillId="24" borderId="0" xfId="0" applyNumberFormat="1" applyFont="1" applyFill="1" applyBorder="1" applyAlignment="1">
      <alignment horizontal="center" vertical="center"/>
    </xf>
    <xf numFmtId="49" fontId="36" fillId="24" borderId="24" xfId="0" applyNumberFormat="1" applyFont="1" applyFill="1" applyBorder="1" applyAlignment="1">
      <alignment horizontal="center" vertical="center"/>
    </xf>
    <xf numFmtId="0" fontId="36" fillId="24" borderId="27" xfId="0" quotePrefix="1" applyFont="1" applyFill="1" applyBorder="1" applyAlignment="1">
      <alignment horizontal="center" vertical="center"/>
    </xf>
    <xf numFmtId="0" fontId="36" fillId="24" borderId="10" xfId="0" quotePrefix="1" applyFont="1" applyFill="1" applyBorder="1" applyAlignment="1">
      <alignment horizontal="center" vertical="center"/>
    </xf>
    <xf numFmtId="0" fontId="36" fillId="24" borderId="24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36" fillId="24" borderId="25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24" xfId="0" quotePrefix="1" applyFont="1" applyFill="1" applyBorder="1" applyAlignment="1">
      <alignment horizontal="left"/>
    </xf>
    <xf numFmtId="0" fontId="50" fillId="0" borderId="0" xfId="0" applyFont="1" applyBorder="1" applyAlignment="1">
      <alignment horizontal="justify"/>
    </xf>
    <xf numFmtId="0" fontId="49" fillId="0" borderId="0" xfId="0" applyFont="1" applyBorder="1" applyAlignment="1">
      <alignment horizontal="justify"/>
    </xf>
    <xf numFmtId="0" fontId="6" fillId="0" borderId="0" xfId="0" applyFont="1" applyAlignment="1" applyProtection="1">
      <alignment horizontal="center"/>
    </xf>
    <xf numFmtId="0" fontId="5" fillId="0" borderId="0" xfId="0" applyFont="1" applyBorder="1" applyAlignment="1">
      <alignment horizontal="right"/>
    </xf>
    <xf numFmtId="0" fontId="36" fillId="24" borderId="9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164" fontId="36" fillId="24" borderId="27" xfId="41" applyFont="1" applyFill="1" applyBorder="1" applyAlignment="1">
      <alignment horizontal="center" vertical="center" wrapText="1"/>
    </xf>
    <xf numFmtId="164" fontId="36" fillId="24" borderId="10" xfId="41" applyFont="1" applyFill="1" applyBorder="1" applyAlignment="1">
      <alignment horizontal="center" vertical="center" wrapText="1"/>
    </xf>
    <xf numFmtId="164" fontId="36" fillId="24" borderId="25" xfId="4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36" fillId="24" borderId="24" xfId="4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wrapText="1"/>
    </xf>
    <xf numFmtId="164" fontId="36" fillId="24" borderId="27" xfId="41" applyFont="1" applyFill="1" applyBorder="1" applyAlignment="1">
      <alignment horizontal="center" vertical="center"/>
    </xf>
    <xf numFmtId="164" fontId="36" fillId="24" borderId="10" xfId="41" applyFont="1" applyFill="1" applyBorder="1" applyAlignment="1">
      <alignment horizontal="center" vertical="center"/>
    </xf>
    <xf numFmtId="164" fontId="36" fillId="24" borderId="25" xfId="41" applyFont="1" applyFill="1" applyBorder="1" applyAlignment="1">
      <alignment horizontal="center" vertical="center"/>
    </xf>
    <xf numFmtId="164" fontId="36" fillId="24" borderId="10" xfId="41" applyFont="1" applyFill="1" applyBorder="1" applyAlignment="1" applyProtection="1">
      <alignment horizontal="center" vertical="center"/>
    </xf>
    <xf numFmtId="164" fontId="36" fillId="24" borderId="25" xfId="41" applyFont="1" applyFill="1" applyBorder="1" applyAlignment="1" applyProtection="1">
      <alignment horizontal="center" vertical="center"/>
    </xf>
    <xf numFmtId="164" fontId="36" fillId="24" borderId="0" xfId="41" applyFont="1" applyFill="1" applyBorder="1" applyAlignment="1">
      <alignment horizontal="center" vertical="center" wrapText="1"/>
    </xf>
    <xf numFmtId="164" fontId="36" fillId="24" borderId="24" xfId="41" applyFont="1" applyFill="1" applyBorder="1" applyAlignment="1">
      <alignment horizontal="center" vertical="center" wrapText="1"/>
    </xf>
    <xf numFmtId="3" fontId="36" fillId="24" borderId="0" xfId="57" applyFont="1" applyFill="1" applyBorder="1" applyAlignment="1" applyProtection="1">
      <alignment horizontal="center" vertical="center" wrapText="1"/>
    </xf>
    <xf numFmtId="3" fontId="36" fillId="24" borderId="24" xfId="57" applyFont="1" applyFill="1" applyBorder="1" applyAlignment="1" applyProtection="1">
      <alignment horizontal="center" vertical="center" wrapText="1"/>
    </xf>
    <xf numFmtId="3" fontId="36" fillId="24" borderId="11" xfId="57" applyFont="1" applyFill="1" applyBorder="1" applyAlignment="1" applyProtection="1">
      <alignment horizontal="center" vertical="center" wrapText="1"/>
    </xf>
    <xf numFmtId="3" fontId="36" fillId="24" borderId="10" xfId="57" applyFont="1" applyFill="1" applyBorder="1" applyAlignment="1" applyProtection="1">
      <alignment horizontal="center" vertical="center" wrapText="1"/>
    </xf>
    <xf numFmtId="3" fontId="36" fillId="24" borderId="25" xfId="57" applyFont="1" applyFill="1" applyBorder="1" applyAlignment="1" applyProtection="1">
      <alignment horizontal="center" vertical="center" wrapText="1"/>
    </xf>
    <xf numFmtId="3" fontId="36" fillId="24" borderId="17" xfId="57" applyFont="1" applyFill="1" applyBorder="1" applyAlignment="1" applyProtection="1">
      <alignment horizontal="center" vertical="center"/>
    </xf>
    <xf numFmtId="3" fontId="36" fillId="24" borderId="14" xfId="57" applyFont="1" applyFill="1" applyBorder="1" applyAlignment="1" applyProtection="1">
      <alignment horizontal="center" vertical="center"/>
    </xf>
    <xf numFmtId="3" fontId="36" fillId="24" borderId="18" xfId="57" applyFont="1" applyFill="1" applyBorder="1" applyAlignment="1" applyProtection="1">
      <alignment horizontal="center" vertical="center"/>
    </xf>
    <xf numFmtId="3" fontId="36" fillId="24" borderId="0" xfId="57" applyFont="1" applyFill="1" applyBorder="1" applyAlignment="1" applyProtection="1">
      <alignment horizontal="center" vertical="center"/>
    </xf>
    <xf numFmtId="3" fontId="36" fillId="24" borderId="24" xfId="57" applyFont="1" applyFill="1" applyBorder="1" applyAlignment="1" applyProtection="1">
      <alignment horizontal="center" vertical="center"/>
    </xf>
    <xf numFmtId="3" fontId="36" fillId="24" borderId="11" xfId="57" quotePrefix="1" applyFont="1" applyFill="1" applyBorder="1" applyAlignment="1" applyProtection="1">
      <alignment horizontal="center" vertical="center" wrapText="1"/>
    </xf>
    <xf numFmtId="3" fontId="36" fillId="24" borderId="11" xfId="57" applyFont="1" applyFill="1" applyBorder="1" applyAlignment="1" applyProtection="1">
      <alignment horizontal="center" vertical="center"/>
    </xf>
    <xf numFmtId="3" fontId="36" fillId="24" borderId="10" xfId="57" applyFont="1" applyFill="1" applyBorder="1" applyAlignment="1" applyProtection="1">
      <alignment horizontal="center" vertical="center"/>
    </xf>
    <xf numFmtId="3" fontId="36" fillId="24" borderId="25" xfId="57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3" fontId="36" fillId="24" borderId="43" xfId="57" applyFont="1" applyFill="1" applyBorder="1" applyAlignment="1" applyProtection="1">
      <alignment horizontal="center" vertical="center"/>
    </xf>
    <xf numFmtId="3" fontId="36" fillId="24" borderId="30" xfId="57" applyFont="1" applyFill="1" applyBorder="1" applyAlignment="1" applyProtection="1">
      <alignment horizontal="center" vertical="center"/>
    </xf>
    <xf numFmtId="3" fontId="36" fillId="24" borderId="14" xfId="57" quotePrefix="1" applyFont="1" applyFill="1" applyBorder="1" applyAlignment="1" applyProtection="1">
      <alignment horizontal="center" vertical="center"/>
    </xf>
    <xf numFmtId="3" fontId="36" fillId="24" borderId="27" xfId="57" applyFont="1" applyFill="1" applyBorder="1" applyAlignment="1" applyProtection="1">
      <alignment horizontal="center" vertical="center"/>
    </xf>
    <xf numFmtId="3" fontId="36" fillId="24" borderId="13" xfId="57" applyFont="1" applyFill="1" applyBorder="1" applyAlignment="1" applyProtection="1">
      <alignment horizontal="center" vertical="center"/>
    </xf>
    <xf numFmtId="3" fontId="36" fillId="24" borderId="41" xfId="57" applyFont="1" applyFill="1" applyBorder="1" applyAlignment="1" applyProtection="1">
      <alignment horizontal="center" vertical="center"/>
    </xf>
    <xf numFmtId="3" fontId="11" fillId="0" borderId="0" xfId="57" applyFont="1" applyFill="1" applyBorder="1" applyAlignment="1">
      <alignment horizontal="center"/>
    </xf>
    <xf numFmtId="3" fontId="7" fillId="0" borderId="0" xfId="57" applyFont="1" applyFill="1" applyBorder="1" applyAlignment="1" applyProtection="1">
      <alignment horizontal="center"/>
    </xf>
    <xf numFmtId="164" fontId="36" fillId="24" borderId="44" xfId="58" applyFont="1" applyFill="1" applyBorder="1" applyAlignment="1" applyProtection="1">
      <alignment horizontal="center" vertical="center"/>
    </xf>
    <xf numFmtId="164" fontId="36" fillId="24" borderId="55" xfId="58" applyFont="1" applyFill="1" applyBorder="1" applyAlignment="1" applyProtection="1">
      <alignment horizontal="center" vertical="center"/>
    </xf>
    <xf numFmtId="164" fontId="36" fillId="24" borderId="15" xfId="58" applyFont="1" applyFill="1" applyBorder="1" applyAlignment="1" applyProtection="1">
      <alignment horizontal="center" vertical="center"/>
    </xf>
    <xf numFmtId="164" fontId="36" fillId="24" borderId="16" xfId="58" applyFont="1" applyFill="1" applyBorder="1" applyAlignment="1" applyProtection="1">
      <alignment horizontal="center" vertical="center"/>
    </xf>
    <xf numFmtId="164" fontId="36" fillId="24" borderId="56" xfId="58" applyFont="1" applyFill="1" applyBorder="1" applyAlignment="1" applyProtection="1">
      <alignment horizontal="center" vertical="center"/>
    </xf>
    <xf numFmtId="164" fontId="36" fillId="24" borderId="12" xfId="58" applyFont="1" applyFill="1" applyBorder="1" applyAlignment="1" applyProtection="1">
      <alignment horizontal="center" vertical="center"/>
    </xf>
    <xf numFmtId="164" fontId="36" fillId="24" borderId="0" xfId="58" applyFont="1" applyFill="1" applyBorder="1" applyAlignment="1" applyProtection="1">
      <alignment horizontal="center" vertical="center" wrapText="1"/>
    </xf>
    <xf numFmtId="164" fontId="36" fillId="24" borderId="12" xfId="58" applyFont="1" applyFill="1" applyBorder="1" applyAlignment="1" applyProtection="1">
      <alignment horizontal="center" vertical="center" wrapText="1"/>
    </xf>
    <xf numFmtId="164" fontId="7" fillId="0" borderId="0" xfId="58" applyFont="1" applyFill="1" applyAlignment="1" applyProtection="1">
      <alignment horizontal="center"/>
    </xf>
    <xf numFmtId="164" fontId="36" fillId="24" borderId="0" xfId="58" applyFont="1" applyFill="1" applyBorder="1" applyAlignment="1" applyProtection="1">
      <alignment horizontal="center" vertical="center"/>
    </xf>
    <xf numFmtId="164" fontId="36" fillId="24" borderId="53" xfId="58" applyFont="1" applyFill="1" applyBorder="1" applyAlignment="1" applyProtection="1">
      <alignment horizontal="center" vertical="center"/>
    </xf>
    <xf numFmtId="164" fontId="36" fillId="24" borderId="58" xfId="58" applyFont="1" applyFill="1" applyBorder="1" applyAlignment="1" applyProtection="1">
      <alignment horizontal="center" vertical="center"/>
    </xf>
    <xf numFmtId="164" fontId="36" fillId="24" borderId="36" xfId="58" applyFont="1" applyFill="1" applyBorder="1" applyAlignment="1" applyProtection="1">
      <alignment horizontal="center" vertical="center"/>
    </xf>
    <xf numFmtId="164" fontId="36" fillId="24" borderId="28" xfId="58" applyFont="1" applyFill="1" applyBorder="1" applyAlignment="1" applyProtection="1">
      <alignment horizontal="center" vertical="center"/>
    </xf>
    <xf numFmtId="164" fontId="36" fillId="24" borderId="13" xfId="58" applyFont="1" applyFill="1" applyBorder="1" applyAlignment="1" applyProtection="1">
      <alignment horizontal="center" vertical="center"/>
    </xf>
    <xf numFmtId="164" fontId="36" fillId="24" borderId="9" xfId="58" applyFont="1" applyFill="1" applyBorder="1" applyAlignment="1" applyProtection="1">
      <alignment horizontal="center" vertical="center"/>
    </xf>
    <xf numFmtId="164" fontId="8" fillId="0" borderId="24" xfId="58" applyFont="1" applyFill="1" applyBorder="1" applyAlignment="1" applyProtection="1">
      <alignment horizontal="right"/>
    </xf>
    <xf numFmtId="164" fontId="36" fillId="24" borderId="36" xfId="58" applyFont="1" applyFill="1" applyBorder="1" applyAlignment="1">
      <alignment horizontal="center" vertical="center"/>
    </xf>
    <xf numFmtId="164" fontId="36" fillId="24" borderId="57" xfId="58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36" fillId="24" borderId="11" xfId="59" applyFont="1" applyFill="1" applyBorder="1" applyAlignment="1" applyProtection="1">
      <alignment horizontal="center" vertical="center" wrapText="1"/>
    </xf>
    <xf numFmtId="164" fontId="36" fillId="24" borderId="59" xfId="59" applyFont="1" applyFill="1" applyBorder="1" applyAlignment="1" applyProtection="1">
      <alignment horizontal="center" vertical="center" wrapText="1"/>
    </xf>
    <xf numFmtId="164" fontId="36" fillId="24" borderId="0" xfId="59" applyFont="1" applyFill="1" applyBorder="1" applyAlignment="1" applyProtection="1">
      <alignment horizontal="center" vertical="center"/>
    </xf>
    <xf numFmtId="164" fontId="36" fillId="24" borderId="12" xfId="59" applyFont="1" applyFill="1" applyBorder="1" applyAlignment="1" applyProtection="1">
      <alignment horizontal="center" vertical="center"/>
    </xf>
    <xf numFmtId="164" fontId="36" fillId="24" borderId="30" xfId="59" applyFont="1" applyFill="1" applyBorder="1" applyAlignment="1" applyProtection="1">
      <alignment horizontal="center" vertical="center"/>
    </xf>
    <xf numFmtId="164" fontId="7" fillId="0" borderId="0" xfId="59" applyFont="1" applyFill="1" applyAlignment="1" applyProtection="1">
      <alignment horizontal="center"/>
    </xf>
    <xf numFmtId="164" fontId="36" fillId="24" borderId="58" xfId="59" applyFont="1" applyFill="1" applyBorder="1" applyAlignment="1" applyProtection="1">
      <alignment horizontal="center" vertical="center"/>
    </xf>
    <xf numFmtId="164" fontId="36" fillId="24" borderId="36" xfId="59" applyFont="1" applyFill="1" applyBorder="1" applyAlignment="1" applyProtection="1">
      <alignment horizontal="center" vertical="center"/>
    </xf>
    <xf numFmtId="164" fontId="36" fillId="24" borderId="28" xfId="59" applyFont="1" applyFill="1" applyBorder="1" applyAlignment="1" applyProtection="1">
      <alignment horizontal="center" vertical="center"/>
    </xf>
    <xf numFmtId="164" fontId="36" fillId="24" borderId="13" xfId="59" applyFont="1" applyFill="1" applyBorder="1" applyAlignment="1" applyProtection="1">
      <alignment horizontal="center" vertical="center"/>
    </xf>
    <xf numFmtId="164" fontId="36" fillId="24" borderId="9" xfId="59" applyFont="1" applyFill="1" applyBorder="1" applyAlignment="1" applyProtection="1">
      <alignment horizontal="center" vertical="center"/>
    </xf>
    <xf numFmtId="164" fontId="36" fillId="24" borderId="15" xfId="59" applyFont="1" applyFill="1" applyBorder="1" applyAlignment="1" applyProtection="1">
      <alignment horizontal="center" vertical="center"/>
    </xf>
    <xf numFmtId="164" fontId="36" fillId="24" borderId="16" xfId="59" applyFont="1" applyFill="1" applyBorder="1" applyAlignment="1" applyProtection="1">
      <alignment horizontal="center" vertical="center"/>
    </xf>
    <xf numFmtId="164" fontId="36" fillId="24" borderId="11" xfId="59" applyFont="1" applyFill="1" applyBorder="1" applyAlignment="1" applyProtection="1">
      <alignment horizontal="center" vertical="center"/>
    </xf>
    <xf numFmtId="164" fontId="36" fillId="24" borderId="59" xfId="59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3" fontId="36" fillId="24" borderId="60" xfId="57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3" fontId="36" fillId="24" borderId="53" xfId="57" applyFont="1" applyFill="1" applyBorder="1" applyAlignment="1" applyProtection="1">
      <alignment horizontal="center" vertical="center" wrapText="1"/>
    </xf>
    <xf numFmtId="3" fontId="36" fillId="24" borderId="60" xfId="57" applyFont="1" applyFill="1" applyBorder="1" applyAlignment="1" applyProtection="1">
      <alignment horizontal="center" vertical="center"/>
    </xf>
    <xf numFmtId="3" fontId="36" fillId="24" borderId="30" xfId="57" applyFont="1" applyFill="1" applyBorder="1" applyAlignment="1">
      <alignment horizontal="center" vertical="center"/>
    </xf>
    <xf numFmtId="0" fontId="36" fillId="24" borderId="53" xfId="0" applyFont="1" applyFill="1" applyBorder="1" applyAlignment="1">
      <alignment horizontal="center" vertical="center" wrapText="1"/>
    </xf>
    <xf numFmtId="164" fontId="8" fillId="0" borderId="0" xfId="55" applyFont="1" applyBorder="1" applyAlignment="1" applyProtection="1">
      <alignment horizontal="right" wrapText="1"/>
    </xf>
    <xf numFmtId="164" fontId="36" fillId="24" borderId="0" xfId="55" applyFont="1" applyFill="1" applyBorder="1" applyAlignment="1" applyProtection="1">
      <alignment horizontal="center" vertical="center"/>
    </xf>
    <xf numFmtId="164" fontId="36" fillId="24" borderId="0" xfId="55" applyFont="1" applyFill="1" applyBorder="1" applyAlignment="1">
      <alignment vertical="center"/>
    </xf>
    <xf numFmtId="164" fontId="36" fillId="24" borderId="10" xfId="55" applyFont="1" applyFill="1" applyBorder="1" applyAlignment="1" applyProtection="1">
      <alignment horizontal="center" vertical="center"/>
    </xf>
    <xf numFmtId="3" fontId="7" fillId="0" borderId="0" xfId="0" applyNumberFormat="1" applyFont="1" applyFill="1" applyAlignment="1">
      <alignment horizontal="center"/>
    </xf>
    <xf numFmtId="0" fontId="36" fillId="24" borderId="58" xfId="0" applyFont="1" applyFill="1" applyBorder="1" applyAlignment="1">
      <alignment horizontal="center" vertical="center"/>
    </xf>
    <xf numFmtId="0" fontId="36" fillId="24" borderId="36" xfId="0" applyFont="1" applyFill="1" applyBorder="1" applyAlignment="1">
      <alignment horizontal="center" vertical="center"/>
    </xf>
    <xf numFmtId="0" fontId="36" fillId="24" borderId="28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2" xfId="0" applyFont="1" applyFill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center"/>
    </xf>
    <xf numFmtId="164" fontId="8" fillId="0" borderId="24" xfId="41" applyFont="1" applyBorder="1" applyAlignment="1" applyProtection="1">
      <alignment horizontal="left"/>
    </xf>
    <xf numFmtId="1" fontId="8" fillId="0" borderId="24" xfId="0" applyNumberFormat="1" applyFont="1" applyFill="1" applyBorder="1" applyAlignment="1">
      <alignment horizontal="right"/>
    </xf>
    <xf numFmtId="0" fontId="36" fillId="24" borderId="58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0" fontId="36" fillId="24" borderId="65" xfId="0" applyFont="1" applyFill="1" applyBorder="1" applyAlignment="1">
      <alignment horizontal="center" vertical="center"/>
    </xf>
    <xf numFmtId="0" fontId="36" fillId="24" borderId="64" xfId="0" applyFont="1" applyFill="1" applyBorder="1" applyAlignment="1">
      <alignment horizontal="center" vertical="center"/>
    </xf>
    <xf numFmtId="0" fontId="36" fillId="24" borderId="63" xfId="0" applyFont="1" applyFill="1" applyBorder="1" applyAlignment="1">
      <alignment horizontal="center" vertical="center"/>
    </xf>
    <xf numFmtId="0" fontId="36" fillId="24" borderId="6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right"/>
    </xf>
    <xf numFmtId="0" fontId="36" fillId="24" borderId="65" xfId="0" applyFont="1" applyFill="1" applyBorder="1" applyAlignment="1">
      <alignment horizontal="center" vertical="center" wrapText="1"/>
    </xf>
    <xf numFmtId="0" fontId="36" fillId="24" borderId="64" xfId="0" applyFont="1" applyFill="1" applyBorder="1" applyAlignment="1">
      <alignment horizontal="center" vertical="center" wrapText="1"/>
    </xf>
    <xf numFmtId="0" fontId="36" fillId="24" borderId="63" xfId="0" applyFont="1" applyFill="1" applyBorder="1" applyAlignment="1">
      <alignment horizontal="center" vertical="center" wrapText="1"/>
    </xf>
    <xf numFmtId="0" fontId="36" fillId="24" borderId="62" xfId="0" applyFont="1" applyFill="1" applyBorder="1" applyAlignment="1">
      <alignment horizontal="center" vertical="center" wrapText="1"/>
    </xf>
    <xf numFmtId="0" fontId="36" fillId="24" borderId="37" xfId="0" quotePrefix="1" applyFont="1" applyFill="1" applyBorder="1" applyAlignment="1">
      <alignment horizontal="center" vertical="center"/>
    </xf>
    <xf numFmtId="0" fontId="36" fillId="24" borderId="61" xfId="0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66" xfId="0" quotePrefix="1" applyFont="1" applyFill="1" applyBorder="1" applyAlignment="1">
      <alignment horizontal="center" vertical="center"/>
    </xf>
    <xf numFmtId="0" fontId="36" fillId="24" borderId="66" xfId="0" applyFont="1" applyFill="1" applyBorder="1" applyAlignment="1">
      <alignment horizontal="center" vertical="center"/>
    </xf>
    <xf numFmtId="0" fontId="36" fillId="24" borderId="66" xfId="0" applyFont="1" applyFill="1" applyBorder="1" applyAlignment="1">
      <alignment horizontal="center" vertical="center" wrapText="1"/>
    </xf>
    <xf numFmtId="0" fontId="36" fillId="24" borderId="59" xfId="0" applyFont="1" applyFill="1" applyBorder="1" applyAlignment="1">
      <alignment horizontal="center" vertical="center" wrapText="1"/>
    </xf>
    <xf numFmtId="0" fontId="36" fillId="24" borderId="66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36" fillId="24" borderId="59" xfId="0" applyFont="1" applyFill="1" applyBorder="1" applyAlignment="1">
      <alignment horizontal="center" vertical="center"/>
    </xf>
    <xf numFmtId="0" fontId="36" fillId="24" borderId="47" xfId="0" quotePrefix="1" applyFont="1" applyFill="1" applyBorder="1" applyAlignment="1">
      <alignment horizontal="center" vertical="center" wrapText="1"/>
    </xf>
    <xf numFmtId="0" fontId="36" fillId="24" borderId="12" xfId="0" quotePrefix="1" applyFont="1" applyFill="1" applyBorder="1" applyAlignment="1">
      <alignment horizontal="center" vertical="center" wrapText="1"/>
    </xf>
    <xf numFmtId="0" fontId="36" fillId="24" borderId="67" xfId="0" applyFont="1" applyFill="1" applyBorder="1" applyAlignment="1">
      <alignment horizontal="center" vertical="center"/>
    </xf>
    <xf numFmtId="0" fontId="36" fillId="24" borderId="51" xfId="0" applyFont="1" applyFill="1" applyBorder="1" applyAlignment="1">
      <alignment horizontal="center" vertical="center" wrapText="1"/>
    </xf>
    <xf numFmtId="0" fontId="36" fillId="24" borderId="35" xfId="0" applyFont="1" applyFill="1" applyBorder="1" applyAlignment="1">
      <alignment horizontal="center" vertical="center"/>
    </xf>
    <xf numFmtId="0" fontId="37" fillId="24" borderId="0" xfId="0" applyFont="1" applyFill="1" applyBorder="1" applyAlignment="1">
      <alignment vertical="center" wrapText="1"/>
    </xf>
    <xf numFmtId="0" fontId="37" fillId="24" borderId="24" xfId="0" applyFont="1" applyFill="1" applyBorder="1" applyAlignment="1">
      <alignment vertical="center" wrapText="1"/>
    </xf>
    <xf numFmtId="164" fontId="36" fillId="0" borderId="0" xfId="41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4" borderId="11" xfId="0" quotePrefix="1" applyFont="1" applyFill="1" applyBorder="1" applyAlignment="1">
      <alignment horizontal="center" vertical="center"/>
    </xf>
    <xf numFmtId="0" fontId="36" fillId="24" borderId="11" xfId="0" quotePrefix="1" applyNumberFormat="1" applyFont="1" applyFill="1" applyBorder="1" applyAlignment="1">
      <alignment horizontal="center" vertical="center"/>
    </xf>
    <xf numFmtId="0" fontId="36" fillId="24" borderId="61" xfId="0" quotePrefix="1" applyFont="1" applyFill="1" applyBorder="1" applyAlignment="1">
      <alignment horizontal="center" vertical="center"/>
    </xf>
    <xf numFmtId="0" fontId="36" fillId="24" borderId="31" xfId="0" quotePrefix="1" applyFont="1" applyFill="1" applyBorder="1" applyAlignment="1">
      <alignment horizontal="center" vertical="center"/>
    </xf>
    <xf numFmtId="0" fontId="13" fillId="0" borderId="0" xfId="0" applyFont="1" applyFill="1" applyAlignment="1">
      <alignment horizontal="justify" vertical="center" wrapText="1"/>
    </xf>
    <xf numFmtId="0" fontId="41" fillId="0" borderId="0" xfId="0" applyFont="1" applyFill="1" applyAlignment="1">
      <alignment horizontal="justify" vertical="center" wrapText="1"/>
    </xf>
    <xf numFmtId="0" fontId="39" fillId="0" borderId="0" xfId="0" applyFont="1" applyAlignment="1">
      <alignment horizontal="justify" vertical="center"/>
    </xf>
    <xf numFmtId="0" fontId="6" fillId="0" borderId="0" xfId="0" applyFont="1" applyFill="1" applyAlignment="1">
      <alignment horizontal="center" wrapText="1"/>
    </xf>
    <xf numFmtId="164" fontId="36" fillId="24" borderId="0" xfId="51" applyFont="1" applyFill="1" applyBorder="1" applyAlignment="1" applyProtection="1">
      <alignment horizontal="center" vertical="center" wrapText="1"/>
    </xf>
    <xf numFmtId="164" fontId="36" fillId="24" borderId="12" xfId="5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justify" vertical="center" wrapText="1"/>
    </xf>
    <xf numFmtId="164" fontId="12" fillId="0" borderId="22" xfId="51" applyFont="1" applyFill="1" applyBorder="1" applyAlignment="1">
      <alignment horizontal="center"/>
    </xf>
    <xf numFmtId="164" fontId="7" fillId="0" borderId="0" xfId="50" applyFont="1" applyFill="1" applyAlignment="1" applyProtection="1">
      <alignment horizontal="center" wrapText="1"/>
    </xf>
    <xf numFmtId="164" fontId="8" fillId="0" borderId="0" xfId="50" applyFont="1" applyFill="1" applyBorder="1" applyAlignment="1" applyProtection="1">
      <alignment horizontal="right"/>
    </xf>
    <xf numFmtId="164" fontId="36" fillId="24" borderId="0" xfId="50" applyFont="1" applyFill="1" applyBorder="1" applyAlignment="1" applyProtection="1">
      <alignment horizontal="center" vertical="center" wrapText="1"/>
    </xf>
    <xf numFmtId="164" fontId="36" fillId="24" borderId="10" xfId="50" applyFont="1" applyFill="1" applyBorder="1" applyAlignment="1" applyProtection="1">
      <alignment horizontal="center" vertical="center"/>
    </xf>
    <xf numFmtId="164" fontId="36" fillId="24" borderId="13" xfId="50" applyFont="1" applyFill="1" applyBorder="1" applyAlignment="1" applyProtection="1">
      <alignment horizontal="center" vertical="center" wrapText="1"/>
    </xf>
    <xf numFmtId="164" fontId="36" fillId="24" borderId="12" xfId="50" quotePrefix="1" applyFont="1" applyFill="1" applyBorder="1" applyAlignment="1" applyProtection="1">
      <alignment horizontal="center" vertical="center"/>
    </xf>
    <xf numFmtId="164" fontId="36" fillId="24" borderId="17" xfId="50" applyFont="1" applyFill="1" applyBorder="1" applyAlignment="1">
      <alignment horizontal="center" vertical="center"/>
    </xf>
    <xf numFmtId="164" fontId="36" fillId="24" borderId="14" xfId="50" applyFont="1" applyFill="1" applyBorder="1" applyAlignment="1">
      <alignment horizontal="center" vertical="center"/>
    </xf>
    <xf numFmtId="164" fontId="36" fillId="24" borderId="18" xfId="50" applyFont="1" applyFill="1" applyBorder="1" applyAlignment="1">
      <alignment horizontal="center" vertical="center"/>
    </xf>
    <xf numFmtId="164" fontId="36" fillId="24" borderId="0" xfId="50" applyFont="1" applyFill="1" applyBorder="1" applyAlignment="1" applyProtection="1">
      <alignment horizontal="center" vertical="center"/>
    </xf>
    <xf numFmtId="164" fontId="36" fillId="24" borderId="11" xfId="50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justify" vertical="center" wrapText="1"/>
    </xf>
    <xf numFmtId="164" fontId="7" fillId="0" borderId="0" xfId="52" applyFont="1" applyFill="1" applyAlignment="1" applyProtection="1">
      <alignment horizontal="center"/>
    </xf>
    <xf numFmtId="166" fontId="12" fillId="0" borderId="22" xfId="51" applyNumberFormat="1" applyFont="1" applyFill="1" applyBorder="1" applyAlignment="1" applyProtection="1">
      <alignment horizontal="center"/>
    </xf>
    <xf numFmtId="164" fontId="7" fillId="0" borderId="0" xfId="51" applyFont="1" applyFill="1" applyBorder="1" applyAlignment="1" applyProtection="1">
      <alignment horizontal="center"/>
    </xf>
    <xf numFmtId="164" fontId="36" fillId="24" borderId="19" xfId="5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37" fillId="24" borderId="0" xfId="0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164" fontId="40" fillId="0" borderId="0" xfId="4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7" fillId="24" borderId="0" xfId="0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horizontal="center" vertical="center"/>
    </xf>
  </cellXfs>
  <cellStyles count="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gação" xfId="34" builtinId="8"/>
    <cellStyle name="Input" xfId="35"/>
    <cellStyle name="Linked Cell" xfId="36"/>
    <cellStyle name="Neutral" xfId="37"/>
    <cellStyle name="Normal" xfId="0" builtinId="0"/>
    <cellStyle name="Normal 2" xfId="38"/>
    <cellStyle name="Normal 2 2" xfId="39"/>
    <cellStyle name="Normal 3" xfId="40"/>
    <cellStyle name="Normal 3 2" xfId="60"/>
    <cellStyle name="Normal_Q2_1_03_2000" xfId="53"/>
    <cellStyle name="Normal_Q2_2_03_2000" xfId="41"/>
    <cellStyle name="Normal_Q2_3_01_2000" xfId="54"/>
    <cellStyle name="Normal_Q2_3_02_2000" xfId="55"/>
    <cellStyle name="Normal_Q3_1_01_2000" xfId="56"/>
    <cellStyle name="Normal_Q4_3_01_2000" xfId="50"/>
    <cellStyle name="Normal_Q4_3_05_2000" xfId="51"/>
    <cellStyle name="Normal_Q4_3_06_2000" xfId="52"/>
    <cellStyle name="Normal_Q5_1_01_2000" xfId="57"/>
    <cellStyle name="Normal_Q5_1_03_2000" xfId="58"/>
    <cellStyle name="Normal_Q5_1_04_2000" xfId="59"/>
    <cellStyle name="Note" xfId="42"/>
    <cellStyle name="Note 2" xfId="43"/>
    <cellStyle name="Output" xfId="44"/>
    <cellStyle name="Title" xfId="45"/>
    <cellStyle name="Vírgula 2" xfId="46"/>
    <cellStyle name="Vírgula 2 2" xfId="47"/>
    <cellStyle name="Vírgula 3" xfId="48"/>
    <cellStyle name="Warning Text" xfId="49"/>
  </cellStyles>
  <dxfs count="0"/>
  <tableStyles count="0" defaultTableStyle="TableStyleMedium9" defaultPivotStyle="PivotStyleLight16"/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5"/>
  <sheetViews>
    <sheetView showGridLines="0" tabSelected="1" workbookViewId="0">
      <selection activeCell="B1" sqref="B1:S1"/>
    </sheetView>
  </sheetViews>
  <sheetFormatPr defaultRowHeight="12.75" x14ac:dyDescent="0.2"/>
  <cols>
    <col min="1" max="1" width="1.7109375" customWidth="1"/>
    <col min="2" max="2" width="144.85546875" customWidth="1"/>
  </cols>
  <sheetData>
    <row r="1" spans="2:19" ht="24" customHeight="1" x14ac:dyDescent="0.35">
      <c r="B1" s="618" t="s">
        <v>791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</row>
    <row r="3" spans="2:19" ht="21" customHeight="1" x14ac:dyDescent="0.3">
      <c r="B3" s="619" t="s">
        <v>792</v>
      </c>
      <c r="C3" s="619"/>
      <c r="D3" s="619"/>
      <c r="E3" s="619"/>
      <c r="F3" s="619"/>
      <c r="G3" s="619"/>
      <c r="H3" s="619"/>
      <c r="I3" s="619"/>
    </row>
    <row r="4" spans="2:19" s="610" customFormat="1" ht="12.75" customHeight="1" x14ac:dyDescent="0.3">
      <c r="B4" s="612"/>
    </row>
    <row r="5" spans="2:19" s="610" customFormat="1" ht="18" customHeight="1" x14ac:dyDescent="0.25">
      <c r="B5" s="617" t="s">
        <v>793</v>
      </c>
      <c r="C5" s="617"/>
      <c r="D5" s="617"/>
      <c r="E5" s="617"/>
      <c r="F5" s="617"/>
    </row>
    <row r="7" spans="2:19" x14ac:dyDescent="0.2">
      <c r="B7" s="609" t="s">
        <v>801</v>
      </c>
    </row>
    <row r="8" spans="2:19" x14ac:dyDescent="0.2">
      <c r="B8" s="609" t="s">
        <v>802</v>
      </c>
    </row>
    <row r="9" spans="2:19" s="610" customFormat="1" x14ac:dyDescent="0.2">
      <c r="B9" s="611"/>
    </row>
    <row r="10" spans="2:19" s="610" customFormat="1" ht="15.75" x14ac:dyDescent="0.25">
      <c r="B10" s="617" t="s">
        <v>794</v>
      </c>
      <c r="C10" s="617"/>
      <c r="D10" s="617"/>
      <c r="E10" s="617"/>
      <c r="F10" s="617"/>
    </row>
    <row r="11" spans="2:19" s="610" customFormat="1" x14ac:dyDescent="0.2">
      <c r="B11" s="611"/>
    </row>
    <row r="12" spans="2:19" x14ac:dyDescent="0.2">
      <c r="B12" s="609" t="s">
        <v>741</v>
      </c>
    </row>
    <row r="13" spans="2:19" s="610" customFormat="1" x14ac:dyDescent="0.2">
      <c r="B13" s="611"/>
    </row>
    <row r="14" spans="2:19" s="610" customFormat="1" ht="15.75" x14ac:dyDescent="0.25">
      <c r="B14" s="617" t="s">
        <v>795</v>
      </c>
      <c r="C14" s="617"/>
      <c r="D14" s="617"/>
      <c r="E14" s="617"/>
      <c r="F14" s="617"/>
    </row>
    <row r="15" spans="2:19" s="610" customFormat="1" x14ac:dyDescent="0.2">
      <c r="B15" s="611"/>
    </row>
    <row r="16" spans="2:19" x14ac:dyDescent="0.2">
      <c r="B16" s="609" t="s">
        <v>742</v>
      </c>
    </row>
    <row r="17" spans="2:2" x14ac:dyDescent="0.2">
      <c r="B17" s="609" t="s">
        <v>743</v>
      </c>
    </row>
    <row r="18" spans="2:2" x14ac:dyDescent="0.2">
      <c r="B18" s="609" t="s">
        <v>744</v>
      </c>
    </row>
    <row r="19" spans="2:2" x14ac:dyDescent="0.2">
      <c r="B19" s="609" t="s">
        <v>745</v>
      </c>
    </row>
    <row r="20" spans="2:2" x14ac:dyDescent="0.2">
      <c r="B20" s="609" t="s">
        <v>746</v>
      </c>
    </row>
    <row r="21" spans="2:2" x14ac:dyDescent="0.2">
      <c r="B21" s="609" t="s">
        <v>747</v>
      </c>
    </row>
    <row r="22" spans="2:2" x14ac:dyDescent="0.2">
      <c r="B22" s="609" t="s">
        <v>748</v>
      </c>
    </row>
    <row r="23" spans="2:2" x14ac:dyDescent="0.2">
      <c r="B23" s="609" t="s">
        <v>749</v>
      </c>
    </row>
    <row r="24" spans="2:2" x14ac:dyDescent="0.2">
      <c r="B24" s="609" t="s">
        <v>750</v>
      </c>
    </row>
    <row r="25" spans="2:2" x14ac:dyDescent="0.2">
      <c r="B25" s="609" t="s">
        <v>751</v>
      </c>
    </row>
    <row r="26" spans="2:2" x14ac:dyDescent="0.2">
      <c r="B26" s="609" t="s">
        <v>752</v>
      </c>
    </row>
    <row r="27" spans="2:2" x14ac:dyDescent="0.2">
      <c r="B27" s="609" t="s">
        <v>753</v>
      </c>
    </row>
    <row r="28" spans="2:2" x14ac:dyDescent="0.2">
      <c r="B28" s="609" t="s">
        <v>754</v>
      </c>
    </row>
    <row r="29" spans="2:2" x14ac:dyDescent="0.2">
      <c r="B29" s="609" t="s">
        <v>755</v>
      </c>
    </row>
    <row r="30" spans="2:2" x14ac:dyDescent="0.2">
      <c r="B30" s="609" t="s">
        <v>756</v>
      </c>
    </row>
    <row r="31" spans="2:2" x14ac:dyDescent="0.2">
      <c r="B31" s="609" t="s">
        <v>757</v>
      </c>
    </row>
    <row r="32" spans="2:2" x14ac:dyDescent="0.2">
      <c r="B32" s="609" t="s">
        <v>758</v>
      </c>
    </row>
    <row r="33" spans="2:6" x14ac:dyDescent="0.2">
      <c r="B33" s="609" t="s">
        <v>759</v>
      </c>
    </row>
    <row r="34" spans="2:6" s="610" customFormat="1" x14ac:dyDescent="0.2">
      <c r="B34" s="611" t="s">
        <v>805</v>
      </c>
    </row>
    <row r="35" spans="2:6" s="610" customFormat="1" x14ac:dyDescent="0.2">
      <c r="B35" s="611"/>
    </row>
    <row r="36" spans="2:6" s="610" customFormat="1" ht="15.75" x14ac:dyDescent="0.25">
      <c r="B36" s="617" t="s">
        <v>796</v>
      </c>
      <c r="C36" s="617"/>
      <c r="D36" s="617"/>
      <c r="E36" s="617"/>
      <c r="F36" s="617"/>
    </row>
    <row r="37" spans="2:6" s="610" customFormat="1" x14ac:dyDescent="0.2">
      <c r="B37" s="611"/>
    </row>
    <row r="38" spans="2:6" x14ac:dyDescent="0.2">
      <c r="B38" s="609" t="s">
        <v>760</v>
      </c>
    </row>
    <row r="39" spans="2:6" x14ac:dyDescent="0.2">
      <c r="B39" s="609" t="s">
        <v>761</v>
      </c>
    </row>
    <row r="40" spans="2:6" x14ac:dyDescent="0.2">
      <c r="B40" s="609" t="s">
        <v>762</v>
      </c>
    </row>
    <row r="41" spans="2:6" x14ac:dyDescent="0.2">
      <c r="B41" s="609" t="s">
        <v>763</v>
      </c>
    </row>
    <row r="42" spans="2:6" x14ac:dyDescent="0.2">
      <c r="B42" s="609" t="s">
        <v>764</v>
      </c>
    </row>
    <row r="43" spans="2:6" s="610" customFormat="1" x14ac:dyDescent="0.2">
      <c r="B43" s="611" t="s">
        <v>806</v>
      </c>
    </row>
    <row r="44" spans="2:6" s="610" customFormat="1" x14ac:dyDescent="0.2">
      <c r="B44" s="611"/>
    </row>
    <row r="45" spans="2:6" s="610" customFormat="1" ht="15.75" x14ac:dyDescent="0.25">
      <c r="B45" s="617" t="s">
        <v>797</v>
      </c>
      <c r="C45" s="617"/>
      <c r="D45" s="617"/>
      <c r="E45" s="617"/>
      <c r="F45" s="617"/>
    </row>
    <row r="46" spans="2:6" s="610" customFormat="1" x14ac:dyDescent="0.2">
      <c r="B46" s="611"/>
    </row>
    <row r="47" spans="2:6" x14ac:dyDescent="0.2">
      <c r="B47" s="609" t="s">
        <v>765</v>
      </c>
    </row>
    <row r="48" spans="2:6" x14ac:dyDescent="0.2">
      <c r="B48" s="609" t="s">
        <v>766</v>
      </c>
    </row>
    <row r="49" spans="2:2" x14ac:dyDescent="0.2">
      <c r="B49" s="609" t="s">
        <v>767</v>
      </c>
    </row>
    <row r="50" spans="2:2" x14ac:dyDescent="0.2">
      <c r="B50" s="609" t="s">
        <v>768</v>
      </c>
    </row>
    <row r="51" spans="2:2" x14ac:dyDescent="0.2">
      <c r="B51" s="609" t="s">
        <v>769</v>
      </c>
    </row>
    <row r="52" spans="2:2" x14ac:dyDescent="0.2">
      <c r="B52" s="609" t="s">
        <v>770</v>
      </c>
    </row>
    <row r="53" spans="2:2" x14ac:dyDescent="0.2">
      <c r="B53" s="609" t="s">
        <v>771</v>
      </c>
    </row>
    <row r="54" spans="2:2" x14ac:dyDescent="0.2">
      <c r="B54" s="609" t="s">
        <v>772</v>
      </c>
    </row>
    <row r="55" spans="2:2" x14ac:dyDescent="0.2">
      <c r="B55" s="609" t="s">
        <v>773</v>
      </c>
    </row>
    <row r="56" spans="2:2" x14ac:dyDescent="0.2">
      <c r="B56" s="609" t="s">
        <v>774</v>
      </c>
    </row>
    <row r="57" spans="2:2" x14ac:dyDescent="0.2">
      <c r="B57" s="609" t="s">
        <v>775</v>
      </c>
    </row>
    <row r="58" spans="2:2" x14ac:dyDescent="0.2">
      <c r="B58" s="609" t="s">
        <v>776</v>
      </c>
    </row>
    <row r="59" spans="2:2" x14ac:dyDescent="0.2">
      <c r="B59" s="609" t="s">
        <v>777</v>
      </c>
    </row>
    <row r="60" spans="2:2" x14ac:dyDescent="0.2">
      <c r="B60" s="609" t="s">
        <v>778</v>
      </c>
    </row>
    <row r="61" spans="2:2" x14ac:dyDescent="0.2">
      <c r="B61" s="609" t="s">
        <v>779</v>
      </c>
    </row>
    <row r="62" spans="2:2" x14ac:dyDescent="0.2">
      <c r="B62" s="609" t="s">
        <v>780</v>
      </c>
    </row>
    <row r="63" spans="2:2" x14ac:dyDescent="0.2">
      <c r="B63" s="609" t="s">
        <v>781</v>
      </c>
    </row>
    <row r="64" spans="2:2" x14ac:dyDescent="0.2">
      <c r="B64" s="609" t="s">
        <v>782</v>
      </c>
    </row>
    <row r="65" spans="2:6" x14ac:dyDescent="0.2">
      <c r="B65" s="609" t="s">
        <v>783</v>
      </c>
    </row>
    <row r="66" spans="2:6" x14ac:dyDescent="0.2">
      <c r="B66" s="609" t="s">
        <v>784</v>
      </c>
    </row>
    <row r="67" spans="2:6" x14ac:dyDescent="0.2">
      <c r="B67" s="609" t="s">
        <v>785</v>
      </c>
    </row>
    <row r="68" spans="2:6" x14ac:dyDescent="0.2">
      <c r="B68" s="609" t="s">
        <v>786</v>
      </c>
    </row>
    <row r="69" spans="2:6" x14ac:dyDescent="0.2">
      <c r="B69" s="609" t="s">
        <v>787</v>
      </c>
    </row>
    <row r="70" spans="2:6" x14ac:dyDescent="0.2">
      <c r="B70" s="609" t="s">
        <v>788</v>
      </c>
    </row>
    <row r="71" spans="2:6" s="610" customFormat="1" x14ac:dyDescent="0.2">
      <c r="B71" s="611"/>
    </row>
    <row r="72" spans="2:6" s="610" customFormat="1" ht="15.75" x14ac:dyDescent="0.25">
      <c r="B72" s="617" t="s">
        <v>798</v>
      </c>
      <c r="C72" s="617"/>
      <c r="D72" s="617"/>
      <c r="E72" s="617"/>
      <c r="F72" s="617"/>
    </row>
    <row r="73" spans="2:6" s="610" customFormat="1" x14ac:dyDescent="0.2">
      <c r="B73" s="611"/>
    </row>
    <row r="74" spans="2:6" x14ac:dyDescent="0.2">
      <c r="B74" s="609" t="s">
        <v>789</v>
      </c>
    </row>
    <row r="75" spans="2:6" x14ac:dyDescent="0.2">
      <c r="B75" s="609" t="s">
        <v>790</v>
      </c>
    </row>
  </sheetData>
  <mergeCells count="8">
    <mergeCell ref="B45:F45"/>
    <mergeCell ref="B72:F72"/>
    <mergeCell ref="B1:S1"/>
    <mergeCell ref="B3:I3"/>
    <mergeCell ref="B5:F5"/>
    <mergeCell ref="B10:F10"/>
    <mergeCell ref="B14:F14"/>
    <mergeCell ref="B36:F36"/>
  </mergeCells>
  <hyperlinks>
    <hyperlink ref="B7" location="'6.1.1'!A1" display="6.1.1 - Indicadores demográficos, 2007-2017 "/>
    <hyperlink ref="B8" location="'6.1.2'!A1" display="6.1.2 - Indicadores demográficos, por município, 2017 "/>
    <hyperlink ref="B12" location="'6.2.1'!A1" display="6.2.1 - Estimativas da população residente(1) (31 de dezembro), por distribuição geográfica e sexo, segundo os grupos etários "/>
    <hyperlink ref="B16" location="'6.3.1'!A1" display="6.3.1 - Nados-vivos, por distribuição geográfica de residência da mãe e sexo, segundo o mês do parto "/>
    <hyperlink ref="B17" location="'6.3.2'!A1" display="6.3.2 - Nados-vivos, por distribuição geográfica de residência da mãe e sexo, segundo o grupo etário da mãe "/>
    <hyperlink ref="B18" location="'6.3.3'!A1" display="6.3.3 - Nados-vivos, por distribuição geográfica de residência da mãe e sexo, segundo a condição perante o trabalho da mãe"/>
    <hyperlink ref="B19" location="'6.3.4'!A1" display="6.3.4 - Nados-vivos, por grupo etário da mãe e sexo, segundo o peso à nascença "/>
    <hyperlink ref="B20" location="'6.3.5'!A1" display="6.3.5 - Nados-vivos, por natureza do parto e a ordem de nascimento (nados vivos), segundo o peso à nascença"/>
    <hyperlink ref="B21" location="'6.3.6'!A1" display="6.3.6 - Nados-vivos, por local de nascimento, assistência médica e sexo, segundo o peso à nascença "/>
    <hyperlink ref="B22" location="'6.3.7'!A1" display="6.3.7 - Nados-vivos, por grupo etário do pai e sexo, segundo o grupo etário da mãe "/>
    <hyperlink ref="B23" location="'6.3.8'!A1" display="6.3.8 - Nados-vivos, por grupo etário da mãe e sexo, segundo a idade gestacional "/>
    <hyperlink ref="B24" location="'6.3.9'!A1" display="6.3.9 - Nados-vivos, por grupo etário da mãe e sexo, segundo a ordem de nascimento (nados-vivos) "/>
    <hyperlink ref="B25" location="'6.3.10'!A1" display="6.3.10 - Nados-vivos, por grupo etário da mãe e sexo, segundo a ordem de nascimento (total de nascimentos) "/>
    <hyperlink ref="B26" location="'6.3.11'!A1" display="6.3.11 - Nados-vivos, por instrução da mãe, segundo a instrução do pai "/>
    <hyperlink ref="B27" location="'6.3.12'!A1" display="6.3.12 - Nados-vivos, por instrução da mãe, segundo o grupo etário da mãe  "/>
    <hyperlink ref="B28" location="'6.3.13'!A1" display="6.3.13 - Nados-vivos, por instrução do pai, segundo o grupo etário do pai "/>
    <hyperlink ref="B29" location="'6.3.14'!A1" display="6.3.14 - Nados-vivos, por condição perante o trabalho da mãe, segundo a condição perante o trabalho do pai "/>
    <hyperlink ref="B30" location="'6.3.15'!A1" display="6.3.15 - Nados-vivos, por condição perante o trabalho da mãe, segundo o grupo etário da mãe "/>
    <hyperlink ref="B31" location="'6.3.16'!A1" display="6.3.16 - Nados-vivos, por condição perante o trabalho do pai, segundo o grupo etário do pai "/>
    <hyperlink ref="B32" location="'6.3.17'!A1" display="6.3.17 - Nados-vivos, por tipo de filiação, segundo a existência de filhos anteriores comuns aos pais "/>
    <hyperlink ref="B33" location="'6.3.18'!A1" display="6.3.18 - Nados-vivos, por tipo de filiação, segundo a existência de filhos anteriores não comuns aos pais "/>
    <hyperlink ref="B38" location="'6.4.1'!A1" display="6.4.1 - Óbitos, por distribuição geográfica de residência e sexo, segundo os meses "/>
    <hyperlink ref="B39" location="'6.4.2'!A1" display="6.4.2 - Óbitos, por distribuição geográfica de residência e sexo, segundo a idade dos falecidos  "/>
    <hyperlink ref="B40" location="'6.4.3'!A1" display="6.4.3 - Óbitos, por grupo etário dos falecidos, segundo o estado civil e o sexo "/>
    <hyperlink ref="B41" location="'6.4.4'!A1" display="6.4.4 - Óbitos de 15 e mais anos, por grupo etário, segundo a condição perante o trabalho e o sexo "/>
    <hyperlink ref="B42" location="'6.4.5'!A1" display="6.4.5 - Óbitos de 15 e mais anos, por profissão e sexo, segundo o grupo etário "/>
    <hyperlink ref="B47" location="'6.5.1'!A1" display="6.5.1 - Casamentos celebrados, por distribuição geográfica do facto, segundo os meses "/>
    <hyperlink ref="B48" location="'6.5.2'!A1" display="6.5.2 - Casamentos celebrados, por distribuição geográfica do facto, segundo a forma de celebração, o parentesco, o regime de bens e a existência de residência comum anterior ao casamento"/>
    <hyperlink ref="B49" location="'6.5.3'!A1" display="6.5.3 - Casamentos celebrados, por grupo etário dos cônjuges, segundo a forma de celebração, o parentesco, o regime de bens e a existência de residência comum anterior ao casamento"/>
    <hyperlink ref="B50" location="'6.5.4'!A1" display="6.5.4 - Casamentos celebrados, por estado civil anterior dos cônjuges, segundo a forma de celebração, o parentesco, o regime de bens e a existência de residência comum anterior ao casamento"/>
    <hyperlink ref="B51" location="'6.5.5'!A1" display="6.5.5 - Casamentos celebrados, por grupo etário do cônjuge 2,  segundo o grupo etário do cônjuge 1"/>
    <hyperlink ref="B52" location="'6.5.6'!A1" display="6.5.6 - Casamentos celebrados, por número de casamentos anteriores do cônjuge 2, segundo o número de casamentos anteriores do cônjuge 1"/>
    <hyperlink ref="B53" location="'6.5.7'!A1" display="6.5.7 - Casamentos dos cônjuges 1 viúvos e divorciados, por grupo etário, segundo o tempo  decorrido após a dissolução do último casamento do cônjuge 1"/>
    <hyperlink ref="B54" location="'6.5.8'!A1" display="6.5.8 - Casamentos dos cônjuges 2 viúvos e divorciados, por grupo etário, segundo o tempo decorrido após a dissolução do último casamento do cônjuge 2"/>
    <hyperlink ref="B55" location="'6.5.9'!A1" display="6.5.9 - Casamentos celebrados, por instrução do cônjuge 2, segundo a instrução do cônjuge 1"/>
    <hyperlink ref="B56" location="'6.5.10'!A1" display="6.5.10 - Casamentos celebrados, por condição perante o trabalho do cônjuge 2, segundo a condição perante o trabalho do cônjuge 1"/>
    <hyperlink ref="B57" location="'6.5.11'!A1" display="6.5.11 - Casamentos de cônjuges empregados, por profissão do cônjuge 2, segundo a profissão do cônjuge 1"/>
    <hyperlink ref="B58" location="'6.5.12'!A1" display="6.5.12 - Casamentos de cônjuges empregados, por ramo de atividade económica do cônjuge 2, segundo o ramo de atividade económica do cônjuge 1"/>
    <hyperlink ref="B59" location="'6.5.13'!A1" display="6.5.13 - Divórcios decretados, por local de última residência da família e anos, segundo os meses (1) "/>
    <hyperlink ref="B60" location="'6.5.14'!A1" display="6.5.14 - Divórcios decretados, por local de última residência da família e anos, segundo a duração do casamento dissolvido (1) "/>
    <hyperlink ref="B61" location="'6.5.15'!A1" display="6.5.15 - Divórcios decretados, por anos e grupo etário do cônjuge 2, segundo o grupo etário do cônjuge 1 "/>
    <hyperlink ref="B62" location="'6.5.16'!A1" display="6.5.16 - Divórcios decretados, por anos e grupo etário do cônjuge 1, segundo a forma de celebração e o número de casamentos anteriores dos cônjuges "/>
    <hyperlink ref="B63" location="'6.5.17'!A1" display="6.5.17 - Divórcios decretados, por anos e grupo etário do cônjuge 2, segundo a forma de celebração e o número de casamentos anteriores dos cônjuges "/>
    <hyperlink ref="B64" location="'6.5.18'!A1" display="6.5.18 - Divórcios decretados, por anos e duração do casamento, segundo a forma de celebração e o número de casamentos anteriores dos cônjuges "/>
    <hyperlink ref="B65" location="'6.5.19'!A1" display="6.5.19 - Divórcios decretados, por anos e duração do casamento, segundo o grupo etário do cônjuge 1 "/>
    <hyperlink ref="B66" location="'6.5.20'!A1" display="6.5.20 - Divórcios decretados, por anos e duração do casamento, segundo o grupo etário do cônjuge 2 "/>
    <hyperlink ref="B67" location="'6.5.21'!A1" display="6.5.21 - Divórcios decretados, por anos e nível de escolaridade mais elevado completo do cônjuge 2, segundo o nível de escolaridade mais elevado completo do cônjuge 1 "/>
    <hyperlink ref="B68" location="'6.5.22'!A1" display="6.5.22 - Divórcios decretados, por anos e condição perante o trabalho do cônjuge 2, segundo a condição perante o trabalho do cônjuge 1 "/>
    <hyperlink ref="B69" location="'6.5.23'!A1" display="6.5.23 - Divórcios decretados, por anos e profissão do cônjuge 2, segundo a profissão do cônjuge 1 "/>
    <hyperlink ref="B70" location="'6.5.24'!A1" display="6.5.24 - Casamentos interrompidos por separação, por local de última residência da família e anos, segundo a modalidade do casamento (1) "/>
    <hyperlink ref="B74" location="'6.6.1'!A1" display="6.6.1 - População estrangeira a residir ou a permanecer legalmente na Região Autónoma da Madeira, por município, segundo o sexo"/>
    <hyperlink ref="B75" location="'6.6.2'!A1" display="6.6.2 - População estrangeira a residir ou a permanecer legalmente na Região Autónoma da Madeira, por nacionalidade"/>
    <hyperlink ref="B34" location="'6.3.19'!A1" display="6.3.19 - Taxas de fecundidade, por anos, segundo o grupo etário  "/>
    <hyperlink ref="B43" location="'6.4.6'!A1" display="6.4.6 - Esperança de vida na RAM à idade x - ex (Metodologia 2007 - Anos), por grupo etário, segundo o sexo 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67"/>
  <sheetViews>
    <sheetView showGridLines="0" zoomScaleNormal="100" workbookViewId="0">
      <pane ySplit="8" topLeftCell="A9" activePane="bottomLeft" state="frozen"/>
      <selection activeCell="B1" sqref="B1:AA1"/>
      <selection pane="bottomLeft" activeCell="B1" sqref="B1:Q1"/>
    </sheetView>
  </sheetViews>
  <sheetFormatPr defaultRowHeight="11.25" x14ac:dyDescent="0.2"/>
  <cols>
    <col min="1" max="1" width="6.7109375" style="1" customWidth="1"/>
    <col min="2" max="5" width="1.7109375" style="1" customWidth="1"/>
    <col min="6" max="6" width="13.140625" style="1" customWidth="1"/>
    <col min="7" max="7" width="4.7109375" style="342" customWidth="1"/>
    <col min="8" max="17" width="8.7109375" style="1" customWidth="1"/>
    <col min="18" max="18" width="6.7109375" style="1" customWidth="1"/>
    <col min="19" max="19" width="14.28515625" style="1" bestFit="1" customWidth="1"/>
    <col min="20" max="16384" width="9.140625" style="1"/>
  </cols>
  <sheetData>
    <row r="1" spans="2:20" ht="21" customHeight="1" x14ac:dyDescent="0.2">
      <c r="B1" s="666" t="s">
        <v>499</v>
      </c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363"/>
    </row>
    <row r="2" spans="2:20" ht="21" customHeight="1" x14ac:dyDescent="0.2">
      <c r="B2" s="360"/>
      <c r="C2" s="360"/>
      <c r="D2" s="360"/>
      <c r="E2" s="360"/>
      <c r="F2" s="362"/>
      <c r="G2" s="361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13"/>
    </row>
    <row r="3" spans="2:20" ht="12.75" customHeight="1" x14ac:dyDescent="0.2">
      <c r="B3" s="693">
        <v>2017</v>
      </c>
      <c r="C3" s="693"/>
      <c r="D3" s="693"/>
      <c r="E3" s="693"/>
      <c r="F3" s="309"/>
      <c r="G3" s="359"/>
      <c r="H3" s="242"/>
      <c r="I3" s="242"/>
      <c r="J3" s="242"/>
      <c r="K3" s="242"/>
      <c r="L3" s="242"/>
      <c r="M3" s="242"/>
      <c r="N3" s="242"/>
      <c r="O3" s="242"/>
      <c r="P3" s="242"/>
      <c r="Q3" s="322" t="s">
        <v>17</v>
      </c>
      <c r="R3" s="358"/>
      <c r="S3" s="143" t="s">
        <v>18</v>
      </c>
    </row>
    <row r="4" spans="2:20" ht="18" customHeight="1" x14ac:dyDescent="0.2">
      <c r="B4" s="677" t="s">
        <v>498</v>
      </c>
      <c r="C4" s="677"/>
      <c r="D4" s="677"/>
      <c r="E4" s="677"/>
      <c r="F4" s="677"/>
      <c r="G4" s="654"/>
      <c r="H4" s="665" t="s">
        <v>458</v>
      </c>
      <c r="I4" s="665"/>
      <c r="J4" s="665"/>
      <c r="K4" s="665"/>
      <c r="L4" s="665"/>
      <c r="M4" s="665"/>
      <c r="N4" s="665"/>
      <c r="O4" s="665"/>
      <c r="P4" s="665"/>
      <c r="Q4" s="665"/>
      <c r="R4" s="357"/>
    </row>
    <row r="5" spans="2:20" ht="12.75" customHeight="1" x14ac:dyDescent="0.2">
      <c r="B5" s="644"/>
      <c r="C5" s="644"/>
      <c r="D5" s="644"/>
      <c r="E5" s="644"/>
      <c r="F5" s="644"/>
      <c r="G5" s="656"/>
      <c r="H5" s="691" t="s">
        <v>16</v>
      </c>
      <c r="I5" s="679" t="s">
        <v>497</v>
      </c>
      <c r="J5" s="679" t="s">
        <v>496</v>
      </c>
      <c r="K5" s="680" t="s">
        <v>495</v>
      </c>
      <c r="L5" s="679" t="s">
        <v>479</v>
      </c>
      <c r="M5" s="680" t="s">
        <v>478</v>
      </c>
      <c r="N5" s="679" t="s">
        <v>477</v>
      </c>
      <c r="O5" s="680" t="s">
        <v>476</v>
      </c>
      <c r="P5" s="679" t="s">
        <v>475</v>
      </c>
      <c r="Q5" s="684" t="s">
        <v>474</v>
      </c>
      <c r="R5" s="356"/>
      <c r="S5" s="242"/>
    </row>
    <row r="6" spans="2:20" ht="12.75" customHeight="1" x14ac:dyDescent="0.2">
      <c r="B6" s="644"/>
      <c r="C6" s="644"/>
      <c r="D6" s="644"/>
      <c r="E6" s="644"/>
      <c r="F6" s="644"/>
      <c r="G6" s="656"/>
      <c r="H6" s="661"/>
      <c r="I6" s="635"/>
      <c r="J6" s="635"/>
      <c r="K6" s="635"/>
      <c r="L6" s="635"/>
      <c r="M6" s="635"/>
      <c r="N6" s="635"/>
      <c r="O6" s="635"/>
      <c r="P6" s="635"/>
      <c r="Q6" s="685"/>
      <c r="R6" s="355"/>
      <c r="S6" s="242"/>
    </row>
    <row r="7" spans="2:20" ht="12.75" customHeight="1" x14ac:dyDescent="0.2">
      <c r="B7" s="644"/>
      <c r="C7" s="644"/>
      <c r="D7" s="644"/>
      <c r="E7" s="644"/>
      <c r="F7" s="644"/>
      <c r="G7" s="656"/>
      <c r="H7" s="661"/>
      <c r="I7" s="635"/>
      <c r="J7" s="635"/>
      <c r="K7" s="635"/>
      <c r="L7" s="635"/>
      <c r="M7" s="635"/>
      <c r="N7" s="635"/>
      <c r="O7" s="635"/>
      <c r="P7" s="635"/>
      <c r="Q7" s="685"/>
      <c r="R7" s="355"/>
      <c r="S7" s="242"/>
    </row>
    <row r="8" spans="2:20" ht="12.75" customHeight="1" x14ac:dyDescent="0.2">
      <c r="B8" s="645"/>
      <c r="C8" s="645"/>
      <c r="D8" s="645"/>
      <c r="E8" s="645"/>
      <c r="F8" s="645"/>
      <c r="G8" s="657"/>
      <c r="H8" s="662"/>
      <c r="I8" s="636"/>
      <c r="J8" s="636"/>
      <c r="K8" s="636"/>
      <c r="L8" s="636"/>
      <c r="M8" s="636"/>
      <c r="N8" s="636"/>
      <c r="O8" s="636"/>
      <c r="P8" s="636"/>
      <c r="Q8" s="686"/>
      <c r="R8" s="355"/>
      <c r="S8" s="242"/>
    </row>
    <row r="9" spans="2:20" ht="10.5" customHeight="1" x14ac:dyDescent="0.2">
      <c r="H9" s="353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242"/>
    </row>
    <row r="10" spans="2:20" ht="12.75" customHeight="1" x14ac:dyDescent="0.2">
      <c r="B10" s="354" t="s">
        <v>16</v>
      </c>
      <c r="C10" s="351"/>
      <c r="D10" s="351"/>
      <c r="E10" s="351"/>
      <c r="F10" s="351"/>
      <c r="G10" s="353" t="s">
        <v>0</v>
      </c>
      <c r="H10" s="4">
        <f t="shared" ref="H10:H57" si="0">SUM(I10:Q10)</f>
        <v>1960</v>
      </c>
      <c r="I10" s="4">
        <f t="shared" ref="I10:Q10" si="1">I25+I34+I46</f>
        <v>12</v>
      </c>
      <c r="J10" s="4">
        <f t="shared" si="1"/>
        <v>9</v>
      </c>
      <c r="K10" s="4">
        <f t="shared" si="1"/>
        <v>24</v>
      </c>
      <c r="L10" s="4">
        <f t="shared" si="1"/>
        <v>105</v>
      </c>
      <c r="M10" s="4">
        <f t="shared" si="1"/>
        <v>428</v>
      </c>
      <c r="N10" s="4">
        <f t="shared" si="1"/>
        <v>821</v>
      </c>
      <c r="O10" s="4">
        <f t="shared" si="1"/>
        <v>473</v>
      </c>
      <c r="P10" s="4">
        <f t="shared" si="1"/>
        <v>83</v>
      </c>
      <c r="Q10" s="4">
        <f t="shared" si="1"/>
        <v>5</v>
      </c>
      <c r="R10" s="4"/>
      <c r="S10" s="347"/>
    </row>
    <row r="11" spans="2:20" ht="12.75" customHeight="1" x14ac:dyDescent="0.2">
      <c r="B11" s="351"/>
      <c r="C11" s="351"/>
      <c r="D11" s="351"/>
      <c r="E11" s="351"/>
      <c r="F11" s="351"/>
      <c r="G11" s="353" t="s">
        <v>1</v>
      </c>
      <c r="H11" s="4">
        <f t="shared" si="0"/>
        <v>999</v>
      </c>
      <c r="I11" s="4">
        <f t="shared" ref="I11:Q11" si="2">I26+I35+I47</f>
        <v>5</v>
      </c>
      <c r="J11" s="4">
        <f t="shared" si="2"/>
        <v>1</v>
      </c>
      <c r="K11" s="4">
        <f t="shared" si="2"/>
        <v>12</v>
      </c>
      <c r="L11" s="4">
        <f t="shared" si="2"/>
        <v>40</v>
      </c>
      <c r="M11" s="4">
        <f t="shared" si="2"/>
        <v>173</v>
      </c>
      <c r="N11" s="4">
        <f t="shared" si="2"/>
        <v>430</v>
      </c>
      <c r="O11" s="4">
        <f t="shared" si="2"/>
        <v>282</v>
      </c>
      <c r="P11" s="4">
        <f t="shared" si="2"/>
        <v>53</v>
      </c>
      <c r="Q11" s="4">
        <f t="shared" si="2"/>
        <v>3</v>
      </c>
      <c r="R11" s="4"/>
      <c r="S11" s="347"/>
      <c r="T11" s="347" t="s">
        <v>14</v>
      </c>
    </row>
    <row r="12" spans="2:20" ht="12" customHeight="1" x14ac:dyDescent="0.2">
      <c r="B12" s="351"/>
      <c r="C12" s="351"/>
      <c r="D12" s="351"/>
      <c r="E12" s="351"/>
      <c r="F12" s="351"/>
      <c r="G12" s="353" t="s">
        <v>2</v>
      </c>
      <c r="H12" s="4">
        <f t="shared" si="0"/>
        <v>961</v>
      </c>
      <c r="I12" s="4">
        <f t="shared" ref="I12:Q12" si="3">I27+I36+I48</f>
        <v>7</v>
      </c>
      <c r="J12" s="4">
        <f t="shared" si="3"/>
        <v>8</v>
      </c>
      <c r="K12" s="4">
        <f t="shared" si="3"/>
        <v>12</v>
      </c>
      <c r="L12" s="4">
        <f t="shared" si="3"/>
        <v>65</v>
      </c>
      <c r="M12" s="4">
        <f t="shared" si="3"/>
        <v>255</v>
      </c>
      <c r="N12" s="4">
        <f t="shared" si="3"/>
        <v>391</v>
      </c>
      <c r="O12" s="4">
        <f t="shared" si="3"/>
        <v>191</v>
      </c>
      <c r="P12" s="4">
        <f t="shared" si="3"/>
        <v>30</v>
      </c>
      <c r="Q12" s="4">
        <f t="shared" si="3"/>
        <v>2</v>
      </c>
      <c r="R12" s="4"/>
      <c r="S12" s="347"/>
      <c r="T12" s="347"/>
    </row>
    <row r="13" spans="2:20" ht="16.5" customHeight="1" x14ac:dyDescent="0.2">
      <c r="D13" s="349" t="s">
        <v>488</v>
      </c>
      <c r="G13" s="342" t="s">
        <v>0</v>
      </c>
      <c r="H13" s="4">
        <f t="shared" si="0"/>
        <v>1552</v>
      </c>
      <c r="I13" s="17">
        <f t="shared" ref="I13:Q13" si="4">I28+I37+I49</f>
        <v>11</v>
      </c>
      <c r="J13" s="17">
        <f t="shared" si="4"/>
        <v>8</v>
      </c>
      <c r="K13" s="17">
        <f t="shared" si="4"/>
        <v>23</v>
      </c>
      <c r="L13" s="17">
        <f t="shared" si="4"/>
        <v>91</v>
      </c>
      <c r="M13" s="17">
        <f t="shared" si="4"/>
        <v>331</v>
      </c>
      <c r="N13" s="17">
        <f t="shared" si="4"/>
        <v>633</v>
      </c>
      <c r="O13" s="17">
        <f t="shared" si="4"/>
        <v>388</v>
      </c>
      <c r="P13" s="17">
        <f t="shared" si="4"/>
        <v>62</v>
      </c>
      <c r="Q13" s="17">
        <f t="shared" si="4"/>
        <v>5</v>
      </c>
      <c r="R13" s="17"/>
      <c r="S13" s="347"/>
      <c r="T13" s="347"/>
    </row>
    <row r="14" spans="2:20" ht="12.75" customHeight="1" x14ac:dyDescent="0.2">
      <c r="G14" s="342" t="s">
        <v>1</v>
      </c>
      <c r="H14" s="4">
        <f t="shared" si="0"/>
        <v>790</v>
      </c>
      <c r="I14" s="17">
        <f t="shared" ref="I14:Q14" si="5">I29+I38+I50</f>
        <v>4</v>
      </c>
      <c r="J14" s="17">
        <f t="shared" si="5"/>
        <v>1</v>
      </c>
      <c r="K14" s="17">
        <f t="shared" si="5"/>
        <v>11</v>
      </c>
      <c r="L14" s="17">
        <f t="shared" si="5"/>
        <v>35</v>
      </c>
      <c r="M14" s="17">
        <f t="shared" si="5"/>
        <v>127</v>
      </c>
      <c r="N14" s="17">
        <f t="shared" si="5"/>
        <v>339</v>
      </c>
      <c r="O14" s="17">
        <f t="shared" si="5"/>
        <v>232</v>
      </c>
      <c r="P14" s="17">
        <f t="shared" si="5"/>
        <v>38</v>
      </c>
      <c r="Q14" s="17">
        <f t="shared" si="5"/>
        <v>3</v>
      </c>
      <c r="R14" s="17"/>
      <c r="S14" s="347"/>
      <c r="T14" s="347"/>
    </row>
    <row r="15" spans="2:20" ht="12.75" customHeight="1" x14ac:dyDescent="0.2">
      <c r="G15" s="342" t="s">
        <v>2</v>
      </c>
      <c r="H15" s="4">
        <f t="shared" si="0"/>
        <v>762</v>
      </c>
      <c r="I15" s="17">
        <f t="shared" ref="I15:Q15" si="6">I30+I39+I51</f>
        <v>7</v>
      </c>
      <c r="J15" s="17">
        <f t="shared" si="6"/>
        <v>7</v>
      </c>
      <c r="K15" s="17">
        <f t="shared" si="6"/>
        <v>12</v>
      </c>
      <c r="L15" s="17">
        <f t="shared" si="6"/>
        <v>56</v>
      </c>
      <c r="M15" s="17">
        <f t="shared" si="6"/>
        <v>204</v>
      </c>
      <c r="N15" s="17">
        <f t="shared" si="6"/>
        <v>294</v>
      </c>
      <c r="O15" s="17">
        <f t="shared" si="6"/>
        <v>156</v>
      </c>
      <c r="P15" s="17">
        <f t="shared" si="6"/>
        <v>24</v>
      </c>
      <c r="Q15" s="17">
        <f t="shared" si="6"/>
        <v>2</v>
      </c>
      <c r="R15" s="17"/>
      <c r="S15" s="347"/>
      <c r="T15" s="347"/>
    </row>
    <row r="16" spans="2:20" ht="16.5" customHeight="1" x14ac:dyDescent="0.2">
      <c r="D16" s="349" t="s">
        <v>491</v>
      </c>
      <c r="G16" s="342" t="s">
        <v>0</v>
      </c>
      <c r="H16" s="4">
        <f t="shared" si="0"/>
        <v>406</v>
      </c>
      <c r="I16" s="17">
        <f t="shared" ref="I16:Q16" si="7">I31+I40+I52</f>
        <v>1</v>
      </c>
      <c r="J16" s="17">
        <f t="shared" si="7"/>
        <v>0</v>
      </c>
      <c r="K16" s="17">
        <f t="shared" si="7"/>
        <v>1</v>
      </c>
      <c r="L16" s="17">
        <f t="shared" si="7"/>
        <v>14</v>
      </c>
      <c r="M16" s="17">
        <f t="shared" si="7"/>
        <v>96</v>
      </c>
      <c r="N16" s="17">
        <f t="shared" si="7"/>
        <v>188</v>
      </c>
      <c r="O16" s="17">
        <f t="shared" si="7"/>
        <v>85</v>
      </c>
      <c r="P16" s="17">
        <f t="shared" si="7"/>
        <v>21</v>
      </c>
      <c r="Q16" s="17">
        <f t="shared" si="7"/>
        <v>0</v>
      </c>
      <c r="R16" s="17"/>
      <c r="S16" s="347"/>
      <c r="T16" s="347"/>
    </row>
    <row r="17" spans="3:20" ht="12.75" customHeight="1" x14ac:dyDescent="0.2">
      <c r="G17" s="342" t="s">
        <v>1</v>
      </c>
      <c r="H17" s="4">
        <f t="shared" si="0"/>
        <v>208</v>
      </c>
      <c r="I17" s="17">
        <f t="shared" ref="I17:Q17" si="8">I32+I41+I53</f>
        <v>1</v>
      </c>
      <c r="J17" s="17">
        <f t="shared" si="8"/>
        <v>0</v>
      </c>
      <c r="K17" s="17">
        <f t="shared" si="8"/>
        <v>1</v>
      </c>
      <c r="L17" s="17">
        <f t="shared" si="8"/>
        <v>5</v>
      </c>
      <c r="M17" s="17">
        <f t="shared" si="8"/>
        <v>45</v>
      </c>
      <c r="N17" s="17">
        <f t="shared" si="8"/>
        <v>91</v>
      </c>
      <c r="O17" s="17">
        <f t="shared" si="8"/>
        <v>50</v>
      </c>
      <c r="P17" s="17">
        <f t="shared" si="8"/>
        <v>15</v>
      </c>
      <c r="Q17" s="17">
        <f t="shared" si="8"/>
        <v>0</v>
      </c>
      <c r="R17" s="17"/>
      <c r="S17" s="347"/>
      <c r="T17" s="347"/>
    </row>
    <row r="18" spans="3:20" ht="12.75" customHeight="1" x14ac:dyDescent="0.2">
      <c r="G18" s="342" t="s">
        <v>2</v>
      </c>
      <c r="H18" s="4">
        <f t="shared" si="0"/>
        <v>198</v>
      </c>
      <c r="I18" s="17">
        <f t="shared" ref="I18:Q18" si="9">I33+I42+I54</f>
        <v>0</v>
      </c>
      <c r="J18" s="17">
        <f t="shared" si="9"/>
        <v>0</v>
      </c>
      <c r="K18" s="17">
        <f t="shared" si="9"/>
        <v>0</v>
      </c>
      <c r="L18" s="17">
        <f t="shared" si="9"/>
        <v>9</v>
      </c>
      <c r="M18" s="17">
        <f t="shared" si="9"/>
        <v>51</v>
      </c>
      <c r="N18" s="17">
        <f t="shared" si="9"/>
        <v>97</v>
      </c>
      <c r="O18" s="17">
        <f t="shared" si="9"/>
        <v>35</v>
      </c>
      <c r="P18" s="17">
        <f t="shared" si="9"/>
        <v>6</v>
      </c>
      <c r="Q18" s="17">
        <f t="shared" si="9"/>
        <v>0</v>
      </c>
      <c r="R18" s="17"/>
      <c r="S18" s="347"/>
      <c r="T18" s="347"/>
    </row>
    <row r="19" spans="3:20" ht="16.5" customHeight="1" x14ac:dyDescent="0.2">
      <c r="D19" s="349" t="s">
        <v>490</v>
      </c>
      <c r="G19" s="342" t="s">
        <v>0</v>
      </c>
      <c r="H19" s="4">
        <f t="shared" si="0"/>
        <v>1</v>
      </c>
      <c r="I19" s="17">
        <f t="shared" ref="I19:Q19" si="10">I43</f>
        <v>0</v>
      </c>
      <c r="J19" s="17">
        <f t="shared" si="10"/>
        <v>0</v>
      </c>
      <c r="K19" s="17">
        <f t="shared" si="10"/>
        <v>0</v>
      </c>
      <c r="L19" s="17">
        <f t="shared" si="10"/>
        <v>0</v>
      </c>
      <c r="M19" s="17">
        <f t="shared" si="10"/>
        <v>1</v>
      </c>
      <c r="N19" s="17">
        <f t="shared" si="10"/>
        <v>0</v>
      </c>
      <c r="O19" s="17">
        <f t="shared" si="10"/>
        <v>0</v>
      </c>
      <c r="P19" s="17">
        <f t="shared" si="10"/>
        <v>0</v>
      </c>
      <c r="Q19" s="17">
        <f t="shared" si="10"/>
        <v>0</v>
      </c>
      <c r="R19" s="17"/>
      <c r="S19" s="347"/>
      <c r="T19" s="347"/>
    </row>
    <row r="20" spans="3:20" ht="12.75" customHeight="1" x14ac:dyDescent="0.2">
      <c r="G20" s="342" t="s">
        <v>1</v>
      </c>
      <c r="H20" s="4">
        <f t="shared" si="0"/>
        <v>1</v>
      </c>
      <c r="I20" s="17">
        <f t="shared" ref="I20:Q20" si="11">I44</f>
        <v>0</v>
      </c>
      <c r="J20" s="17">
        <f t="shared" si="11"/>
        <v>0</v>
      </c>
      <c r="K20" s="17">
        <f t="shared" si="11"/>
        <v>0</v>
      </c>
      <c r="L20" s="17">
        <f t="shared" si="11"/>
        <v>0</v>
      </c>
      <c r="M20" s="17">
        <f t="shared" si="11"/>
        <v>1</v>
      </c>
      <c r="N20" s="17">
        <f t="shared" si="11"/>
        <v>0</v>
      </c>
      <c r="O20" s="17">
        <f t="shared" si="11"/>
        <v>0</v>
      </c>
      <c r="P20" s="17">
        <f t="shared" si="11"/>
        <v>0</v>
      </c>
      <c r="Q20" s="17">
        <f t="shared" si="11"/>
        <v>0</v>
      </c>
      <c r="R20" s="17"/>
      <c r="S20" s="347"/>
      <c r="T20" s="347"/>
    </row>
    <row r="21" spans="3:20" ht="12.75" customHeight="1" x14ac:dyDescent="0.2">
      <c r="G21" s="342" t="s">
        <v>2</v>
      </c>
      <c r="H21" s="4">
        <f t="shared" si="0"/>
        <v>0</v>
      </c>
      <c r="I21" s="17">
        <f t="shared" ref="I21:Q21" si="12">I45</f>
        <v>0</v>
      </c>
      <c r="J21" s="17">
        <f t="shared" si="12"/>
        <v>0</v>
      </c>
      <c r="K21" s="17">
        <f t="shared" si="12"/>
        <v>0</v>
      </c>
      <c r="L21" s="17">
        <f t="shared" si="12"/>
        <v>0</v>
      </c>
      <c r="M21" s="17">
        <f t="shared" si="12"/>
        <v>0</v>
      </c>
      <c r="N21" s="17">
        <f t="shared" si="12"/>
        <v>0</v>
      </c>
      <c r="O21" s="17">
        <f t="shared" si="12"/>
        <v>0</v>
      </c>
      <c r="P21" s="17">
        <f t="shared" si="12"/>
        <v>0</v>
      </c>
      <c r="Q21" s="17">
        <f t="shared" si="12"/>
        <v>0</v>
      </c>
      <c r="R21" s="17"/>
      <c r="S21" s="347"/>
      <c r="T21" s="347"/>
    </row>
    <row r="22" spans="3:20" ht="12.75" customHeight="1" x14ac:dyDescent="0.2">
      <c r="D22" s="1" t="s">
        <v>486</v>
      </c>
      <c r="G22" s="342" t="s">
        <v>0</v>
      </c>
      <c r="H22" s="4">
        <f t="shared" si="0"/>
        <v>1</v>
      </c>
      <c r="I22" s="17">
        <f t="shared" ref="I22:Q22" si="13">I55</f>
        <v>0</v>
      </c>
      <c r="J22" s="17">
        <f t="shared" si="13"/>
        <v>1</v>
      </c>
      <c r="K22" s="17">
        <f t="shared" si="13"/>
        <v>0</v>
      </c>
      <c r="L22" s="17">
        <f t="shared" si="13"/>
        <v>0</v>
      </c>
      <c r="M22" s="17">
        <f t="shared" si="13"/>
        <v>0</v>
      </c>
      <c r="N22" s="17">
        <f t="shared" si="13"/>
        <v>0</v>
      </c>
      <c r="O22" s="17">
        <f t="shared" si="13"/>
        <v>0</v>
      </c>
      <c r="P22" s="17">
        <f t="shared" si="13"/>
        <v>0</v>
      </c>
      <c r="Q22" s="17">
        <f t="shared" si="13"/>
        <v>0</v>
      </c>
      <c r="R22" s="17"/>
      <c r="S22" s="347"/>
      <c r="T22" s="347"/>
    </row>
    <row r="23" spans="3:20" ht="12.75" customHeight="1" x14ac:dyDescent="0.2">
      <c r="G23" s="342" t="s">
        <v>1</v>
      </c>
      <c r="H23" s="4">
        <f t="shared" si="0"/>
        <v>0</v>
      </c>
      <c r="I23" s="17">
        <f t="shared" ref="I23:Q23" si="14">I56</f>
        <v>0</v>
      </c>
      <c r="J23" s="17">
        <f t="shared" si="14"/>
        <v>0</v>
      </c>
      <c r="K23" s="17">
        <f t="shared" si="14"/>
        <v>0</v>
      </c>
      <c r="L23" s="17">
        <f t="shared" si="14"/>
        <v>0</v>
      </c>
      <c r="M23" s="17">
        <f t="shared" si="14"/>
        <v>0</v>
      </c>
      <c r="N23" s="17">
        <f t="shared" si="14"/>
        <v>0</v>
      </c>
      <c r="O23" s="17">
        <f t="shared" si="14"/>
        <v>0</v>
      </c>
      <c r="P23" s="17">
        <f t="shared" si="14"/>
        <v>0</v>
      </c>
      <c r="Q23" s="17">
        <f t="shared" si="14"/>
        <v>0</v>
      </c>
      <c r="R23" s="17"/>
      <c r="S23" s="347"/>
      <c r="T23" s="347"/>
    </row>
    <row r="24" spans="3:20" ht="12.75" customHeight="1" x14ac:dyDescent="0.2">
      <c r="G24" s="342" t="s">
        <v>2</v>
      </c>
      <c r="H24" s="4">
        <f t="shared" si="0"/>
        <v>1</v>
      </c>
      <c r="I24" s="17">
        <f t="shared" ref="I24:Q24" si="15">I57</f>
        <v>0</v>
      </c>
      <c r="J24" s="17">
        <f t="shared" si="15"/>
        <v>1</v>
      </c>
      <c r="K24" s="17">
        <f t="shared" si="15"/>
        <v>0</v>
      </c>
      <c r="L24" s="17">
        <f t="shared" si="15"/>
        <v>0</v>
      </c>
      <c r="M24" s="17">
        <f t="shared" si="15"/>
        <v>0</v>
      </c>
      <c r="N24" s="17">
        <f t="shared" si="15"/>
        <v>0</v>
      </c>
      <c r="O24" s="17">
        <f t="shared" si="15"/>
        <v>0</v>
      </c>
      <c r="P24" s="17">
        <f t="shared" si="15"/>
        <v>0</v>
      </c>
      <c r="Q24" s="17">
        <f t="shared" si="15"/>
        <v>0</v>
      </c>
      <c r="R24" s="17"/>
      <c r="S24" s="347"/>
      <c r="T24" s="347"/>
    </row>
    <row r="25" spans="3:20" ht="16.5" customHeight="1" x14ac:dyDescent="0.2">
      <c r="C25" s="350" t="s">
        <v>494</v>
      </c>
      <c r="D25" s="351"/>
      <c r="E25" s="351"/>
      <c r="F25" s="351"/>
      <c r="G25" s="12" t="s">
        <v>0</v>
      </c>
      <c r="H25" s="4">
        <f t="shared" si="0"/>
        <v>12</v>
      </c>
      <c r="I25" s="4">
        <f t="shared" ref="I25:Q25" si="16">I28+I31</f>
        <v>0</v>
      </c>
      <c r="J25" s="4">
        <f t="shared" si="16"/>
        <v>0</v>
      </c>
      <c r="K25" s="4">
        <f t="shared" si="16"/>
        <v>0</v>
      </c>
      <c r="L25" s="4">
        <f t="shared" si="16"/>
        <v>1</v>
      </c>
      <c r="M25" s="4">
        <f t="shared" si="16"/>
        <v>1</v>
      </c>
      <c r="N25" s="4">
        <f t="shared" si="16"/>
        <v>6</v>
      </c>
      <c r="O25" s="4">
        <f t="shared" si="16"/>
        <v>4</v>
      </c>
      <c r="P25" s="4">
        <f t="shared" si="16"/>
        <v>0</v>
      </c>
      <c r="Q25" s="4">
        <f t="shared" si="16"/>
        <v>0</v>
      </c>
      <c r="R25" s="17"/>
      <c r="S25" s="347"/>
      <c r="T25" s="347"/>
    </row>
    <row r="26" spans="3:20" ht="12.75" customHeight="1" x14ac:dyDescent="0.2">
      <c r="C26" s="351"/>
      <c r="D26" s="351"/>
      <c r="E26" s="351"/>
      <c r="F26" s="351"/>
      <c r="G26" s="12" t="s">
        <v>1</v>
      </c>
      <c r="H26" s="4">
        <f t="shared" si="0"/>
        <v>7</v>
      </c>
      <c r="I26" s="4">
        <f t="shared" ref="I26:Q26" si="17">I29+I32</f>
        <v>0</v>
      </c>
      <c r="J26" s="4">
        <f t="shared" si="17"/>
        <v>0</v>
      </c>
      <c r="K26" s="4">
        <f t="shared" si="17"/>
        <v>0</v>
      </c>
      <c r="L26" s="4">
        <f t="shared" si="17"/>
        <v>1</v>
      </c>
      <c r="M26" s="4">
        <f t="shared" si="17"/>
        <v>1</v>
      </c>
      <c r="N26" s="4">
        <f t="shared" si="17"/>
        <v>4</v>
      </c>
      <c r="O26" s="4">
        <f t="shared" si="17"/>
        <v>1</v>
      </c>
      <c r="P26" s="4">
        <f t="shared" si="17"/>
        <v>0</v>
      </c>
      <c r="Q26" s="4">
        <f t="shared" si="17"/>
        <v>0</v>
      </c>
      <c r="R26" s="17"/>
      <c r="S26" s="347"/>
      <c r="T26" s="347"/>
    </row>
    <row r="27" spans="3:20" ht="12.75" customHeight="1" x14ac:dyDescent="0.2">
      <c r="C27" s="351"/>
      <c r="D27" s="351"/>
      <c r="E27" s="351"/>
      <c r="F27" s="351"/>
      <c r="G27" s="12" t="s">
        <v>2</v>
      </c>
      <c r="H27" s="4">
        <f t="shared" si="0"/>
        <v>5</v>
      </c>
      <c r="I27" s="4">
        <f t="shared" ref="I27:Q27" si="18">I30+I33</f>
        <v>0</v>
      </c>
      <c r="J27" s="4">
        <f t="shared" si="18"/>
        <v>0</v>
      </c>
      <c r="K27" s="4">
        <f t="shared" si="18"/>
        <v>0</v>
      </c>
      <c r="L27" s="4">
        <f t="shared" si="18"/>
        <v>0</v>
      </c>
      <c r="M27" s="4">
        <f t="shared" si="18"/>
        <v>0</v>
      </c>
      <c r="N27" s="4">
        <f t="shared" si="18"/>
        <v>2</v>
      </c>
      <c r="O27" s="4">
        <f t="shared" si="18"/>
        <v>3</v>
      </c>
      <c r="P27" s="4">
        <f t="shared" si="18"/>
        <v>0</v>
      </c>
      <c r="Q27" s="4">
        <f t="shared" si="18"/>
        <v>0</v>
      </c>
      <c r="R27" s="17"/>
      <c r="S27" s="347"/>
      <c r="T27" s="347"/>
    </row>
    <row r="28" spans="3:20" ht="16.5" customHeight="1" x14ac:dyDescent="0.2">
      <c r="D28" s="352" t="s">
        <v>488</v>
      </c>
      <c r="G28" s="342" t="s">
        <v>0</v>
      </c>
      <c r="H28" s="4">
        <f t="shared" si="0"/>
        <v>9</v>
      </c>
      <c r="I28" s="17">
        <v>0</v>
      </c>
      <c r="J28" s="17">
        <v>0</v>
      </c>
      <c r="K28" s="17">
        <v>0</v>
      </c>
      <c r="L28" s="17">
        <v>1</v>
      </c>
      <c r="M28" s="17">
        <v>1</v>
      </c>
      <c r="N28" s="17">
        <v>4</v>
      </c>
      <c r="O28" s="17">
        <v>3</v>
      </c>
      <c r="P28" s="17">
        <v>0</v>
      </c>
      <c r="Q28" s="17">
        <v>0</v>
      </c>
      <c r="R28" s="17"/>
      <c r="S28" s="347"/>
      <c r="T28" s="347"/>
    </row>
    <row r="29" spans="3:20" ht="12.75" customHeight="1" x14ac:dyDescent="0.2">
      <c r="G29" s="342" t="s">
        <v>1</v>
      </c>
      <c r="H29" s="4">
        <f t="shared" si="0"/>
        <v>6</v>
      </c>
      <c r="I29" s="17">
        <v>0</v>
      </c>
      <c r="J29" s="17">
        <v>0</v>
      </c>
      <c r="K29" s="17">
        <v>0</v>
      </c>
      <c r="L29" s="17">
        <v>1</v>
      </c>
      <c r="M29" s="17">
        <v>1</v>
      </c>
      <c r="N29" s="17">
        <v>3</v>
      </c>
      <c r="O29" s="17">
        <v>1</v>
      </c>
      <c r="P29" s="17">
        <v>0</v>
      </c>
      <c r="Q29" s="17">
        <v>0</v>
      </c>
      <c r="R29" s="17"/>
      <c r="S29" s="347"/>
      <c r="T29" s="347"/>
    </row>
    <row r="30" spans="3:20" ht="12.75" customHeight="1" x14ac:dyDescent="0.2">
      <c r="G30" s="342" t="s">
        <v>2</v>
      </c>
      <c r="H30" s="4">
        <f t="shared" si="0"/>
        <v>3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</v>
      </c>
      <c r="O30" s="17">
        <v>2</v>
      </c>
      <c r="P30" s="17">
        <v>0</v>
      </c>
      <c r="Q30" s="17">
        <v>0</v>
      </c>
      <c r="R30" s="17"/>
      <c r="S30" s="347"/>
      <c r="T30" s="347"/>
    </row>
    <row r="31" spans="3:20" ht="16.5" customHeight="1" x14ac:dyDescent="0.2">
      <c r="D31" s="349" t="s">
        <v>491</v>
      </c>
      <c r="G31" s="342" t="s">
        <v>0</v>
      </c>
      <c r="H31" s="4">
        <f t="shared" si="0"/>
        <v>3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2</v>
      </c>
      <c r="O31" s="17">
        <v>1</v>
      </c>
      <c r="P31" s="17">
        <v>0</v>
      </c>
      <c r="Q31" s="17">
        <v>0</v>
      </c>
      <c r="R31" s="17"/>
      <c r="S31" s="347"/>
      <c r="T31" s="347"/>
    </row>
    <row r="32" spans="3:20" ht="12.75" customHeight="1" x14ac:dyDescent="0.2">
      <c r="G32" s="342" t="s">
        <v>1</v>
      </c>
      <c r="H32" s="4">
        <f t="shared" si="0"/>
        <v>1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1</v>
      </c>
      <c r="O32" s="17">
        <v>0</v>
      </c>
      <c r="P32" s="17">
        <v>0</v>
      </c>
      <c r="Q32" s="17">
        <v>0</v>
      </c>
      <c r="R32" s="17"/>
      <c r="S32" s="347"/>
      <c r="T32" s="347"/>
    </row>
    <row r="33" spans="3:20" ht="12.75" customHeight="1" x14ac:dyDescent="0.2">
      <c r="G33" s="342" t="s">
        <v>2</v>
      </c>
      <c r="H33" s="4">
        <f t="shared" si="0"/>
        <v>2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</v>
      </c>
      <c r="O33" s="17">
        <v>1</v>
      </c>
      <c r="P33" s="17">
        <v>0</v>
      </c>
      <c r="Q33" s="17">
        <v>0</v>
      </c>
      <c r="R33" s="17"/>
      <c r="S33" s="347"/>
      <c r="T33" s="347"/>
    </row>
    <row r="34" spans="3:20" ht="16.5" customHeight="1" x14ac:dyDescent="0.2">
      <c r="C34" s="350" t="s">
        <v>493</v>
      </c>
      <c r="D34" s="351"/>
      <c r="E34" s="351"/>
      <c r="F34" s="351"/>
      <c r="G34" s="12" t="s">
        <v>0</v>
      </c>
      <c r="H34" s="4">
        <f t="shared" si="0"/>
        <v>1944</v>
      </c>
      <c r="I34" s="4">
        <f t="shared" ref="I34:Q34" si="19">I37+I40+I43</f>
        <v>12</v>
      </c>
      <c r="J34" s="4">
        <f t="shared" si="19"/>
        <v>8</v>
      </c>
      <c r="K34" s="4">
        <f t="shared" si="19"/>
        <v>24</v>
      </c>
      <c r="L34" s="4">
        <f t="shared" si="19"/>
        <v>104</v>
      </c>
      <c r="M34" s="4">
        <f t="shared" si="19"/>
        <v>425</v>
      </c>
      <c r="N34" s="4">
        <f t="shared" si="19"/>
        <v>814</v>
      </c>
      <c r="O34" s="4">
        <f t="shared" si="19"/>
        <v>469</v>
      </c>
      <c r="P34" s="4">
        <f t="shared" si="19"/>
        <v>83</v>
      </c>
      <c r="Q34" s="4">
        <f t="shared" si="19"/>
        <v>5</v>
      </c>
      <c r="R34" s="17"/>
      <c r="S34" s="347"/>
      <c r="T34" s="347"/>
    </row>
    <row r="35" spans="3:20" ht="12.75" customHeight="1" x14ac:dyDescent="0.2">
      <c r="C35" s="350" t="s">
        <v>492</v>
      </c>
      <c r="D35" s="351"/>
      <c r="E35" s="351"/>
      <c r="F35" s="351"/>
      <c r="G35" s="12" t="s">
        <v>1</v>
      </c>
      <c r="H35" s="4">
        <f t="shared" si="0"/>
        <v>992</v>
      </c>
      <c r="I35" s="4">
        <f t="shared" ref="I35:Q35" si="20">I38+I41+I44</f>
        <v>5</v>
      </c>
      <c r="J35" s="4">
        <f t="shared" si="20"/>
        <v>1</v>
      </c>
      <c r="K35" s="4">
        <f t="shared" si="20"/>
        <v>12</v>
      </c>
      <c r="L35" s="4">
        <f t="shared" si="20"/>
        <v>39</v>
      </c>
      <c r="M35" s="4">
        <f t="shared" si="20"/>
        <v>172</v>
      </c>
      <c r="N35" s="4">
        <f t="shared" si="20"/>
        <v>426</v>
      </c>
      <c r="O35" s="4">
        <f t="shared" si="20"/>
        <v>281</v>
      </c>
      <c r="P35" s="4">
        <f t="shared" si="20"/>
        <v>53</v>
      </c>
      <c r="Q35" s="4">
        <f t="shared" si="20"/>
        <v>3</v>
      </c>
      <c r="R35" s="17"/>
      <c r="S35" s="347"/>
      <c r="T35" s="347"/>
    </row>
    <row r="36" spans="3:20" ht="12.75" customHeight="1" x14ac:dyDescent="0.2">
      <c r="C36" s="351"/>
      <c r="D36" s="351"/>
      <c r="E36" s="351"/>
      <c r="F36" s="351"/>
      <c r="G36" s="12" t="s">
        <v>2</v>
      </c>
      <c r="H36" s="4">
        <f t="shared" si="0"/>
        <v>952</v>
      </c>
      <c r="I36" s="4">
        <f t="shared" ref="I36:Q36" si="21">I39+I42+I45</f>
        <v>7</v>
      </c>
      <c r="J36" s="4">
        <f t="shared" si="21"/>
        <v>7</v>
      </c>
      <c r="K36" s="4">
        <f t="shared" si="21"/>
        <v>12</v>
      </c>
      <c r="L36" s="4">
        <f t="shared" si="21"/>
        <v>65</v>
      </c>
      <c r="M36" s="4">
        <f t="shared" si="21"/>
        <v>253</v>
      </c>
      <c r="N36" s="4">
        <f t="shared" si="21"/>
        <v>388</v>
      </c>
      <c r="O36" s="4">
        <f t="shared" si="21"/>
        <v>188</v>
      </c>
      <c r="P36" s="4">
        <f t="shared" si="21"/>
        <v>30</v>
      </c>
      <c r="Q36" s="4">
        <f t="shared" si="21"/>
        <v>2</v>
      </c>
      <c r="R36" s="17"/>
      <c r="S36" s="347"/>
      <c r="T36" s="347"/>
    </row>
    <row r="37" spans="3:20" ht="16.5" customHeight="1" x14ac:dyDescent="0.2">
      <c r="D37" s="349" t="s">
        <v>488</v>
      </c>
      <c r="G37" s="342" t="s">
        <v>0</v>
      </c>
      <c r="H37" s="4">
        <f t="shared" si="0"/>
        <v>1541</v>
      </c>
      <c r="I37" s="17">
        <v>11</v>
      </c>
      <c r="J37" s="17">
        <v>8</v>
      </c>
      <c r="K37" s="17">
        <v>23</v>
      </c>
      <c r="L37" s="17">
        <v>90</v>
      </c>
      <c r="M37" s="17">
        <v>329</v>
      </c>
      <c r="N37" s="17">
        <v>628</v>
      </c>
      <c r="O37" s="17">
        <v>385</v>
      </c>
      <c r="P37" s="17">
        <v>62</v>
      </c>
      <c r="Q37" s="17">
        <v>5</v>
      </c>
      <c r="R37" s="17"/>
      <c r="S37" s="347"/>
      <c r="T37" s="347"/>
    </row>
    <row r="38" spans="3:20" ht="12.75" customHeight="1" x14ac:dyDescent="0.2">
      <c r="G38" s="342" t="s">
        <v>1</v>
      </c>
      <c r="H38" s="4">
        <f t="shared" si="0"/>
        <v>784</v>
      </c>
      <c r="I38" s="17">
        <v>4</v>
      </c>
      <c r="J38" s="17">
        <v>1</v>
      </c>
      <c r="K38" s="17">
        <v>11</v>
      </c>
      <c r="L38" s="17">
        <v>34</v>
      </c>
      <c r="M38" s="17">
        <v>126</v>
      </c>
      <c r="N38" s="17">
        <v>336</v>
      </c>
      <c r="O38" s="17">
        <v>231</v>
      </c>
      <c r="P38" s="17">
        <v>38</v>
      </c>
      <c r="Q38" s="17">
        <v>3</v>
      </c>
      <c r="R38" s="17"/>
      <c r="S38" s="347"/>
      <c r="T38" s="347"/>
    </row>
    <row r="39" spans="3:20" ht="12.75" customHeight="1" x14ac:dyDescent="0.2">
      <c r="G39" s="342" t="s">
        <v>2</v>
      </c>
      <c r="H39" s="4">
        <f t="shared" si="0"/>
        <v>757</v>
      </c>
      <c r="I39" s="17">
        <v>7</v>
      </c>
      <c r="J39" s="17">
        <v>7</v>
      </c>
      <c r="K39" s="17">
        <v>12</v>
      </c>
      <c r="L39" s="17">
        <v>56</v>
      </c>
      <c r="M39" s="17">
        <v>203</v>
      </c>
      <c r="N39" s="17">
        <v>292</v>
      </c>
      <c r="O39" s="17">
        <v>154</v>
      </c>
      <c r="P39" s="17">
        <v>24</v>
      </c>
      <c r="Q39" s="17">
        <v>2</v>
      </c>
      <c r="R39" s="17"/>
      <c r="S39" s="347"/>
      <c r="T39" s="347"/>
    </row>
    <row r="40" spans="3:20" ht="16.5" customHeight="1" x14ac:dyDescent="0.2">
      <c r="D40" s="349" t="s">
        <v>491</v>
      </c>
      <c r="G40" s="342" t="s">
        <v>0</v>
      </c>
      <c r="H40" s="4">
        <f t="shared" si="0"/>
        <v>402</v>
      </c>
      <c r="I40" s="17">
        <v>1</v>
      </c>
      <c r="J40" s="17">
        <v>0</v>
      </c>
      <c r="K40" s="17">
        <v>1</v>
      </c>
      <c r="L40" s="17">
        <v>14</v>
      </c>
      <c r="M40" s="17">
        <v>95</v>
      </c>
      <c r="N40" s="17">
        <v>186</v>
      </c>
      <c r="O40" s="17">
        <v>84</v>
      </c>
      <c r="P40" s="17">
        <v>21</v>
      </c>
      <c r="Q40" s="17">
        <v>0</v>
      </c>
      <c r="R40" s="17"/>
      <c r="S40" s="347"/>
      <c r="T40" s="347"/>
    </row>
    <row r="41" spans="3:20" ht="12.75" customHeight="1" x14ac:dyDescent="0.2">
      <c r="G41" s="342" t="s">
        <v>1</v>
      </c>
      <c r="H41" s="4">
        <f t="shared" si="0"/>
        <v>207</v>
      </c>
      <c r="I41" s="17">
        <v>1</v>
      </c>
      <c r="J41" s="17">
        <v>0</v>
      </c>
      <c r="K41" s="17">
        <v>1</v>
      </c>
      <c r="L41" s="17">
        <v>5</v>
      </c>
      <c r="M41" s="17">
        <v>45</v>
      </c>
      <c r="N41" s="17">
        <v>90</v>
      </c>
      <c r="O41" s="17">
        <v>50</v>
      </c>
      <c r="P41" s="17">
        <v>15</v>
      </c>
      <c r="Q41" s="17">
        <v>0</v>
      </c>
      <c r="R41" s="17"/>
      <c r="S41" s="347"/>
      <c r="T41" s="347"/>
    </row>
    <row r="42" spans="3:20" ht="12.75" customHeight="1" x14ac:dyDescent="0.2">
      <c r="G42" s="342" t="s">
        <v>2</v>
      </c>
      <c r="H42" s="4">
        <f t="shared" si="0"/>
        <v>195</v>
      </c>
      <c r="I42" s="17">
        <v>0</v>
      </c>
      <c r="J42" s="17">
        <v>0</v>
      </c>
      <c r="K42" s="17">
        <v>0</v>
      </c>
      <c r="L42" s="17">
        <v>9</v>
      </c>
      <c r="M42" s="17">
        <v>50</v>
      </c>
      <c r="N42" s="17">
        <v>96</v>
      </c>
      <c r="O42" s="17">
        <v>34</v>
      </c>
      <c r="P42" s="17">
        <v>6</v>
      </c>
      <c r="Q42" s="17">
        <v>0</v>
      </c>
      <c r="R42" s="17"/>
      <c r="S42" s="347"/>
      <c r="T42" s="347"/>
    </row>
    <row r="43" spans="3:20" ht="16.5" customHeight="1" x14ac:dyDescent="0.2">
      <c r="D43" s="349" t="s">
        <v>490</v>
      </c>
      <c r="G43" s="342" t="s">
        <v>0</v>
      </c>
      <c r="H43" s="4">
        <f t="shared" si="0"/>
        <v>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0</v>
      </c>
      <c r="O43" s="17">
        <v>0</v>
      </c>
      <c r="P43" s="17">
        <v>0</v>
      </c>
      <c r="Q43" s="17">
        <v>0</v>
      </c>
      <c r="R43" s="17"/>
      <c r="S43" s="347"/>
      <c r="T43" s="347"/>
    </row>
    <row r="44" spans="3:20" ht="12.75" customHeight="1" x14ac:dyDescent="0.2">
      <c r="G44" s="342" t="s">
        <v>1</v>
      </c>
      <c r="H44" s="4">
        <f t="shared" si="0"/>
        <v>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0</v>
      </c>
      <c r="O44" s="17">
        <v>0</v>
      </c>
      <c r="P44" s="17">
        <v>0</v>
      </c>
      <c r="Q44" s="17">
        <v>0</v>
      </c>
      <c r="R44" s="17"/>
      <c r="S44" s="347"/>
      <c r="T44" s="347"/>
    </row>
    <row r="45" spans="3:20" ht="12.75" customHeight="1" x14ac:dyDescent="0.2">
      <c r="G45" s="342" t="s">
        <v>2</v>
      </c>
      <c r="H45" s="4">
        <f t="shared" si="0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/>
      <c r="S45" s="347"/>
      <c r="T45" s="347"/>
    </row>
    <row r="46" spans="3:20" ht="16.5" customHeight="1" x14ac:dyDescent="0.2">
      <c r="C46" s="350" t="s">
        <v>489</v>
      </c>
      <c r="G46" s="12" t="s">
        <v>0</v>
      </c>
      <c r="H46" s="4">
        <f t="shared" si="0"/>
        <v>4</v>
      </c>
      <c r="I46" s="4">
        <f t="shared" ref="I46:Q46" si="22">I49+I52+I55</f>
        <v>0</v>
      </c>
      <c r="J46" s="4">
        <f t="shared" si="22"/>
        <v>1</v>
      </c>
      <c r="K46" s="4">
        <f t="shared" si="22"/>
        <v>0</v>
      </c>
      <c r="L46" s="4">
        <f t="shared" si="22"/>
        <v>0</v>
      </c>
      <c r="M46" s="4">
        <f t="shared" si="22"/>
        <v>2</v>
      </c>
      <c r="N46" s="4">
        <f t="shared" si="22"/>
        <v>1</v>
      </c>
      <c r="O46" s="4">
        <f t="shared" si="22"/>
        <v>0</v>
      </c>
      <c r="P46" s="4">
        <f t="shared" si="22"/>
        <v>0</v>
      </c>
      <c r="Q46" s="4">
        <f t="shared" si="22"/>
        <v>0</v>
      </c>
      <c r="R46" s="17"/>
      <c r="S46" s="347"/>
      <c r="T46" s="347"/>
    </row>
    <row r="47" spans="3:20" ht="12.75" customHeight="1" x14ac:dyDescent="0.2">
      <c r="G47" s="12" t="s">
        <v>1</v>
      </c>
      <c r="H47" s="4">
        <f t="shared" si="0"/>
        <v>0</v>
      </c>
      <c r="I47" s="4">
        <f t="shared" ref="I47:Q47" si="23">I50+I53+I56</f>
        <v>0</v>
      </c>
      <c r="J47" s="4">
        <f t="shared" si="23"/>
        <v>0</v>
      </c>
      <c r="K47" s="4">
        <f t="shared" si="23"/>
        <v>0</v>
      </c>
      <c r="L47" s="4">
        <f t="shared" si="23"/>
        <v>0</v>
      </c>
      <c r="M47" s="4">
        <f t="shared" si="23"/>
        <v>0</v>
      </c>
      <c r="N47" s="4">
        <f t="shared" si="23"/>
        <v>0</v>
      </c>
      <c r="O47" s="4">
        <f t="shared" si="23"/>
        <v>0</v>
      </c>
      <c r="P47" s="4">
        <f t="shared" si="23"/>
        <v>0</v>
      </c>
      <c r="Q47" s="4">
        <f t="shared" si="23"/>
        <v>0</v>
      </c>
      <c r="R47" s="17"/>
      <c r="S47" s="347"/>
      <c r="T47" s="347"/>
    </row>
    <row r="48" spans="3:20" ht="12.75" customHeight="1" x14ac:dyDescent="0.2">
      <c r="G48" s="12" t="s">
        <v>2</v>
      </c>
      <c r="H48" s="4">
        <f t="shared" si="0"/>
        <v>4</v>
      </c>
      <c r="I48" s="4">
        <f t="shared" ref="I48:Q48" si="24">I51+I54+I57</f>
        <v>0</v>
      </c>
      <c r="J48" s="4">
        <f t="shared" si="24"/>
        <v>1</v>
      </c>
      <c r="K48" s="4">
        <f t="shared" si="24"/>
        <v>0</v>
      </c>
      <c r="L48" s="4">
        <f t="shared" si="24"/>
        <v>0</v>
      </c>
      <c r="M48" s="4">
        <f t="shared" si="24"/>
        <v>2</v>
      </c>
      <c r="N48" s="4">
        <f t="shared" si="24"/>
        <v>1</v>
      </c>
      <c r="O48" s="4">
        <f t="shared" si="24"/>
        <v>0</v>
      </c>
      <c r="P48" s="4">
        <f t="shared" si="24"/>
        <v>0</v>
      </c>
      <c r="Q48" s="4">
        <f t="shared" si="24"/>
        <v>0</v>
      </c>
      <c r="R48" s="17"/>
      <c r="S48" s="347"/>
      <c r="T48" s="347"/>
    </row>
    <row r="49" spans="2:50" ht="16.5" customHeight="1" x14ac:dyDescent="0.2">
      <c r="D49" s="349" t="s">
        <v>488</v>
      </c>
      <c r="G49" s="342" t="s">
        <v>0</v>
      </c>
      <c r="H49" s="4">
        <f t="shared" si="0"/>
        <v>2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>
        <v>0</v>
      </c>
      <c r="P49" s="17">
        <v>0</v>
      </c>
      <c r="Q49" s="17">
        <v>0</v>
      </c>
      <c r="R49" s="17"/>
      <c r="S49" s="347"/>
      <c r="T49" s="347"/>
    </row>
    <row r="50" spans="2:50" ht="12.75" customHeight="1" x14ac:dyDescent="0.2">
      <c r="G50" s="342" t="s">
        <v>1</v>
      </c>
      <c r="H50" s="4">
        <f t="shared" si="0"/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/>
      <c r="S50" s="347"/>
      <c r="T50" s="347"/>
    </row>
    <row r="51" spans="2:50" ht="12.75" customHeight="1" x14ac:dyDescent="0.2">
      <c r="G51" s="342" t="s">
        <v>2</v>
      </c>
      <c r="H51" s="4">
        <f t="shared" si="0"/>
        <v>2</v>
      </c>
      <c r="I51" s="17">
        <v>0</v>
      </c>
      <c r="J51" s="17">
        <v>0</v>
      </c>
      <c r="K51" s="17">
        <v>0</v>
      </c>
      <c r="L51" s="17">
        <v>0</v>
      </c>
      <c r="M51" s="17">
        <v>1</v>
      </c>
      <c r="N51" s="17">
        <v>1</v>
      </c>
      <c r="O51" s="17">
        <v>0</v>
      </c>
      <c r="P51" s="17">
        <v>0</v>
      </c>
      <c r="Q51" s="17">
        <v>0</v>
      </c>
      <c r="R51" s="17"/>
      <c r="S51" s="347"/>
      <c r="T51" s="347"/>
    </row>
    <row r="52" spans="2:50" ht="12.75" customHeight="1" x14ac:dyDescent="0.2">
      <c r="D52" s="349" t="s">
        <v>487</v>
      </c>
      <c r="G52" s="342" t="s">
        <v>0</v>
      </c>
      <c r="H52" s="4">
        <f t="shared" si="0"/>
        <v>1</v>
      </c>
      <c r="I52" s="17">
        <v>0</v>
      </c>
      <c r="J52" s="17">
        <v>0</v>
      </c>
      <c r="K52" s="17">
        <v>0</v>
      </c>
      <c r="L52" s="17">
        <v>0</v>
      </c>
      <c r="M52" s="17">
        <v>1</v>
      </c>
      <c r="N52" s="17">
        <v>0</v>
      </c>
      <c r="O52" s="17">
        <v>0</v>
      </c>
      <c r="P52" s="17">
        <v>0</v>
      </c>
      <c r="Q52" s="17">
        <v>0</v>
      </c>
      <c r="R52" s="17"/>
      <c r="S52" s="347"/>
      <c r="T52" s="347"/>
    </row>
    <row r="53" spans="2:50" ht="12.75" customHeight="1" x14ac:dyDescent="0.2">
      <c r="G53" s="342" t="s">
        <v>1</v>
      </c>
      <c r="H53" s="4">
        <f t="shared" si="0"/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/>
      <c r="S53" s="347"/>
      <c r="T53" s="347"/>
    </row>
    <row r="54" spans="2:50" ht="12.75" customHeight="1" x14ac:dyDescent="0.2">
      <c r="G54" s="342" t="s">
        <v>2</v>
      </c>
      <c r="H54" s="4">
        <f t="shared" si="0"/>
        <v>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0</v>
      </c>
      <c r="O54" s="17">
        <v>0</v>
      </c>
      <c r="P54" s="17">
        <v>0</v>
      </c>
      <c r="Q54" s="17">
        <v>0</v>
      </c>
      <c r="R54" s="17"/>
      <c r="S54" s="347"/>
      <c r="T54" s="347"/>
    </row>
    <row r="55" spans="2:50" ht="16.5" customHeight="1" x14ac:dyDescent="0.2">
      <c r="D55" s="1" t="s">
        <v>486</v>
      </c>
      <c r="F55" s="349"/>
      <c r="G55" s="342" t="s">
        <v>0</v>
      </c>
      <c r="H55" s="4">
        <f t="shared" si="0"/>
        <v>1</v>
      </c>
      <c r="I55" s="17">
        <v>0</v>
      </c>
      <c r="J55" s="17">
        <v>1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/>
      <c r="S55" s="347"/>
      <c r="T55" s="347"/>
    </row>
    <row r="56" spans="2:50" ht="12.75" customHeight="1" x14ac:dyDescent="0.2">
      <c r="G56" s="342" t="s">
        <v>1</v>
      </c>
      <c r="H56" s="4">
        <f t="shared" si="0"/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/>
      <c r="S56" s="347"/>
      <c r="T56" s="347"/>
    </row>
    <row r="57" spans="2:50" ht="12.75" customHeight="1" x14ac:dyDescent="0.2">
      <c r="G57" s="342" t="s">
        <v>2</v>
      </c>
      <c r="H57" s="4">
        <f t="shared" si="0"/>
        <v>1</v>
      </c>
      <c r="I57" s="17">
        <v>0</v>
      </c>
      <c r="J57" s="331">
        <v>1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331"/>
      <c r="S57" s="347"/>
      <c r="T57" s="347"/>
    </row>
    <row r="58" spans="2:50" ht="4.5" customHeight="1" x14ac:dyDescent="0.2">
      <c r="B58" s="242"/>
      <c r="C58" s="242"/>
      <c r="D58" s="242"/>
      <c r="E58" s="242"/>
      <c r="F58" s="242"/>
      <c r="G58" s="348"/>
      <c r="H58" s="19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347"/>
    </row>
    <row r="59" spans="2:50" s="2" customFormat="1" ht="3" customHeight="1" x14ac:dyDescent="0.2">
      <c r="B59" s="346"/>
      <c r="C59" s="345"/>
      <c r="D59" s="345"/>
      <c r="E59" s="345"/>
      <c r="F59" s="345"/>
      <c r="G59" s="345"/>
      <c r="H59" s="33"/>
      <c r="I59" s="345"/>
      <c r="J59" s="345"/>
      <c r="K59" s="345"/>
      <c r="L59" s="345"/>
      <c r="M59" s="345"/>
      <c r="N59" s="345"/>
      <c r="O59" s="345"/>
      <c r="P59" s="345"/>
      <c r="Q59" s="345"/>
      <c r="R59" s="344"/>
    </row>
    <row r="60" spans="2:50" ht="6" customHeight="1" x14ac:dyDescent="0.2"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</row>
    <row r="61" spans="2:50" s="7" customFormat="1" x14ac:dyDescent="0.2">
      <c r="B61" s="132" t="s">
        <v>281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50" x14ac:dyDescent="0.2"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</row>
    <row r="64" spans="2:50" x14ac:dyDescent="0.2"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</row>
    <row r="65" spans="8:18" x14ac:dyDescent="0.2"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</row>
    <row r="67" spans="8:18" x14ac:dyDescent="0.2">
      <c r="P67" s="1" t="s">
        <v>14</v>
      </c>
    </row>
  </sheetData>
  <mergeCells count="14">
    <mergeCell ref="B1:Q1"/>
    <mergeCell ref="B3:E3"/>
    <mergeCell ref="O5:O8"/>
    <mergeCell ref="P5:P8"/>
    <mergeCell ref="B4:G8"/>
    <mergeCell ref="H5:H8"/>
    <mergeCell ref="I5:I8"/>
    <mergeCell ref="J5:J8"/>
    <mergeCell ref="K5:K8"/>
    <mergeCell ref="L5:L8"/>
    <mergeCell ref="M5:M8"/>
    <mergeCell ref="N5:N8"/>
    <mergeCell ref="Q5:Q8"/>
    <mergeCell ref="H4:Q4"/>
  </mergeCells>
  <hyperlinks>
    <hyperlink ref="S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47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L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16.7109375" style="281" customWidth="1"/>
    <col min="4" max="4" width="4.7109375" style="290" customWidth="1"/>
    <col min="5" max="12" width="10.7109375" style="281" customWidth="1"/>
    <col min="13" max="13" width="6.7109375" style="281" customWidth="1"/>
    <col min="14" max="14" width="14.28515625" style="281" bestFit="1" customWidth="1"/>
    <col min="15" max="16384" width="9.140625" style="281"/>
  </cols>
  <sheetData>
    <row r="1" spans="2:14" ht="21" customHeight="1" x14ac:dyDescent="0.2">
      <c r="B1" s="649" t="s">
        <v>509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</row>
    <row r="2" spans="2:14" ht="21" customHeight="1" x14ac:dyDescent="0.2">
      <c r="B2" s="323"/>
      <c r="C2" s="323"/>
      <c r="E2" s="323"/>
      <c r="F2" s="323"/>
      <c r="G2" s="323"/>
      <c r="H2" s="323"/>
      <c r="I2" s="323"/>
      <c r="J2" s="323"/>
      <c r="K2" s="323"/>
      <c r="L2" s="323"/>
      <c r="N2" s="13"/>
    </row>
    <row r="3" spans="2:14" ht="12.75" customHeight="1" x14ac:dyDescent="0.2">
      <c r="B3" s="663">
        <v>2017</v>
      </c>
      <c r="C3" s="663"/>
      <c r="D3" s="310"/>
      <c r="E3" s="298"/>
      <c r="F3" s="288"/>
      <c r="G3" s="288"/>
      <c r="H3" s="288"/>
      <c r="I3" s="288"/>
      <c r="J3" s="288"/>
      <c r="L3" s="374" t="s">
        <v>17</v>
      </c>
      <c r="N3" s="143" t="s">
        <v>18</v>
      </c>
    </row>
    <row r="4" spans="2:14" ht="18" customHeight="1" x14ac:dyDescent="0.2">
      <c r="B4" s="654" t="s">
        <v>508</v>
      </c>
      <c r="C4" s="655"/>
      <c r="D4" s="655"/>
      <c r="E4" s="655" t="s">
        <v>16</v>
      </c>
      <c r="F4" s="665" t="s">
        <v>438</v>
      </c>
      <c r="G4" s="665"/>
      <c r="H4" s="665"/>
      <c r="I4" s="665"/>
      <c r="J4" s="665"/>
      <c r="K4" s="665"/>
      <c r="L4" s="665"/>
    </row>
    <row r="5" spans="2:14" ht="12.75" customHeight="1" x14ac:dyDescent="0.2">
      <c r="B5" s="656"/>
      <c r="C5" s="635"/>
      <c r="D5" s="635"/>
      <c r="E5" s="635"/>
      <c r="F5" s="681" t="s">
        <v>437</v>
      </c>
      <c r="G5" s="679" t="s">
        <v>436</v>
      </c>
      <c r="H5" s="680" t="s">
        <v>507</v>
      </c>
      <c r="I5" s="680" t="s">
        <v>506</v>
      </c>
      <c r="J5" s="680" t="s">
        <v>505</v>
      </c>
      <c r="K5" s="680" t="s">
        <v>504</v>
      </c>
      <c r="L5" s="644" t="s">
        <v>503</v>
      </c>
    </row>
    <row r="6" spans="2:14" ht="12.75" customHeight="1" x14ac:dyDescent="0.2">
      <c r="B6" s="656"/>
      <c r="C6" s="635"/>
      <c r="D6" s="635"/>
      <c r="E6" s="635"/>
      <c r="F6" s="644"/>
      <c r="G6" s="635"/>
      <c r="H6" s="635"/>
      <c r="I6" s="635"/>
      <c r="J6" s="635"/>
      <c r="K6" s="635"/>
      <c r="L6" s="644"/>
    </row>
    <row r="7" spans="2:14" ht="12.75" customHeight="1" x14ac:dyDescent="0.2">
      <c r="B7" s="657"/>
      <c r="C7" s="636"/>
      <c r="D7" s="636"/>
      <c r="E7" s="636"/>
      <c r="F7" s="645"/>
      <c r="G7" s="636"/>
      <c r="H7" s="636"/>
      <c r="I7" s="636"/>
      <c r="J7" s="636"/>
      <c r="K7" s="636"/>
      <c r="L7" s="645"/>
    </row>
    <row r="8" spans="2:14" ht="12.75" customHeight="1" x14ac:dyDescent="0.2">
      <c r="C8" s="316"/>
      <c r="E8" s="373"/>
      <c r="F8" s="372"/>
      <c r="G8" s="372"/>
      <c r="H8" s="372"/>
      <c r="I8" s="372"/>
      <c r="J8" s="372"/>
      <c r="K8" s="372"/>
      <c r="L8" s="372"/>
    </row>
    <row r="9" spans="2:14" ht="12.75" customHeight="1" x14ac:dyDescent="0.2">
      <c r="B9" s="16" t="s">
        <v>16</v>
      </c>
      <c r="C9" s="371"/>
      <c r="D9" s="291" t="s">
        <v>0</v>
      </c>
      <c r="E9" s="4">
        <f t="shared" ref="E9:E41" si="0">SUM(F9:L9)</f>
        <v>1960</v>
      </c>
      <c r="F9" s="4">
        <f t="shared" ref="F9:L11" si="1">F12+F15+F18+F21+F24+F27+F30+F33+F36+F39</f>
        <v>49</v>
      </c>
      <c r="G9" s="4">
        <f t="shared" si="1"/>
        <v>227</v>
      </c>
      <c r="H9" s="4">
        <f t="shared" si="1"/>
        <v>399</v>
      </c>
      <c r="I9" s="4">
        <f t="shared" si="1"/>
        <v>644</v>
      </c>
      <c r="J9" s="4">
        <f t="shared" si="1"/>
        <v>477</v>
      </c>
      <c r="K9" s="4">
        <f t="shared" si="1"/>
        <v>154</v>
      </c>
      <c r="L9" s="4">
        <f t="shared" si="1"/>
        <v>10</v>
      </c>
      <c r="N9" s="302"/>
    </row>
    <row r="10" spans="2:14" ht="12.75" customHeight="1" x14ac:dyDescent="0.2">
      <c r="B10" s="292"/>
      <c r="C10" s="292"/>
      <c r="D10" s="291" t="s">
        <v>1</v>
      </c>
      <c r="E10" s="4">
        <f t="shared" si="0"/>
        <v>999</v>
      </c>
      <c r="F10" s="4">
        <f t="shared" si="1"/>
        <v>26</v>
      </c>
      <c r="G10" s="4">
        <f t="shared" si="1"/>
        <v>90</v>
      </c>
      <c r="H10" s="4">
        <f t="shared" si="1"/>
        <v>219</v>
      </c>
      <c r="I10" s="4">
        <f t="shared" si="1"/>
        <v>338</v>
      </c>
      <c r="J10" s="4">
        <f t="shared" si="1"/>
        <v>244</v>
      </c>
      <c r="K10" s="4">
        <f t="shared" si="1"/>
        <v>76</v>
      </c>
      <c r="L10" s="4">
        <f t="shared" si="1"/>
        <v>6</v>
      </c>
      <c r="N10" s="302"/>
    </row>
    <row r="11" spans="2:14" ht="12.75" customHeight="1" x14ac:dyDescent="0.2">
      <c r="B11" s="292"/>
      <c r="C11" s="292"/>
      <c r="D11" s="291" t="s">
        <v>2</v>
      </c>
      <c r="E11" s="4">
        <f t="shared" si="0"/>
        <v>961</v>
      </c>
      <c r="F11" s="4">
        <f t="shared" si="1"/>
        <v>23</v>
      </c>
      <c r="G11" s="4">
        <f t="shared" si="1"/>
        <v>137</v>
      </c>
      <c r="H11" s="4">
        <f t="shared" si="1"/>
        <v>180</v>
      </c>
      <c r="I11" s="4">
        <f t="shared" si="1"/>
        <v>306</v>
      </c>
      <c r="J11" s="4">
        <f t="shared" si="1"/>
        <v>233</v>
      </c>
      <c r="K11" s="4">
        <f t="shared" si="1"/>
        <v>78</v>
      </c>
      <c r="L11" s="4">
        <f t="shared" si="1"/>
        <v>4</v>
      </c>
      <c r="N11" s="302"/>
    </row>
    <row r="12" spans="2:14" ht="19.5" customHeight="1" x14ac:dyDescent="0.2">
      <c r="B12" s="370"/>
      <c r="C12" s="369" t="s">
        <v>32</v>
      </c>
      <c r="D12" s="290" t="s">
        <v>0</v>
      </c>
      <c r="E12" s="4">
        <f t="shared" si="0"/>
        <v>14</v>
      </c>
      <c r="F12" s="368">
        <v>7</v>
      </c>
      <c r="G12" s="368">
        <v>6</v>
      </c>
      <c r="H12" s="17">
        <v>1</v>
      </c>
      <c r="I12" s="17">
        <v>0</v>
      </c>
      <c r="J12" s="17">
        <v>0</v>
      </c>
      <c r="K12" s="17">
        <v>0</v>
      </c>
      <c r="L12" s="17">
        <v>0</v>
      </c>
      <c r="N12" s="302"/>
    </row>
    <row r="13" spans="2:14" ht="12.75" customHeight="1" x14ac:dyDescent="0.2">
      <c r="B13" s="367"/>
      <c r="C13" s="316"/>
      <c r="D13" s="290" t="s">
        <v>1</v>
      </c>
      <c r="E13" s="4">
        <f t="shared" si="0"/>
        <v>10</v>
      </c>
      <c r="F13" s="17">
        <v>6</v>
      </c>
      <c r="G13" s="17">
        <v>4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N13" s="302"/>
    </row>
    <row r="14" spans="2:14" ht="12.75" customHeight="1" x14ac:dyDescent="0.2">
      <c r="B14" s="367"/>
      <c r="C14" s="316"/>
      <c r="D14" s="290" t="s">
        <v>2</v>
      </c>
      <c r="E14" s="4">
        <f t="shared" si="0"/>
        <v>4</v>
      </c>
      <c r="F14" s="17">
        <v>1</v>
      </c>
      <c r="G14" s="17">
        <v>2</v>
      </c>
      <c r="H14" s="17">
        <v>1</v>
      </c>
      <c r="I14" s="17">
        <v>0</v>
      </c>
      <c r="J14" s="17">
        <v>0</v>
      </c>
      <c r="K14" s="17">
        <v>0</v>
      </c>
      <c r="L14" s="17">
        <v>0</v>
      </c>
      <c r="N14" s="302"/>
    </row>
    <row r="15" spans="2:14" ht="19.5" customHeight="1" x14ac:dyDescent="0.2">
      <c r="B15" s="370"/>
      <c r="C15" s="369" t="s">
        <v>436</v>
      </c>
      <c r="D15" s="290" t="s">
        <v>0</v>
      </c>
      <c r="E15" s="4">
        <f t="shared" si="0"/>
        <v>112</v>
      </c>
      <c r="F15" s="368">
        <v>29</v>
      </c>
      <c r="G15" s="368">
        <v>59</v>
      </c>
      <c r="H15" s="368">
        <v>19</v>
      </c>
      <c r="I15" s="368">
        <v>4</v>
      </c>
      <c r="J15" s="17">
        <v>1</v>
      </c>
      <c r="K15" s="17">
        <v>0</v>
      </c>
      <c r="L15" s="17">
        <v>0</v>
      </c>
      <c r="N15" s="302"/>
    </row>
    <row r="16" spans="2:14" ht="12.75" customHeight="1" x14ac:dyDescent="0.2">
      <c r="B16" s="367"/>
      <c r="C16" s="316"/>
      <c r="D16" s="290" t="s">
        <v>1</v>
      </c>
      <c r="E16" s="4">
        <f t="shared" si="0"/>
        <v>44</v>
      </c>
      <c r="F16" s="17">
        <v>10</v>
      </c>
      <c r="G16" s="17">
        <v>20</v>
      </c>
      <c r="H16" s="17">
        <v>12</v>
      </c>
      <c r="I16" s="17">
        <v>1</v>
      </c>
      <c r="J16" s="17">
        <v>1</v>
      </c>
      <c r="K16" s="17">
        <v>0</v>
      </c>
      <c r="L16" s="17">
        <v>0</v>
      </c>
      <c r="N16" s="302"/>
    </row>
    <row r="17" spans="2:18" ht="12.75" customHeight="1" x14ac:dyDescent="0.2">
      <c r="B17" s="367"/>
      <c r="C17" s="316"/>
      <c r="D17" s="290" t="s">
        <v>2</v>
      </c>
      <c r="E17" s="4">
        <f t="shared" si="0"/>
        <v>68</v>
      </c>
      <c r="F17" s="17">
        <v>19</v>
      </c>
      <c r="G17" s="17">
        <v>39</v>
      </c>
      <c r="H17" s="17">
        <v>7</v>
      </c>
      <c r="I17" s="17">
        <v>3</v>
      </c>
      <c r="J17" s="17">
        <v>0</v>
      </c>
      <c r="K17" s="17">
        <v>0</v>
      </c>
      <c r="L17" s="17">
        <v>0</v>
      </c>
      <c r="N17" s="302"/>
    </row>
    <row r="18" spans="2:18" ht="19.5" customHeight="1" x14ac:dyDescent="0.2">
      <c r="B18" s="370"/>
      <c r="C18" s="369" t="s">
        <v>435</v>
      </c>
      <c r="D18" s="290" t="s">
        <v>0</v>
      </c>
      <c r="E18" s="4">
        <f t="shared" si="0"/>
        <v>303</v>
      </c>
      <c r="F18" s="368">
        <v>6</v>
      </c>
      <c r="G18" s="368">
        <v>93</v>
      </c>
      <c r="H18" s="368">
        <v>130</v>
      </c>
      <c r="I18" s="368">
        <v>61</v>
      </c>
      <c r="J18" s="368">
        <v>12</v>
      </c>
      <c r="K18" s="368">
        <v>1</v>
      </c>
      <c r="L18" s="17">
        <v>0</v>
      </c>
      <c r="N18" s="302"/>
    </row>
    <row r="19" spans="2:18" ht="12.75" customHeight="1" x14ac:dyDescent="0.2">
      <c r="B19" s="367"/>
      <c r="C19" s="316"/>
      <c r="D19" s="290" t="s">
        <v>1</v>
      </c>
      <c r="E19" s="4">
        <f t="shared" si="0"/>
        <v>149</v>
      </c>
      <c r="F19" s="17">
        <v>5</v>
      </c>
      <c r="G19" s="17">
        <v>35</v>
      </c>
      <c r="H19" s="17">
        <v>69</v>
      </c>
      <c r="I19" s="17">
        <v>32</v>
      </c>
      <c r="J19" s="17">
        <v>7</v>
      </c>
      <c r="K19" s="17">
        <v>1</v>
      </c>
      <c r="L19" s="17">
        <v>0</v>
      </c>
      <c r="N19" s="302"/>
      <c r="R19" s="281" t="s">
        <v>14</v>
      </c>
    </row>
    <row r="20" spans="2:18" ht="12.75" customHeight="1" x14ac:dyDescent="0.2">
      <c r="B20" s="367"/>
      <c r="C20" s="316"/>
      <c r="D20" s="290" t="s">
        <v>2</v>
      </c>
      <c r="E20" s="4">
        <f t="shared" si="0"/>
        <v>154</v>
      </c>
      <c r="F20" s="17">
        <v>1</v>
      </c>
      <c r="G20" s="17">
        <v>58</v>
      </c>
      <c r="H20" s="17">
        <v>61</v>
      </c>
      <c r="I20" s="17">
        <v>29</v>
      </c>
      <c r="J20" s="17">
        <v>5</v>
      </c>
      <c r="K20" s="17">
        <v>0</v>
      </c>
      <c r="L20" s="17">
        <v>0</v>
      </c>
      <c r="N20" s="302"/>
    </row>
    <row r="21" spans="2:18" ht="19.5" customHeight="1" x14ac:dyDescent="0.2">
      <c r="B21" s="370"/>
      <c r="C21" s="369" t="s">
        <v>434</v>
      </c>
      <c r="D21" s="290" t="s">
        <v>0</v>
      </c>
      <c r="E21" s="4">
        <f t="shared" si="0"/>
        <v>526</v>
      </c>
      <c r="F21" s="368">
        <v>4</v>
      </c>
      <c r="G21" s="368">
        <v>44</v>
      </c>
      <c r="H21" s="368">
        <v>148</v>
      </c>
      <c r="I21" s="368">
        <v>262</v>
      </c>
      <c r="J21" s="368">
        <v>58</v>
      </c>
      <c r="K21" s="368">
        <v>10</v>
      </c>
      <c r="L21" s="17">
        <v>0</v>
      </c>
      <c r="N21" s="302"/>
    </row>
    <row r="22" spans="2:18" ht="12.75" customHeight="1" x14ac:dyDescent="0.2">
      <c r="B22" s="367"/>
      <c r="C22" s="316"/>
      <c r="D22" s="290" t="s">
        <v>1</v>
      </c>
      <c r="E22" s="4">
        <f t="shared" si="0"/>
        <v>286</v>
      </c>
      <c r="F22" s="17">
        <v>3</v>
      </c>
      <c r="G22" s="17">
        <v>19</v>
      </c>
      <c r="H22" s="17">
        <v>92</v>
      </c>
      <c r="I22" s="17">
        <v>135</v>
      </c>
      <c r="J22" s="17">
        <v>33</v>
      </c>
      <c r="K22" s="17">
        <v>4</v>
      </c>
      <c r="L22" s="17">
        <v>0</v>
      </c>
      <c r="N22" s="302"/>
    </row>
    <row r="23" spans="2:18" ht="12.75" customHeight="1" x14ac:dyDescent="0.2">
      <c r="B23" s="367"/>
      <c r="C23" s="316"/>
      <c r="D23" s="290" t="s">
        <v>2</v>
      </c>
      <c r="E23" s="4">
        <f t="shared" si="0"/>
        <v>240</v>
      </c>
      <c r="F23" s="17">
        <v>1</v>
      </c>
      <c r="G23" s="17">
        <v>25</v>
      </c>
      <c r="H23" s="17">
        <v>56</v>
      </c>
      <c r="I23" s="17">
        <v>127</v>
      </c>
      <c r="J23" s="17">
        <v>25</v>
      </c>
      <c r="K23" s="17">
        <v>6</v>
      </c>
      <c r="L23" s="17">
        <v>0</v>
      </c>
      <c r="N23" s="302"/>
    </row>
    <row r="24" spans="2:18" ht="19.5" customHeight="1" x14ac:dyDescent="0.2">
      <c r="B24" s="370"/>
      <c r="C24" s="369" t="s">
        <v>448</v>
      </c>
      <c r="D24" s="290" t="s">
        <v>0</v>
      </c>
      <c r="E24" s="4">
        <f t="shared" si="0"/>
        <v>543</v>
      </c>
      <c r="F24" s="17">
        <v>0</v>
      </c>
      <c r="G24" s="368">
        <v>11</v>
      </c>
      <c r="H24" s="368">
        <v>62</v>
      </c>
      <c r="I24" s="368">
        <v>212</v>
      </c>
      <c r="J24" s="368">
        <v>216</v>
      </c>
      <c r="K24" s="368">
        <v>41</v>
      </c>
      <c r="L24" s="17">
        <v>1</v>
      </c>
      <c r="N24" s="302"/>
    </row>
    <row r="25" spans="2:18" ht="12.75" customHeight="1" x14ac:dyDescent="0.2">
      <c r="B25" s="367"/>
      <c r="C25" s="316"/>
      <c r="D25" s="290" t="s">
        <v>1</v>
      </c>
      <c r="E25" s="4">
        <f t="shared" si="0"/>
        <v>275</v>
      </c>
      <c r="F25" s="17">
        <v>0</v>
      </c>
      <c r="G25" s="17">
        <v>6</v>
      </c>
      <c r="H25" s="17">
        <v>30</v>
      </c>
      <c r="I25" s="17">
        <v>109</v>
      </c>
      <c r="J25" s="17">
        <v>108</v>
      </c>
      <c r="K25" s="17">
        <v>22</v>
      </c>
      <c r="L25" s="17">
        <v>0</v>
      </c>
      <c r="N25" s="302"/>
    </row>
    <row r="26" spans="2:18" ht="12.75" customHeight="1" x14ac:dyDescent="0.2">
      <c r="B26" s="367"/>
      <c r="C26" s="316"/>
      <c r="D26" s="290" t="s">
        <v>2</v>
      </c>
      <c r="E26" s="4">
        <f t="shared" si="0"/>
        <v>268</v>
      </c>
      <c r="F26" s="17">
        <v>0</v>
      </c>
      <c r="G26" s="17">
        <v>5</v>
      </c>
      <c r="H26" s="17">
        <v>32</v>
      </c>
      <c r="I26" s="17">
        <v>103</v>
      </c>
      <c r="J26" s="17">
        <v>108</v>
      </c>
      <c r="K26" s="17">
        <v>19</v>
      </c>
      <c r="L26" s="17">
        <v>1</v>
      </c>
      <c r="N26" s="302"/>
    </row>
    <row r="27" spans="2:18" ht="19.5" customHeight="1" x14ac:dyDescent="0.2">
      <c r="B27" s="370"/>
      <c r="C27" s="369" t="s">
        <v>433</v>
      </c>
      <c r="D27" s="290" t="s">
        <v>0</v>
      </c>
      <c r="E27" s="4">
        <f t="shared" si="0"/>
        <v>303</v>
      </c>
      <c r="F27" s="17">
        <v>0</v>
      </c>
      <c r="G27" s="368">
        <v>7</v>
      </c>
      <c r="H27" s="368">
        <v>29</v>
      </c>
      <c r="I27" s="368">
        <v>70</v>
      </c>
      <c r="J27" s="368">
        <v>136</v>
      </c>
      <c r="K27" s="368">
        <v>61</v>
      </c>
      <c r="L27" s="17">
        <v>0</v>
      </c>
      <c r="N27" s="302"/>
    </row>
    <row r="28" spans="2:18" ht="12.75" customHeight="1" x14ac:dyDescent="0.2">
      <c r="B28" s="367"/>
      <c r="C28" s="316"/>
      <c r="D28" s="290" t="s">
        <v>1</v>
      </c>
      <c r="E28" s="4">
        <f t="shared" si="0"/>
        <v>154</v>
      </c>
      <c r="F28" s="17">
        <v>0</v>
      </c>
      <c r="G28" s="17">
        <v>2</v>
      </c>
      <c r="H28" s="17">
        <v>12</v>
      </c>
      <c r="I28" s="17">
        <v>41</v>
      </c>
      <c r="J28" s="17">
        <v>67</v>
      </c>
      <c r="K28" s="17">
        <v>32</v>
      </c>
      <c r="L28" s="17">
        <v>0</v>
      </c>
      <c r="N28" s="302"/>
    </row>
    <row r="29" spans="2:18" ht="12.75" customHeight="1" x14ac:dyDescent="0.2">
      <c r="B29" s="367"/>
      <c r="C29" s="316"/>
      <c r="D29" s="290" t="s">
        <v>2</v>
      </c>
      <c r="E29" s="4">
        <f t="shared" si="0"/>
        <v>149</v>
      </c>
      <c r="F29" s="17">
        <v>0</v>
      </c>
      <c r="G29" s="17">
        <v>5</v>
      </c>
      <c r="H29" s="17">
        <v>17</v>
      </c>
      <c r="I29" s="17">
        <v>29</v>
      </c>
      <c r="J29" s="17">
        <v>69</v>
      </c>
      <c r="K29" s="17">
        <v>29</v>
      </c>
      <c r="L29" s="17">
        <v>0</v>
      </c>
      <c r="N29" s="302"/>
    </row>
    <row r="30" spans="2:18" ht="19.5" customHeight="1" x14ac:dyDescent="0.2">
      <c r="B30" s="370"/>
      <c r="C30" s="369" t="s">
        <v>432</v>
      </c>
      <c r="D30" s="290" t="s">
        <v>0</v>
      </c>
      <c r="E30" s="4">
        <f t="shared" si="0"/>
        <v>86</v>
      </c>
      <c r="F30" s="17">
        <v>0</v>
      </c>
      <c r="G30" s="17">
        <v>3</v>
      </c>
      <c r="H30" s="368">
        <v>3</v>
      </c>
      <c r="I30" s="368">
        <v>18</v>
      </c>
      <c r="J30" s="368">
        <v>31</v>
      </c>
      <c r="K30" s="368">
        <v>26</v>
      </c>
      <c r="L30" s="368">
        <v>5</v>
      </c>
      <c r="N30" s="302"/>
    </row>
    <row r="31" spans="2:18" ht="12.75" customHeight="1" x14ac:dyDescent="0.2">
      <c r="B31" s="367"/>
      <c r="C31" s="316"/>
      <c r="D31" s="290" t="s">
        <v>1</v>
      </c>
      <c r="E31" s="4">
        <f t="shared" si="0"/>
        <v>44</v>
      </c>
      <c r="F31" s="17">
        <v>0</v>
      </c>
      <c r="G31" s="17">
        <v>2</v>
      </c>
      <c r="H31" s="17">
        <v>2</v>
      </c>
      <c r="I31" s="17">
        <v>12</v>
      </c>
      <c r="J31" s="17">
        <v>14</v>
      </c>
      <c r="K31" s="17">
        <v>11</v>
      </c>
      <c r="L31" s="17">
        <v>3</v>
      </c>
      <c r="N31" s="302"/>
    </row>
    <row r="32" spans="2:18" ht="12.75" customHeight="1" x14ac:dyDescent="0.2">
      <c r="B32" s="367"/>
      <c r="C32" s="316"/>
      <c r="D32" s="290" t="s">
        <v>2</v>
      </c>
      <c r="E32" s="4">
        <f t="shared" si="0"/>
        <v>42</v>
      </c>
      <c r="F32" s="17">
        <v>0</v>
      </c>
      <c r="G32" s="17">
        <v>1</v>
      </c>
      <c r="H32" s="17">
        <v>1</v>
      </c>
      <c r="I32" s="17">
        <v>6</v>
      </c>
      <c r="J32" s="17">
        <v>17</v>
      </c>
      <c r="K32" s="17">
        <v>15</v>
      </c>
      <c r="L32" s="17">
        <v>2</v>
      </c>
      <c r="N32" s="302"/>
    </row>
    <row r="33" spans="2:50" ht="19.5" customHeight="1" x14ac:dyDescent="0.2">
      <c r="B33" s="370"/>
      <c r="C33" s="369" t="s">
        <v>502</v>
      </c>
      <c r="D33" s="290" t="s">
        <v>0</v>
      </c>
      <c r="E33" s="4">
        <f t="shared" si="0"/>
        <v>34</v>
      </c>
      <c r="F33" s="17">
        <v>0</v>
      </c>
      <c r="G33" s="17">
        <v>1</v>
      </c>
      <c r="H33" s="368">
        <v>2</v>
      </c>
      <c r="I33" s="368">
        <v>9</v>
      </c>
      <c r="J33" s="17">
        <v>10</v>
      </c>
      <c r="K33" s="368">
        <v>10</v>
      </c>
      <c r="L33" s="17">
        <v>2</v>
      </c>
      <c r="N33" s="302"/>
    </row>
    <row r="34" spans="2:50" ht="12.75" customHeight="1" x14ac:dyDescent="0.2">
      <c r="B34" s="367"/>
      <c r="C34" s="316"/>
      <c r="D34" s="290" t="s">
        <v>1</v>
      </c>
      <c r="E34" s="4">
        <f t="shared" si="0"/>
        <v>16</v>
      </c>
      <c r="F34" s="17">
        <v>0</v>
      </c>
      <c r="G34" s="17">
        <v>0</v>
      </c>
      <c r="H34" s="17">
        <v>0</v>
      </c>
      <c r="I34" s="17">
        <v>4</v>
      </c>
      <c r="J34" s="17">
        <v>7</v>
      </c>
      <c r="K34" s="17">
        <v>4</v>
      </c>
      <c r="L34" s="17">
        <v>1</v>
      </c>
      <c r="N34" s="302"/>
    </row>
    <row r="35" spans="2:50" ht="12.75" customHeight="1" x14ac:dyDescent="0.2">
      <c r="B35" s="367"/>
      <c r="C35" s="316"/>
      <c r="D35" s="290" t="s">
        <v>2</v>
      </c>
      <c r="E35" s="4">
        <f t="shared" si="0"/>
        <v>18</v>
      </c>
      <c r="F35" s="17">
        <v>0</v>
      </c>
      <c r="G35" s="17">
        <v>1</v>
      </c>
      <c r="H35" s="17">
        <v>2</v>
      </c>
      <c r="I35" s="17">
        <v>5</v>
      </c>
      <c r="J35" s="17">
        <v>3</v>
      </c>
      <c r="K35" s="17">
        <v>6</v>
      </c>
      <c r="L35" s="17">
        <v>1</v>
      </c>
      <c r="N35" s="302"/>
    </row>
    <row r="36" spans="2:50" ht="19.5" customHeight="1" x14ac:dyDescent="0.2">
      <c r="B36" s="370"/>
      <c r="C36" s="369" t="s">
        <v>501</v>
      </c>
      <c r="D36" s="290" t="s">
        <v>0</v>
      </c>
      <c r="E36" s="4">
        <f t="shared" si="0"/>
        <v>9</v>
      </c>
      <c r="F36" s="17">
        <v>0</v>
      </c>
      <c r="G36" s="17">
        <v>0</v>
      </c>
      <c r="H36" s="17">
        <v>0</v>
      </c>
      <c r="I36" s="368">
        <v>2</v>
      </c>
      <c r="J36" s="368">
        <v>3</v>
      </c>
      <c r="K36" s="368">
        <v>3</v>
      </c>
      <c r="L36" s="368">
        <v>1</v>
      </c>
      <c r="N36" s="302"/>
    </row>
    <row r="37" spans="2:50" ht="12.75" customHeight="1" x14ac:dyDescent="0.2">
      <c r="B37" s="367"/>
      <c r="C37" s="316"/>
      <c r="D37" s="290" t="s">
        <v>1</v>
      </c>
      <c r="E37" s="4">
        <f t="shared" si="0"/>
        <v>6</v>
      </c>
      <c r="F37" s="17">
        <v>0</v>
      </c>
      <c r="G37" s="17">
        <v>0</v>
      </c>
      <c r="H37" s="17">
        <v>0</v>
      </c>
      <c r="I37" s="368">
        <v>1</v>
      </c>
      <c r="J37" s="17">
        <v>2</v>
      </c>
      <c r="K37" s="17">
        <v>2</v>
      </c>
      <c r="L37" s="17">
        <v>1</v>
      </c>
      <c r="N37" s="302"/>
    </row>
    <row r="38" spans="2:50" ht="12.75" customHeight="1" x14ac:dyDescent="0.2">
      <c r="B38" s="367"/>
      <c r="C38" s="316"/>
      <c r="D38" s="290" t="s">
        <v>2</v>
      </c>
      <c r="E38" s="4">
        <f t="shared" si="0"/>
        <v>3</v>
      </c>
      <c r="F38" s="17">
        <v>0</v>
      </c>
      <c r="G38" s="17">
        <v>0</v>
      </c>
      <c r="H38" s="17">
        <v>0</v>
      </c>
      <c r="I38" s="368">
        <v>1</v>
      </c>
      <c r="J38" s="17">
        <v>1</v>
      </c>
      <c r="K38" s="17">
        <v>1</v>
      </c>
      <c r="L38" s="17">
        <v>0</v>
      </c>
      <c r="N38" s="302"/>
    </row>
    <row r="39" spans="2:50" ht="19.5" customHeight="1" x14ac:dyDescent="0.2">
      <c r="B39" s="370"/>
      <c r="C39" s="369" t="s">
        <v>500</v>
      </c>
      <c r="D39" s="290" t="s">
        <v>0</v>
      </c>
      <c r="E39" s="4">
        <f t="shared" si="0"/>
        <v>30</v>
      </c>
      <c r="F39" s="368">
        <v>3</v>
      </c>
      <c r="G39" s="368">
        <v>3</v>
      </c>
      <c r="H39" s="368">
        <v>5</v>
      </c>
      <c r="I39" s="368">
        <v>6</v>
      </c>
      <c r="J39" s="368">
        <v>10</v>
      </c>
      <c r="K39" s="17">
        <v>2</v>
      </c>
      <c r="L39" s="17">
        <v>1</v>
      </c>
      <c r="N39" s="302"/>
    </row>
    <row r="40" spans="2:50" ht="12.75" customHeight="1" x14ac:dyDescent="0.2">
      <c r="B40" s="367"/>
      <c r="C40" s="316"/>
      <c r="D40" s="290" t="s">
        <v>1</v>
      </c>
      <c r="E40" s="4">
        <f t="shared" si="0"/>
        <v>15</v>
      </c>
      <c r="F40" s="17">
        <v>2</v>
      </c>
      <c r="G40" s="17">
        <v>2</v>
      </c>
      <c r="H40" s="17">
        <v>2</v>
      </c>
      <c r="I40" s="17">
        <v>3</v>
      </c>
      <c r="J40" s="17">
        <v>5</v>
      </c>
      <c r="K40" s="17">
        <v>0</v>
      </c>
      <c r="L40" s="17">
        <v>1</v>
      </c>
      <c r="N40" s="302"/>
    </row>
    <row r="41" spans="2:50" ht="12.75" customHeight="1" x14ac:dyDescent="0.2">
      <c r="B41" s="367"/>
      <c r="C41" s="316"/>
      <c r="D41" s="290" t="s">
        <v>2</v>
      </c>
      <c r="E41" s="4">
        <f t="shared" si="0"/>
        <v>15</v>
      </c>
      <c r="F41" s="17">
        <v>1</v>
      </c>
      <c r="G41" s="17">
        <v>1</v>
      </c>
      <c r="H41" s="17">
        <v>3</v>
      </c>
      <c r="I41" s="17">
        <v>3</v>
      </c>
      <c r="J41" s="17">
        <v>5</v>
      </c>
      <c r="K41" s="17">
        <v>2</v>
      </c>
      <c r="L41" s="17">
        <v>0</v>
      </c>
      <c r="N41" s="302"/>
    </row>
    <row r="42" spans="2:50" ht="9.75" customHeight="1" x14ac:dyDescent="0.2">
      <c r="B42" s="288"/>
      <c r="C42" s="288"/>
      <c r="D42" s="287"/>
      <c r="E42" s="366"/>
      <c r="F42" s="365"/>
      <c r="G42" s="365"/>
      <c r="H42" s="365"/>
      <c r="I42" s="365"/>
      <c r="J42" s="365"/>
      <c r="K42" s="365"/>
      <c r="L42" s="365"/>
    </row>
    <row r="43" spans="2:50" ht="3" customHeight="1" x14ac:dyDescent="0.2">
      <c r="B43" s="284"/>
      <c r="C43" s="284"/>
      <c r="D43" s="301"/>
      <c r="E43" s="284"/>
      <c r="F43" s="284"/>
      <c r="G43" s="284"/>
      <c r="H43" s="284"/>
      <c r="I43" s="284"/>
      <c r="J43" s="284"/>
      <c r="K43" s="284"/>
      <c r="L43" s="284"/>
    </row>
    <row r="44" spans="2:50" ht="6" customHeight="1" x14ac:dyDescent="0.2">
      <c r="B44" s="283"/>
      <c r="C44" s="283"/>
      <c r="D44" s="283"/>
      <c r="E44" s="282"/>
      <c r="F44" s="282"/>
      <c r="G44" s="282"/>
      <c r="H44" s="282"/>
      <c r="I44" s="282"/>
      <c r="J44" s="282"/>
      <c r="K44" s="282"/>
      <c r="L44" s="282"/>
      <c r="M44" s="364"/>
      <c r="N44" s="364"/>
      <c r="O44" s="364"/>
    </row>
    <row r="45" spans="2:50" s="7" customFormat="1" x14ac:dyDescent="0.2">
      <c r="B45" s="132" t="s">
        <v>281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x14ac:dyDescent="0.2">
      <c r="B46" s="283"/>
      <c r="C46" s="300"/>
      <c r="D46" s="300"/>
      <c r="E46" s="282"/>
      <c r="F46" s="282"/>
      <c r="G46" s="282"/>
      <c r="H46" s="282"/>
      <c r="I46" s="282"/>
      <c r="J46" s="282"/>
      <c r="K46" s="282"/>
      <c r="L46" s="282"/>
      <c r="M46" s="364"/>
      <c r="N46" s="364"/>
      <c r="O46" s="364"/>
    </row>
    <row r="47" spans="2:50" x14ac:dyDescent="0.2">
      <c r="E47" s="282"/>
      <c r="F47" s="282"/>
      <c r="G47" s="282"/>
      <c r="H47" s="282"/>
      <c r="I47" s="282"/>
      <c r="J47" s="282"/>
      <c r="K47" s="282"/>
      <c r="L47" s="282"/>
    </row>
  </sheetData>
  <mergeCells count="12">
    <mergeCell ref="B3:C3"/>
    <mergeCell ref="K5:K7"/>
    <mergeCell ref="B1:L1"/>
    <mergeCell ref="B4:D7"/>
    <mergeCell ref="E4:E7"/>
    <mergeCell ref="F5:F7"/>
    <mergeCell ref="G5:G7"/>
    <mergeCell ref="H5:H7"/>
    <mergeCell ref="L5:L7"/>
    <mergeCell ref="I5:I7"/>
    <mergeCell ref="J5:J7"/>
    <mergeCell ref="F4:L4"/>
  </mergeCells>
  <hyperlinks>
    <hyperlink ref="N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39"/>
  <sheetViews>
    <sheetView showGridLines="0" workbookViewId="0">
      <selection activeCell="B1" sqref="B1:K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19.7109375" style="281" customWidth="1"/>
    <col min="4" max="4" width="4.7109375" style="290" customWidth="1"/>
    <col min="5" max="5" width="12.7109375" style="281" customWidth="1"/>
    <col min="6" max="11" width="11.7109375" style="281" customWidth="1"/>
    <col min="12" max="12" width="6.7109375" style="281" customWidth="1"/>
    <col min="13" max="13" width="14.28515625" style="281" bestFit="1" customWidth="1"/>
    <col min="14" max="16384" width="9.140625" style="281"/>
  </cols>
  <sheetData>
    <row r="1" spans="2:14" ht="21" customHeight="1" x14ac:dyDescent="0.2">
      <c r="B1" s="678" t="s">
        <v>516</v>
      </c>
      <c r="C1" s="678"/>
      <c r="D1" s="678"/>
      <c r="E1" s="678"/>
      <c r="F1" s="678"/>
      <c r="G1" s="678"/>
      <c r="H1" s="678"/>
      <c r="I1" s="678"/>
      <c r="J1" s="678"/>
      <c r="K1" s="678"/>
    </row>
    <row r="2" spans="2:14" ht="21" customHeight="1" x14ac:dyDescent="0.2">
      <c r="B2" s="324"/>
      <c r="C2" s="324"/>
      <c r="E2" s="323"/>
      <c r="F2" s="323"/>
      <c r="G2" s="323"/>
      <c r="H2" s="323"/>
      <c r="I2" s="323"/>
      <c r="J2" s="323"/>
      <c r="K2" s="323"/>
      <c r="M2" s="13"/>
    </row>
    <row r="3" spans="2:14" ht="12.75" customHeight="1" x14ac:dyDescent="0.2">
      <c r="B3" s="663">
        <v>2017</v>
      </c>
      <c r="C3" s="663"/>
      <c r="D3" s="310"/>
      <c r="E3" s="298"/>
      <c r="F3" s="288"/>
      <c r="G3" s="288"/>
      <c r="H3" s="288"/>
      <c r="I3" s="288"/>
      <c r="J3" s="694" t="s">
        <v>17</v>
      </c>
      <c r="K3" s="694"/>
      <c r="M3" s="143" t="s">
        <v>18</v>
      </c>
    </row>
    <row r="4" spans="2:14" ht="18" customHeight="1" x14ac:dyDescent="0.2">
      <c r="B4" s="654" t="s">
        <v>459</v>
      </c>
      <c r="C4" s="655"/>
      <c r="D4" s="655"/>
      <c r="E4" s="651" t="s">
        <v>16</v>
      </c>
      <c r="F4" s="692" t="s">
        <v>515</v>
      </c>
      <c r="G4" s="665"/>
      <c r="H4" s="665"/>
      <c r="I4" s="665"/>
      <c r="J4" s="665"/>
      <c r="K4" s="665"/>
    </row>
    <row r="5" spans="2:14" ht="12.75" customHeight="1" x14ac:dyDescent="0.2">
      <c r="B5" s="656"/>
      <c r="C5" s="635"/>
      <c r="D5" s="635"/>
      <c r="E5" s="635"/>
      <c r="F5" s="644" t="s">
        <v>514</v>
      </c>
      <c r="G5" s="680" t="s">
        <v>513</v>
      </c>
      <c r="H5" s="680" t="s">
        <v>512</v>
      </c>
      <c r="I5" s="680" t="s">
        <v>511</v>
      </c>
      <c r="J5" s="680" t="s">
        <v>510</v>
      </c>
      <c r="K5" s="681" t="s">
        <v>33</v>
      </c>
    </row>
    <row r="6" spans="2:14" ht="12.75" customHeight="1" x14ac:dyDescent="0.2">
      <c r="B6" s="656"/>
      <c r="C6" s="635"/>
      <c r="D6" s="635"/>
      <c r="E6" s="635"/>
      <c r="F6" s="644"/>
      <c r="G6" s="635"/>
      <c r="H6" s="635"/>
      <c r="I6" s="635"/>
      <c r="J6" s="635"/>
      <c r="K6" s="644"/>
    </row>
    <row r="7" spans="2:14" ht="12.75" customHeight="1" x14ac:dyDescent="0.2">
      <c r="B7" s="657"/>
      <c r="C7" s="636"/>
      <c r="D7" s="636"/>
      <c r="E7" s="636"/>
      <c r="F7" s="645"/>
      <c r="G7" s="636"/>
      <c r="H7" s="636"/>
      <c r="I7" s="636"/>
      <c r="J7" s="636"/>
      <c r="K7" s="645"/>
    </row>
    <row r="8" spans="2:14" ht="12.75" customHeight="1" x14ac:dyDescent="0.2">
      <c r="E8" s="296"/>
      <c r="F8" s="295"/>
      <c r="G8" s="295"/>
      <c r="H8" s="295"/>
      <c r="I8" s="295"/>
      <c r="J8" s="295"/>
      <c r="K8" s="295"/>
    </row>
    <row r="9" spans="2:14" ht="12.75" customHeight="1" x14ac:dyDescent="0.2">
      <c r="B9" s="319" t="s">
        <v>16</v>
      </c>
      <c r="C9" s="16"/>
      <c r="D9" s="318" t="s">
        <v>0</v>
      </c>
      <c r="E9" s="4">
        <f t="shared" ref="E9:E32" si="0">SUM(F9:K9)</f>
        <v>1960</v>
      </c>
      <c r="F9" s="4">
        <f t="shared" ref="F9:K11" si="1">F12+F15+F18+F21+F24+F27+F30</f>
        <v>11</v>
      </c>
      <c r="G9" s="4">
        <f t="shared" si="1"/>
        <v>6</v>
      </c>
      <c r="H9" s="4">
        <f t="shared" si="1"/>
        <v>106</v>
      </c>
      <c r="I9" s="4">
        <f t="shared" si="1"/>
        <v>1830</v>
      </c>
      <c r="J9" s="4">
        <f t="shared" si="1"/>
        <v>1</v>
      </c>
      <c r="K9" s="4">
        <f t="shared" si="1"/>
        <v>6</v>
      </c>
      <c r="N9" s="302"/>
    </row>
    <row r="10" spans="2:14" ht="12.75" customHeight="1" x14ac:dyDescent="0.2">
      <c r="B10" s="292"/>
      <c r="C10" s="16"/>
      <c r="D10" s="318" t="s">
        <v>1</v>
      </c>
      <c r="E10" s="4">
        <f t="shared" si="0"/>
        <v>999</v>
      </c>
      <c r="F10" s="4">
        <f t="shared" si="1"/>
        <v>5</v>
      </c>
      <c r="G10" s="4">
        <f t="shared" si="1"/>
        <v>1</v>
      </c>
      <c r="H10" s="4">
        <f t="shared" si="1"/>
        <v>52</v>
      </c>
      <c r="I10" s="4">
        <f t="shared" si="1"/>
        <v>938</v>
      </c>
      <c r="J10" s="4">
        <f t="shared" si="1"/>
        <v>1</v>
      </c>
      <c r="K10" s="4">
        <f t="shared" si="1"/>
        <v>2</v>
      </c>
      <c r="N10" s="302"/>
    </row>
    <row r="11" spans="2:14" ht="12.75" customHeight="1" x14ac:dyDescent="0.2">
      <c r="B11" s="292"/>
      <c r="C11" s="16"/>
      <c r="D11" s="318" t="s">
        <v>2</v>
      </c>
      <c r="E11" s="4">
        <f t="shared" si="0"/>
        <v>961</v>
      </c>
      <c r="F11" s="4">
        <f t="shared" si="1"/>
        <v>6</v>
      </c>
      <c r="G11" s="4">
        <f t="shared" si="1"/>
        <v>5</v>
      </c>
      <c r="H11" s="4">
        <f t="shared" si="1"/>
        <v>54</v>
      </c>
      <c r="I11" s="4">
        <f t="shared" si="1"/>
        <v>892</v>
      </c>
      <c r="J11" s="4">
        <f t="shared" si="1"/>
        <v>0</v>
      </c>
      <c r="K11" s="4">
        <f t="shared" si="1"/>
        <v>4</v>
      </c>
      <c r="N11" s="302"/>
    </row>
    <row r="12" spans="2:14" ht="19.5" customHeight="1" x14ac:dyDescent="0.2">
      <c r="C12" s="317" t="s">
        <v>437</v>
      </c>
      <c r="D12" s="315" t="s">
        <v>0</v>
      </c>
      <c r="E12" s="4">
        <f t="shared" si="0"/>
        <v>49</v>
      </c>
      <c r="F12" s="17">
        <v>0</v>
      </c>
      <c r="G12" s="17">
        <v>1</v>
      </c>
      <c r="H12" s="17">
        <v>4</v>
      </c>
      <c r="I12" s="17">
        <v>43</v>
      </c>
      <c r="J12" s="17">
        <v>0</v>
      </c>
      <c r="K12" s="17">
        <v>1</v>
      </c>
      <c r="N12" s="302"/>
    </row>
    <row r="13" spans="2:14" ht="12.75" customHeight="1" x14ac:dyDescent="0.2">
      <c r="C13" s="316"/>
      <c r="D13" s="315" t="s">
        <v>1</v>
      </c>
      <c r="E13" s="4">
        <f t="shared" si="0"/>
        <v>26</v>
      </c>
      <c r="F13" s="17">
        <v>0</v>
      </c>
      <c r="G13" s="17">
        <v>0</v>
      </c>
      <c r="H13" s="17">
        <v>1</v>
      </c>
      <c r="I13" s="17">
        <v>25</v>
      </c>
      <c r="J13" s="17">
        <v>0</v>
      </c>
      <c r="K13" s="17">
        <v>0</v>
      </c>
      <c r="N13" s="302"/>
    </row>
    <row r="14" spans="2:14" ht="12.75" customHeight="1" x14ac:dyDescent="0.2">
      <c r="C14" s="316"/>
      <c r="D14" s="315" t="s">
        <v>2</v>
      </c>
      <c r="E14" s="4">
        <f t="shared" si="0"/>
        <v>23</v>
      </c>
      <c r="F14" s="17">
        <v>0</v>
      </c>
      <c r="G14" s="17">
        <v>1</v>
      </c>
      <c r="H14" s="17">
        <v>3</v>
      </c>
      <c r="I14" s="17">
        <v>18</v>
      </c>
      <c r="J14" s="17">
        <v>0</v>
      </c>
      <c r="K14" s="17">
        <v>1</v>
      </c>
      <c r="N14" s="302"/>
    </row>
    <row r="15" spans="2:14" ht="19.5" customHeight="1" x14ac:dyDescent="0.2">
      <c r="C15" s="317" t="s">
        <v>436</v>
      </c>
      <c r="D15" s="315" t="s">
        <v>0</v>
      </c>
      <c r="E15" s="4">
        <f t="shared" si="0"/>
        <v>227</v>
      </c>
      <c r="F15" s="17">
        <v>0</v>
      </c>
      <c r="G15" s="17">
        <v>1</v>
      </c>
      <c r="H15" s="17">
        <v>7</v>
      </c>
      <c r="I15" s="17">
        <v>218</v>
      </c>
      <c r="J15" s="17">
        <v>0</v>
      </c>
      <c r="K15" s="17">
        <v>1</v>
      </c>
      <c r="N15" s="302"/>
    </row>
    <row r="16" spans="2:14" ht="12.75" customHeight="1" x14ac:dyDescent="0.2">
      <c r="C16" s="316"/>
      <c r="D16" s="315" t="s">
        <v>1</v>
      </c>
      <c r="E16" s="4">
        <f t="shared" si="0"/>
        <v>90</v>
      </c>
      <c r="F16" s="17">
        <v>0</v>
      </c>
      <c r="G16" s="17">
        <v>0</v>
      </c>
      <c r="H16" s="17">
        <v>2</v>
      </c>
      <c r="I16" s="17">
        <v>88</v>
      </c>
      <c r="J16" s="17">
        <v>0</v>
      </c>
      <c r="K16" s="17">
        <v>0</v>
      </c>
      <c r="N16" s="302"/>
    </row>
    <row r="17" spans="3:14" ht="12.75" customHeight="1" x14ac:dyDescent="0.2">
      <c r="C17" s="316"/>
      <c r="D17" s="315" t="s">
        <v>2</v>
      </c>
      <c r="E17" s="4">
        <f t="shared" si="0"/>
        <v>137</v>
      </c>
      <c r="F17" s="17">
        <v>0</v>
      </c>
      <c r="G17" s="17">
        <v>1</v>
      </c>
      <c r="H17" s="17">
        <v>5</v>
      </c>
      <c r="I17" s="17">
        <v>130</v>
      </c>
      <c r="J17" s="17">
        <v>0</v>
      </c>
      <c r="K17" s="17">
        <v>1</v>
      </c>
      <c r="N17" s="302"/>
    </row>
    <row r="18" spans="3:14" ht="19.5" customHeight="1" x14ac:dyDescent="0.2">
      <c r="C18" s="317" t="s">
        <v>435</v>
      </c>
      <c r="D18" s="315" t="s">
        <v>0</v>
      </c>
      <c r="E18" s="4">
        <f t="shared" si="0"/>
        <v>399</v>
      </c>
      <c r="F18" s="17">
        <v>3</v>
      </c>
      <c r="G18" s="17">
        <v>0</v>
      </c>
      <c r="H18" s="17">
        <v>19</v>
      </c>
      <c r="I18" s="17">
        <v>377</v>
      </c>
      <c r="J18" s="17">
        <v>0</v>
      </c>
      <c r="K18" s="17">
        <v>0</v>
      </c>
      <c r="N18" s="302"/>
    </row>
    <row r="19" spans="3:14" ht="12.75" customHeight="1" x14ac:dyDescent="0.2">
      <c r="C19" s="316"/>
      <c r="D19" s="315" t="s">
        <v>1</v>
      </c>
      <c r="E19" s="4">
        <f t="shared" si="0"/>
        <v>219</v>
      </c>
      <c r="F19" s="17">
        <v>1</v>
      </c>
      <c r="G19" s="17">
        <v>0</v>
      </c>
      <c r="H19" s="17">
        <v>8</v>
      </c>
      <c r="I19" s="17">
        <v>210</v>
      </c>
      <c r="J19" s="17">
        <v>0</v>
      </c>
      <c r="K19" s="17">
        <v>0</v>
      </c>
      <c r="N19" s="302"/>
    </row>
    <row r="20" spans="3:14" ht="12.75" customHeight="1" x14ac:dyDescent="0.2">
      <c r="C20" s="316"/>
      <c r="D20" s="315" t="s">
        <v>2</v>
      </c>
      <c r="E20" s="4">
        <f t="shared" si="0"/>
        <v>180</v>
      </c>
      <c r="F20" s="17">
        <v>2</v>
      </c>
      <c r="G20" s="17">
        <v>0</v>
      </c>
      <c r="H20" s="17">
        <v>11</v>
      </c>
      <c r="I20" s="17">
        <v>167</v>
      </c>
      <c r="J20" s="17">
        <v>0</v>
      </c>
      <c r="K20" s="17">
        <v>0</v>
      </c>
      <c r="N20" s="302"/>
    </row>
    <row r="21" spans="3:14" ht="19.5" customHeight="1" x14ac:dyDescent="0.2">
      <c r="C21" s="317" t="s">
        <v>434</v>
      </c>
      <c r="D21" s="315" t="s">
        <v>0</v>
      </c>
      <c r="E21" s="4">
        <f t="shared" si="0"/>
        <v>644</v>
      </c>
      <c r="F21" s="17">
        <v>6</v>
      </c>
      <c r="G21" s="17">
        <v>2</v>
      </c>
      <c r="H21" s="17">
        <v>35</v>
      </c>
      <c r="I21" s="17">
        <v>597</v>
      </c>
      <c r="J21" s="17">
        <v>1</v>
      </c>
      <c r="K21" s="17">
        <v>3</v>
      </c>
      <c r="N21" s="302"/>
    </row>
    <row r="22" spans="3:14" ht="12.75" customHeight="1" x14ac:dyDescent="0.2">
      <c r="C22" s="316"/>
      <c r="D22" s="315" t="s">
        <v>1</v>
      </c>
      <c r="E22" s="4">
        <f t="shared" si="0"/>
        <v>338</v>
      </c>
      <c r="F22" s="17">
        <v>3</v>
      </c>
      <c r="G22" s="17">
        <v>0</v>
      </c>
      <c r="H22" s="17">
        <v>23</v>
      </c>
      <c r="I22" s="17">
        <v>309</v>
      </c>
      <c r="J22" s="17">
        <v>1</v>
      </c>
      <c r="K22" s="17">
        <v>2</v>
      </c>
      <c r="N22" s="302"/>
    </row>
    <row r="23" spans="3:14" ht="12.75" customHeight="1" x14ac:dyDescent="0.2">
      <c r="C23" s="316"/>
      <c r="D23" s="315" t="s">
        <v>2</v>
      </c>
      <c r="E23" s="4">
        <f t="shared" si="0"/>
        <v>306</v>
      </c>
      <c r="F23" s="17">
        <v>3</v>
      </c>
      <c r="G23" s="17">
        <v>2</v>
      </c>
      <c r="H23" s="17">
        <v>12</v>
      </c>
      <c r="I23" s="17">
        <v>288</v>
      </c>
      <c r="J23" s="17">
        <v>0</v>
      </c>
      <c r="K23" s="17">
        <v>1</v>
      </c>
      <c r="N23" s="302"/>
    </row>
    <row r="24" spans="3:14" ht="19.5" customHeight="1" x14ac:dyDescent="0.2">
      <c r="C24" s="317" t="s">
        <v>448</v>
      </c>
      <c r="D24" s="315" t="s">
        <v>0</v>
      </c>
      <c r="E24" s="4">
        <f t="shared" si="0"/>
        <v>477</v>
      </c>
      <c r="F24" s="17">
        <v>1</v>
      </c>
      <c r="G24" s="17">
        <v>2</v>
      </c>
      <c r="H24" s="17">
        <v>28</v>
      </c>
      <c r="I24" s="17">
        <v>445</v>
      </c>
      <c r="J24" s="17">
        <v>0</v>
      </c>
      <c r="K24" s="17">
        <v>1</v>
      </c>
      <c r="N24" s="302"/>
    </row>
    <row r="25" spans="3:14" ht="12.75" customHeight="1" x14ac:dyDescent="0.2">
      <c r="C25" s="316"/>
      <c r="D25" s="315" t="s">
        <v>1</v>
      </c>
      <c r="E25" s="4">
        <f t="shared" si="0"/>
        <v>244</v>
      </c>
      <c r="F25" s="17">
        <v>0</v>
      </c>
      <c r="G25" s="17">
        <v>1</v>
      </c>
      <c r="H25" s="17">
        <v>13</v>
      </c>
      <c r="I25" s="17">
        <v>230</v>
      </c>
      <c r="J25" s="17">
        <v>0</v>
      </c>
      <c r="K25" s="17">
        <v>0</v>
      </c>
      <c r="N25" s="302"/>
    </row>
    <row r="26" spans="3:14" ht="12.75" customHeight="1" x14ac:dyDescent="0.2">
      <c r="C26" s="316"/>
      <c r="D26" s="315" t="s">
        <v>2</v>
      </c>
      <c r="E26" s="4">
        <f t="shared" si="0"/>
        <v>233</v>
      </c>
      <c r="F26" s="17">
        <v>1</v>
      </c>
      <c r="G26" s="17">
        <v>1</v>
      </c>
      <c r="H26" s="17">
        <v>15</v>
      </c>
      <c r="I26" s="17">
        <v>215</v>
      </c>
      <c r="J26" s="17">
        <v>0</v>
      </c>
      <c r="K26" s="17">
        <v>1</v>
      </c>
      <c r="N26" s="302"/>
    </row>
    <row r="27" spans="3:14" ht="19.5" customHeight="1" x14ac:dyDescent="0.2">
      <c r="C27" s="317" t="s">
        <v>433</v>
      </c>
      <c r="D27" s="315" t="s">
        <v>0</v>
      </c>
      <c r="E27" s="4">
        <f t="shared" si="0"/>
        <v>154</v>
      </c>
      <c r="F27" s="17">
        <v>1</v>
      </c>
      <c r="G27" s="17">
        <v>0</v>
      </c>
      <c r="H27" s="17">
        <v>11</v>
      </c>
      <c r="I27" s="17">
        <v>142</v>
      </c>
      <c r="J27" s="17">
        <v>0</v>
      </c>
      <c r="K27" s="17">
        <v>0</v>
      </c>
      <c r="L27" s="17"/>
      <c r="N27" s="302"/>
    </row>
    <row r="28" spans="3:14" ht="12.75" customHeight="1" x14ac:dyDescent="0.2">
      <c r="C28" s="316"/>
      <c r="D28" s="315" t="s">
        <v>1</v>
      </c>
      <c r="E28" s="4">
        <f t="shared" si="0"/>
        <v>76</v>
      </c>
      <c r="F28" s="17">
        <v>1</v>
      </c>
      <c r="G28" s="17">
        <v>0</v>
      </c>
      <c r="H28" s="17">
        <v>4</v>
      </c>
      <c r="I28" s="17">
        <v>71</v>
      </c>
      <c r="J28" s="17">
        <v>0</v>
      </c>
      <c r="K28" s="17">
        <v>0</v>
      </c>
      <c r="L28" s="17"/>
      <c r="N28" s="302"/>
    </row>
    <row r="29" spans="3:14" ht="12.75" customHeight="1" x14ac:dyDescent="0.2">
      <c r="C29" s="316"/>
      <c r="D29" s="315" t="s">
        <v>2</v>
      </c>
      <c r="E29" s="4">
        <f t="shared" si="0"/>
        <v>78</v>
      </c>
      <c r="F29" s="17">
        <v>0</v>
      </c>
      <c r="G29" s="17">
        <v>0</v>
      </c>
      <c r="H29" s="17">
        <v>7</v>
      </c>
      <c r="I29" s="17">
        <v>71</v>
      </c>
      <c r="J29" s="17">
        <v>0</v>
      </c>
      <c r="K29" s="17">
        <v>0</v>
      </c>
      <c r="L29" s="17"/>
      <c r="N29" s="302"/>
    </row>
    <row r="30" spans="3:14" ht="19.5" customHeight="1" x14ac:dyDescent="0.2">
      <c r="C30" s="317" t="s">
        <v>432</v>
      </c>
      <c r="D30" s="315" t="s">
        <v>0</v>
      </c>
      <c r="E30" s="4">
        <f t="shared" si="0"/>
        <v>10</v>
      </c>
      <c r="F30" s="17">
        <v>0</v>
      </c>
      <c r="G30" s="17">
        <v>0</v>
      </c>
      <c r="H30" s="17">
        <v>2</v>
      </c>
      <c r="I30" s="17">
        <v>8</v>
      </c>
      <c r="J30" s="17">
        <v>0</v>
      </c>
      <c r="K30" s="17">
        <v>0</v>
      </c>
      <c r="L30" s="17"/>
      <c r="N30" s="302"/>
    </row>
    <row r="31" spans="3:14" ht="12.75" customHeight="1" x14ac:dyDescent="0.2">
      <c r="C31" s="316"/>
      <c r="D31" s="315" t="s">
        <v>1</v>
      </c>
      <c r="E31" s="4">
        <f t="shared" si="0"/>
        <v>6</v>
      </c>
      <c r="F31" s="17">
        <v>0</v>
      </c>
      <c r="G31" s="17">
        <v>0</v>
      </c>
      <c r="H31" s="17">
        <v>1</v>
      </c>
      <c r="I31" s="17">
        <v>5</v>
      </c>
      <c r="J31" s="17">
        <v>0</v>
      </c>
      <c r="K31" s="17">
        <v>0</v>
      </c>
      <c r="L31" s="17"/>
      <c r="N31" s="302"/>
    </row>
    <row r="32" spans="3:14" ht="12.75" customHeight="1" x14ac:dyDescent="0.2">
      <c r="C32" s="316"/>
      <c r="D32" s="315" t="s">
        <v>2</v>
      </c>
      <c r="E32" s="4">
        <f t="shared" si="0"/>
        <v>4</v>
      </c>
      <c r="F32" s="17">
        <v>0</v>
      </c>
      <c r="G32" s="17">
        <v>0</v>
      </c>
      <c r="H32" s="17">
        <v>1</v>
      </c>
      <c r="I32" s="17">
        <v>3</v>
      </c>
      <c r="J32" s="17">
        <v>0</v>
      </c>
      <c r="K32" s="17">
        <v>0</v>
      </c>
      <c r="L32" s="17"/>
      <c r="N32" s="302"/>
    </row>
    <row r="33" spans="2:50" ht="9.75" customHeight="1" x14ac:dyDescent="0.2">
      <c r="B33" s="298"/>
      <c r="C33" s="382"/>
      <c r="D33" s="310"/>
      <c r="E33" s="381"/>
      <c r="F33" s="380"/>
      <c r="G33" s="380"/>
      <c r="H33" s="380"/>
      <c r="I33" s="380"/>
      <c r="J33" s="380"/>
      <c r="K33" s="380"/>
    </row>
    <row r="34" spans="2:50" ht="3" customHeight="1" x14ac:dyDescent="0.2">
      <c r="B34" s="378"/>
      <c r="C34" s="378"/>
      <c r="D34" s="379"/>
      <c r="E34" s="378"/>
      <c r="F34" s="378"/>
      <c r="G34" s="378"/>
      <c r="H34" s="378"/>
      <c r="I34" s="378"/>
      <c r="J34" s="378"/>
      <c r="K34" s="378"/>
    </row>
    <row r="35" spans="2:50" ht="6" customHeight="1" x14ac:dyDescent="0.2"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6"/>
      <c r="M35" s="376"/>
      <c r="N35" s="376"/>
      <c r="O35" s="376"/>
    </row>
    <row r="36" spans="2:50" s="7" customFormat="1" x14ac:dyDescent="0.2">
      <c r="B36" s="132" t="s">
        <v>281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x14ac:dyDescent="0.2">
      <c r="B37" s="377"/>
      <c r="C37" s="375"/>
      <c r="D37" s="375"/>
      <c r="E37" s="375"/>
      <c r="F37" s="375"/>
      <c r="G37" s="375"/>
      <c r="H37" s="375"/>
      <c r="I37" s="375"/>
      <c r="J37" s="375"/>
      <c r="K37" s="375"/>
      <c r="L37" s="376"/>
      <c r="M37" s="376"/>
      <c r="N37" s="376"/>
      <c r="O37" s="376"/>
    </row>
    <row r="38" spans="2:50" x14ac:dyDescent="0.2">
      <c r="E38" s="375"/>
      <c r="F38" s="375"/>
      <c r="G38" s="375"/>
      <c r="H38" s="375"/>
      <c r="I38" s="375"/>
      <c r="J38" s="375"/>
      <c r="K38" s="375"/>
    </row>
    <row r="39" spans="2:50" x14ac:dyDescent="0.2">
      <c r="E39" s="375"/>
    </row>
  </sheetData>
  <mergeCells count="12">
    <mergeCell ref="J5:J7"/>
    <mergeCell ref="K5:K7"/>
    <mergeCell ref="B1:K1"/>
    <mergeCell ref="B4:D7"/>
    <mergeCell ref="E4:E7"/>
    <mergeCell ref="F4:K4"/>
    <mergeCell ref="F5:F7"/>
    <mergeCell ref="G5:G7"/>
    <mergeCell ref="B3:C3"/>
    <mergeCell ref="H5:H7"/>
    <mergeCell ref="I5:I7"/>
    <mergeCell ref="J3:K3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03"/>
  <sheetViews>
    <sheetView showGridLines="0" zoomScaleNormal="100" workbookViewId="0">
      <selection activeCell="B1" sqref="B1:P1"/>
    </sheetView>
  </sheetViews>
  <sheetFormatPr defaultColWidth="7.85546875" defaultRowHeight="11.25" x14ac:dyDescent="0.2"/>
  <cols>
    <col min="1" max="1" width="6.7109375" style="281" customWidth="1"/>
    <col min="2" max="2" width="2.7109375" style="281" customWidth="1"/>
    <col min="3" max="3" width="5.85546875" style="281" bestFit="1" customWidth="1"/>
    <col min="4" max="4" width="1.5703125" style="281" customWidth="1"/>
    <col min="5" max="5" width="1" style="281" customWidth="1"/>
    <col min="6" max="6" width="4.7109375" style="290" customWidth="1"/>
    <col min="7" max="16" width="8.7109375" style="281" customWidth="1"/>
    <col min="17" max="17" width="6.7109375" style="281" customWidth="1"/>
    <col min="18" max="18" width="14.28515625" style="281" bestFit="1" customWidth="1"/>
    <col min="19" max="16384" width="7.85546875" style="281"/>
  </cols>
  <sheetData>
    <row r="1" spans="2:18" ht="21" customHeight="1" x14ac:dyDescent="0.2">
      <c r="B1" s="695" t="s">
        <v>520</v>
      </c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</row>
    <row r="2" spans="2:18" ht="21" customHeight="1" x14ac:dyDescent="0.2">
      <c r="B2" s="391"/>
      <c r="C2" s="391"/>
      <c r="D2" s="391"/>
      <c r="E2" s="391"/>
      <c r="F2" s="295"/>
      <c r="G2" s="391"/>
      <c r="H2" s="391"/>
      <c r="I2" s="391"/>
      <c r="J2" s="391"/>
      <c r="K2" s="391"/>
      <c r="L2" s="391"/>
      <c r="M2" s="391"/>
      <c r="N2" s="391"/>
      <c r="O2" s="391"/>
      <c r="P2" s="391"/>
      <c r="R2" s="13"/>
    </row>
    <row r="3" spans="2:18" ht="12.75" customHeight="1" x14ac:dyDescent="0.2">
      <c r="B3" s="702">
        <v>2017</v>
      </c>
      <c r="C3" s="702"/>
      <c r="D3" s="380"/>
      <c r="E3" s="380"/>
      <c r="F3" s="390"/>
      <c r="G3" s="380"/>
      <c r="H3" s="312"/>
      <c r="I3" s="312"/>
      <c r="J3" s="312"/>
      <c r="K3" s="312"/>
      <c r="L3" s="312"/>
      <c r="M3" s="312"/>
      <c r="N3" s="312"/>
      <c r="O3" s="312"/>
      <c r="P3" s="389" t="s">
        <v>17</v>
      </c>
      <c r="R3" s="143" t="s">
        <v>18</v>
      </c>
    </row>
    <row r="4" spans="2:18" ht="18" customHeight="1" x14ac:dyDescent="0.2">
      <c r="B4" s="703" t="s">
        <v>519</v>
      </c>
      <c r="C4" s="644"/>
      <c r="D4" s="644"/>
      <c r="E4" s="644"/>
      <c r="F4" s="644"/>
      <c r="G4" s="704" t="s">
        <v>16</v>
      </c>
      <c r="H4" s="708" t="s">
        <v>518</v>
      </c>
      <c r="I4" s="708"/>
      <c r="J4" s="708"/>
      <c r="K4" s="708"/>
      <c r="L4" s="708"/>
      <c r="M4" s="708"/>
      <c r="N4" s="708"/>
      <c r="O4" s="708"/>
      <c r="P4" s="708"/>
    </row>
    <row r="5" spans="2:18" ht="18" customHeight="1" x14ac:dyDescent="0.2">
      <c r="B5" s="644"/>
      <c r="C5" s="644"/>
      <c r="D5" s="644"/>
      <c r="E5" s="644"/>
      <c r="F5" s="644"/>
      <c r="G5" s="635"/>
      <c r="H5" s="703" t="s">
        <v>466</v>
      </c>
      <c r="I5" s="696" t="s">
        <v>465</v>
      </c>
      <c r="J5" s="700" t="s">
        <v>464</v>
      </c>
      <c r="K5" s="700" t="s">
        <v>463</v>
      </c>
      <c r="L5" s="700" t="s">
        <v>462</v>
      </c>
      <c r="M5" s="696" t="s">
        <v>472</v>
      </c>
      <c r="N5" s="698" t="s">
        <v>517</v>
      </c>
      <c r="O5" s="696" t="s">
        <v>470</v>
      </c>
      <c r="P5" s="705" t="s">
        <v>468</v>
      </c>
    </row>
    <row r="6" spans="2:18" ht="18" customHeight="1" x14ac:dyDescent="0.2">
      <c r="B6" s="645"/>
      <c r="C6" s="645"/>
      <c r="D6" s="645"/>
      <c r="E6" s="645"/>
      <c r="F6" s="645"/>
      <c r="G6" s="636"/>
      <c r="H6" s="707"/>
      <c r="I6" s="697"/>
      <c r="J6" s="701"/>
      <c r="K6" s="701"/>
      <c r="L6" s="701"/>
      <c r="M6" s="697"/>
      <c r="N6" s="699"/>
      <c r="O6" s="697"/>
      <c r="P6" s="706"/>
    </row>
    <row r="7" spans="2:18" ht="12.75" customHeight="1" x14ac:dyDescent="0.2">
      <c r="G7" s="296"/>
      <c r="H7" s="295"/>
      <c r="I7" s="295"/>
      <c r="J7" s="295"/>
      <c r="K7" s="295"/>
      <c r="L7" s="295"/>
      <c r="M7" s="295"/>
      <c r="N7" s="295"/>
      <c r="O7" s="295"/>
      <c r="P7" s="295"/>
    </row>
    <row r="8" spans="2:18" s="386" customFormat="1" ht="12.75" customHeight="1" x14ac:dyDescent="0.2">
      <c r="B8" s="371" t="s">
        <v>16</v>
      </c>
      <c r="C8" s="388"/>
      <c r="D8" s="388"/>
      <c r="E8" s="388"/>
      <c r="F8" s="291" t="s">
        <v>0</v>
      </c>
      <c r="G8" s="12">
        <f t="shared" ref="G8:G31" si="0">SUM(H8:P8)</f>
        <v>1960</v>
      </c>
      <c r="H8" s="4">
        <f t="shared" ref="H8:P8" si="1">H11+H14+H17+H20+H23+H26+H29</f>
        <v>979</v>
      </c>
      <c r="I8" s="4">
        <f t="shared" si="1"/>
        <v>734</v>
      </c>
      <c r="J8" s="4">
        <f t="shared" si="1"/>
        <v>179</v>
      </c>
      <c r="K8" s="4">
        <f t="shared" si="1"/>
        <v>46</v>
      </c>
      <c r="L8" s="4">
        <f t="shared" si="1"/>
        <v>14</v>
      </c>
      <c r="M8" s="4">
        <f t="shared" si="1"/>
        <v>6</v>
      </c>
      <c r="N8" s="4">
        <f t="shared" si="1"/>
        <v>0</v>
      </c>
      <c r="O8" s="4">
        <f t="shared" si="1"/>
        <v>1</v>
      </c>
      <c r="P8" s="4">
        <f t="shared" si="1"/>
        <v>1</v>
      </c>
      <c r="Q8" s="387"/>
      <c r="R8" s="385"/>
    </row>
    <row r="9" spans="2:18" s="386" customFormat="1" ht="12.75" customHeight="1" x14ac:dyDescent="0.2">
      <c r="B9" s="388"/>
      <c r="C9" s="388"/>
      <c r="D9" s="388"/>
      <c r="E9" s="388"/>
      <c r="F9" s="291" t="s">
        <v>1</v>
      </c>
      <c r="G9" s="12">
        <f t="shared" si="0"/>
        <v>999</v>
      </c>
      <c r="H9" s="4">
        <f t="shared" ref="H9:P9" si="2">H12+H15+H18+H21+H24+H27+H30</f>
        <v>508</v>
      </c>
      <c r="I9" s="4">
        <f t="shared" si="2"/>
        <v>366</v>
      </c>
      <c r="J9" s="4">
        <f t="shared" si="2"/>
        <v>86</v>
      </c>
      <c r="K9" s="4">
        <f t="shared" si="2"/>
        <v>25</v>
      </c>
      <c r="L9" s="4">
        <f t="shared" si="2"/>
        <v>8</v>
      </c>
      <c r="M9" s="4">
        <f t="shared" si="2"/>
        <v>4</v>
      </c>
      <c r="N9" s="4">
        <f t="shared" si="2"/>
        <v>0</v>
      </c>
      <c r="O9" s="4">
        <f t="shared" si="2"/>
        <v>1</v>
      </c>
      <c r="P9" s="4">
        <f t="shared" si="2"/>
        <v>1</v>
      </c>
      <c r="Q9" s="387"/>
      <c r="R9" s="385"/>
    </row>
    <row r="10" spans="2:18" s="386" customFormat="1" ht="12.75" customHeight="1" x14ac:dyDescent="0.2">
      <c r="B10" s="388"/>
      <c r="C10" s="388"/>
      <c r="D10" s="388"/>
      <c r="E10" s="388"/>
      <c r="F10" s="291" t="s">
        <v>2</v>
      </c>
      <c r="G10" s="12">
        <f t="shared" si="0"/>
        <v>961</v>
      </c>
      <c r="H10" s="4">
        <f t="shared" ref="H10:P10" si="3">H13+H16+H19+H22+H25+H28+H31</f>
        <v>471</v>
      </c>
      <c r="I10" s="4">
        <f t="shared" si="3"/>
        <v>368</v>
      </c>
      <c r="J10" s="4">
        <f t="shared" si="3"/>
        <v>93</v>
      </c>
      <c r="K10" s="4">
        <f t="shared" si="3"/>
        <v>21</v>
      </c>
      <c r="L10" s="4">
        <f t="shared" si="3"/>
        <v>6</v>
      </c>
      <c r="M10" s="4">
        <f t="shared" si="3"/>
        <v>2</v>
      </c>
      <c r="N10" s="4">
        <f t="shared" si="3"/>
        <v>0</v>
      </c>
      <c r="O10" s="4">
        <f t="shared" si="3"/>
        <v>0</v>
      </c>
      <c r="P10" s="4">
        <f t="shared" si="3"/>
        <v>0</v>
      </c>
      <c r="Q10" s="387"/>
      <c r="R10" s="385"/>
    </row>
    <row r="11" spans="2:18" s="386" customFormat="1" ht="19.5" customHeight="1" x14ac:dyDescent="0.2">
      <c r="C11" s="386" t="s">
        <v>437</v>
      </c>
      <c r="F11" s="290" t="s">
        <v>0</v>
      </c>
      <c r="G11" s="12">
        <f t="shared" si="0"/>
        <v>49</v>
      </c>
      <c r="H11" s="14">
        <v>45</v>
      </c>
      <c r="I11" s="14">
        <v>3</v>
      </c>
      <c r="J11" s="14">
        <v>1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387"/>
      <c r="R11" s="385"/>
    </row>
    <row r="12" spans="2:18" s="386" customFormat="1" ht="12.75" customHeight="1" x14ac:dyDescent="0.2">
      <c r="F12" s="290" t="s">
        <v>1</v>
      </c>
      <c r="G12" s="12">
        <f t="shared" si="0"/>
        <v>26</v>
      </c>
      <c r="H12" s="14">
        <v>24</v>
      </c>
      <c r="I12" s="14">
        <v>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387"/>
      <c r="R12" s="385"/>
    </row>
    <row r="13" spans="2:18" s="386" customFormat="1" ht="12.75" customHeight="1" x14ac:dyDescent="0.2">
      <c r="F13" s="290" t="s">
        <v>2</v>
      </c>
      <c r="G13" s="12">
        <f t="shared" si="0"/>
        <v>23</v>
      </c>
      <c r="H13" s="14">
        <v>21</v>
      </c>
      <c r="I13" s="14">
        <v>1</v>
      </c>
      <c r="J13" s="14">
        <v>1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387"/>
      <c r="R13" s="385"/>
    </row>
    <row r="14" spans="2:18" s="386" customFormat="1" ht="19.5" customHeight="1" x14ac:dyDescent="0.2">
      <c r="C14" s="386" t="s">
        <v>436</v>
      </c>
      <c r="F14" s="290" t="s">
        <v>0</v>
      </c>
      <c r="G14" s="12">
        <f t="shared" si="0"/>
        <v>227</v>
      </c>
      <c r="H14" s="14">
        <v>182</v>
      </c>
      <c r="I14" s="14">
        <v>40</v>
      </c>
      <c r="J14" s="14">
        <v>4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387"/>
      <c r="R14" s="385"/>
    </row>
    <row r="15" spans="2:18" s="386" customFormat="1" ht="12.75" customHeight="1" x14ac:dyDescent="0.2">
      <c r="F15" s="290" t="s">
        <v>1</v>
      </c>
      <c r="G15" s="12">
        <f t="shared" si="0"/>
        <v>90</v>
      </c>
      <c r="H15" s="14">
        <v>74</v>
      </c>
      <c r="I15" s="14">
        <v>15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87"/>
      <c r="R15" s="385"/>
    </row>
    <row r="16" spans="2:18" s="386" customFormat="1" ht="12.75" customHeight="1" x14ac:dyDescent="0.2">
      <c r="F16" s="290" t="s">
        <v>2</v>
      </c>
      <c r="G16" s="12">
        <f t="shared" si="0"/>
        <v>137</v>
      </c>
      <c r="H16" s="17">
        <v>108</v>
      </c>
      <c r="I16" s="17">
        <v>25</v>
      </c>
      <c r="J16" s="17">
        <v>3</v>
      </c>
      <c r="K16" s="17">
        <v>1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387"/>
      <c r="R16" s="385"/>
    </row>
    <row r="17" spans="2:18" s="386" customFormat="1" ht="19.5" customHeight="1" x14ac:dyDescent="0.2">
      <c r="C17" s="386" t="s">
        <v>435</v>
      </c>
      <c r="F17" s="290" t="s">
        <v>0</v>
      </c>
      <c r="G17" s="12">
        <f t="shared" si="0"/>
        <v>399</v>
      </c>
      <c r="H17" s="17">
        <v>238</v>
      </c>
      <c r="I17" s="17">
        <v>131</v>
      </c>
      <c r="J17" s="17">
        <v>18</v>
      </c>
      <c r="K17" s="17">
        <v>10</v>
      </c>
      <c r="L17" s="17">
        <v>2</v>
      </c>
      <c r="M17" s="14">
        <v>0</v>
      </c>
      <c r="N17" s="14">
        <v>0</v>
      </c>
      <c r="O17" s="14">
        <v>0</v>
      </c>
      <c r="P17" s="14">
        <v>0</v>
      </c>
      <c r="Q17" s="387"/>
      <c r="R17" s="385"/>
    </row>
    <row r="18" spans="2:18" s="386" customFormat="1" ht="12.75" customHeight="1" x14ac:dyDescent="0.2">
      <c r="F18" s="290" t="s">
        <v>1</v>
      </c>
      <c r="G18" s="12">
        <f t="shared" si="0"/>
        <v>219</v>
      </c>
      <c r="H18" s="17">
        <v>135</v>
      </c>
      <c r="I18" s="17">
        <v>65</v>
      </c>
      <c r="J18" s="17">
        <v>10</v>
      </c>
      <c r="K18" s="17">
        <v>8</v>
      </c>
      <c r="L18" s="17">
        <v>1</v>
      </c>
      <c r="M18" s="14">
        <v>0</v>
      </c>
      <c r="N18" s="14">
        <v>0</v>
      </c>
      <c r="O18" s="14">
        <v>0</v>
      </c>
      <c r="P18" s="14">
        <v>0</v>
      </c>
      <c r="Q18" s="387"/>
      <c r="R18" s="385"/>
    </row>
    <row r="19" spans="2:18" s="386" customFormat="1" ht="12.75" customHeight="1" x14ac:dyDescent="0.2">
      <c r="F19" s="290" t="s">
        <v>2</v>
      </c>
      <c r="G19" s="12">
        <f t="shared" si="0"/>
        <v>180</v>
      </c>
      <c r="H19" s="17">
        <v>103</v>
      </c>
      <c r="I19" s="17">
        <v>66</v>
      </c>
      <c r="J19" s="17">
        <v>8</v>
      </c>
      <c r="K19" s="17">
        <v>2</v>
      </c>
      <c r="L19" s="17">
        <v>1</v>
      </c>
      <c r="M19" s="14">
        <v>0</v>
      </c>
      <c r="N19" s="14">
        <v>0</v>
      </c>
      <c r="O19" s="14">
        <v>0</v>
      </c>
      <c r="P19" s="14">
        <v>0</v>
      </c>
      <c r="Q19" s="387"/>
      <c r="R19" s="385"/>
    </row>
    <row r="20" spans="2:18" ht="19.5" customHeight="1" x14ac:dyDescent="0.2">
      <c r="C20" s="317" t="s">
        <v>434</v>
      </c>
      <c r="D20" s="315"/>
      <c r="E20" s="4"/>
      <c r="F20" s="290" t="s">
        <v>0</v>
      </c>
      <c r="G20" s="12">
        <f t="shared" si="0"/>
        <v>644</v>
      </c>
      <c r="H20" s="17">
        <v>311</v>
      </c>
      <c r="I20" s="17">
        <v>242</v>
      </c>
      <c r="J20" s="17">
        <v>73</v>
      </c>
      <c r="K20" s="17">
        <v>12</v>
      </c>
      <c r="L20" s="17">
        <v>4</v>
      </c>
      <c r="M20" s="14">
        <v>2</v>
      </c>
      <c r="N20" s="14">
        <v>0</v>
      </c>
      <c r="O20" s="14">
        <v>0</v>
      </c>
      <c r="P20" s="14">
        <v>0</v>
      </c>
      <c r="R20" s="385"/>
    </row>
    <row r="21" spans="2:18" ht="12.75" customHeight="1" x14ac:dyDescent="0.2">
      <c r="C21" s="316"/>
      <c r="D21" s="315"/>
      <c r="E21" s="4"/>
      <c r="F21" s="290" t="s">
        <v>1</v>
      </c>
      <c r="G21" s="12">
        <f t="shared" si="0"/>
        <v>338</v>
      </c>
      <c r="H21" s="17">
        <v>170</v>
      </c>
      <c r="I21" s="17">
        <v>120</v>
      </c>
      <c r="J21" s="17">
        <v>40</v>
      </c>
      <c r="K21" s="17">
        <v>6</v>
      </c>
      <c r="L21" s="17">
        <v>1</v>
      </c>
      <c r="M21" s="14">
        <v>1</v>
      </c>
      <c r="N21" s="14">
        <v>0</v>
      </c>
      <c r="O21" s="14">
        <v>0</v>
      </c>
      <c r="P21" s="14">
        <v>0</v>
      </c>
      <c r="R21" s="385"/>
    </row>
    <row r="22" spans="2:18" ht="12.75" customHeight="1" x14ac:dyDescent="0.2">
      <c r="C22" s="316"/>
      <c r="D22" s="315"/>
      <c r="E22" s="4"/>
      <c r="F22" s="290" t="s">
        <v>2</v>
      </c>
      <c r="G22" s="12">
        <f t="shared" si="0"/>
        <v>306</v>
      </c>
      <c r="H22" s="17">
        <v>141</v>
      </c>
      <c r="I22" s="17">
        <v>122</v>
      </c>
      <c r="J22" s="17">
        <v>33</v>
      </c>
      <c r="K22" s="17">
        <v>6</v>
      </c>
      <c r="L22" s="17">
        <v>3</v>
      </c>
      <c r="M22" s="14">
        <v>1</v>
      </c>
      <c r="N22" s="14">
        <v>0</v>
      </c>
      <c r="O22" s="14">
        <v>0</v>
      </c>
      <c r="P22" s="14">
        <v>0</v>
      </c>
      <c r="R22" s="385"/>
    </row>
    <row r="23" spans="2:18" ht="19.5" customHeight="1" x14ac:dyDescent="0.2">
      <c r="C23" s="317" t="s">
        <v>448</v>
      </c>
      <c r="D23" s="315"/>
      <c r="E23" s="4"/>
      <c r="F23" s="290" t="s">
        <v>0</v>
      </c>
      <c r="G23" s="12">
        <f t="shared" si="0"/>
        <v>477</v>
      </c>
      <c r="H23" s="17">
        <v>154</v>
      </c>
      <c r="I23" s="17">
        <v>252</v>
      </c>
      <c r="J23" s="17">
        <v>48</v>
      </c>
      <c r="K23" s="17">
        <v>15</v>
      </c>
      <c r="L23" s="17">
        <v>5</v>
      </c>
      <c r="M23" s="14">
        <v>3</v>
      </c>
      <c r="N23" s="14">
        <v>0</v>
      </c>
      <c r="O23" s="14">
        <v>0</v>
      </c>
      <c r="P23" s="14">
        <v>0</v>
      </c>
      <c r="R23" s="385"/>
    </row>
    <row r="24" spans="2:18" ht="12.75" customHeight="1" x14ac:dyDescent="0.2">
      <c r="C24" s="316"/>
      <c r="D24" s="315"/>
      <c r="E24" s="4"/>
      <c r="F24" s="290" t="s">
        <v>1</v>
      </c>
      <c r="G24" s="12">
        <f t="shared" si="0"/>
        <v>244</v>
      </c>
      <c r="H24" s="17">
        <v>83</v>
      </c>
      <c r="I24" s="17">
        <v>127</v>
      </c>
      <c r="J24" s="17">
        <v>22</v>
      </c>
      <c r="K24" s="17">
        <v>7</v>
      </c>
      <c r="L24" s="17">
        <v>3</v>
      </c>
      <c r="M24" s="14">
        <v>2</v>
      </c>
      <c r="N24" s="14">
        <v>0</v>
      </c>
      <c r="O24" s="14">
        <v>0</v>
      </c>
      <c r="P24" s="14">
        <v>0</v>
      </c>
      <c r="R24" s="385"/>
    </row>
    <row r="25" spans="2:18" ht="12.75" customHeight="1" x14ac:dyDescent="0.2">
      <c r="C25" s="316"/>
      <c r="D25" s="315"/>
      <c r="E25" s="4"/>
      <c r="F25" s="290" t="s">
        <v>2</v>
      </c>
      <c r="G25" s="12">
        <f t="shared" si="0"/>
        <v>233</v>
      </c>
      <c r="H25" s="17">
        <v>71</v>
      </c>
      <c r="I25" s="17">
        <v>125</v>
      </c>
      <c r="J25" s="17">
        <v>26</v>
      </c>
      <c r="K25" s="17">
        <v>8</v>
      </c>
      <c r="L25" s="17">
        <v>2</v>
      </c>
      <c r="M25" s="14">
        <v>1</v>
      </c>
      <c r="N25" s="14">
        <v>0</v>
      </c>
      <c r="O25" s="14">
        <v>0</v>
      </c>
      <c r="P25" s="14">
        <v>0</v>
      </c>
      <c r="R25" s="385"/>
    </row>
    <row r="26" spans="2:18" ht="19.5" customHeight="1" x14ac:dyDescent="0.2">
      <c r="C26" s="317" t="s">
        <v>433</v>
      </c>
      <c r="D26" s="315"/>
      <c r="E26" s="4"/>
      <c r="F26" s="290" t="s">
        <v>0</v>
      </c>
      <c r="G26" s="12">
        <f t="shared" si="0"/>
        <v>154</v>
      </c>
      <c r="H26" s="17">
        <v>45</v>
      </c>
      <c r="I26" s="17">
        <v>63</v>
      </c>
      <c r="J26" s="17">
        <v>33</v>
      </c>
      <c r="K26" s="17">
        <v>8</v>
      </c>
      <c r="L26" s="17">
        <v>2</v>
      </c>
      <c r="M26" s="14">
        <v>1</v>
      </c>
      <c r="N26" s="14">
        <v>0</v>
      </c>
      <c r="O26" s="17">
        <v>1</v>
      </c>
      <c r="P26" s="17">
        <v>1</v>
      </c>
      <c r="R26" s="385"/>
    </row>
    <row r="27" spans="2:18" ht="12.75" customHeight="1" x14ac:dyDescent="0.2">
      <c r="C27" s="316"/>
      <c r="D27" s="315"/>
      <c r="E27" s="4"/>
      <c r="F27" s="290" t="s">
        <v>1</v>
      </c>
      <c r="G27" s="12">
        <f t="shared" si="0"/>
        <v>76</v>
      </c>
      <c r="H27" s="17">
        <v>20</v>
      </c>
      <c r="I27" s="17">
        <v>36</v>
      </c>
      <c r="J27" s="17">
        <v>11</v>
      </c>
      <c r="K27" s="17">
        <v>4</v>
      </c>
      <c r="L27" s="17">
        <v>2</v>
      </c>
      <c r="M27" s="14">
        <v>1</v>
      </c>
      <c r="N27" s="14">
        <v>0</v>
      </c>
      <c r="O27" s="17">
        <v>1</v>
      </c>
      <c r="P27" s="17">
        <v>1</v>
      </c>
      <c r="R27" s="385"/>
    </row>
    <row r="28" spans="2:18" ht="12.75" customHeight="1" x14ac:dyDescent="0.2">
      <c r="C28" s="316"/>
      <c r="D28" s="315"/>
      <c r="E28" s="4"/>
      <c r="F28" s="290" t="s">
        <v>2</v>
      </c>
      <c r="G28" s="12">
        <f t="shared" si="0"/>
        <v>78</v>
      </c>
      <c r="H28" s="17">
        <v>25</v>
      </c>
      <c r="I28" s="17">
        <v>27</v>
      </c>
      <c r="J28" s="17">
        <v>22</v>
      </c>
      <c r="K28" s="17">
        <v>4</v>
      </c>
      <c r="L28" s="17">
        <v>0</v>
      </c>
      <c r="M28" s="14">
        <v>0</v>
      </c>
      <c r="N28" s="14">
        <v>0</v>
      </c>
      <c r="O28" s="17">
        <v>0</v>
      </c>
      <c r="P28" s="17">
        <v>0</v>
      </c>
      <c r="R28" s="385"/>
    </row>
    <row r="29" spans="2:18" ht="19.5" customHeight="1" x14ac:dyDescent="0.2">
      <c r="C29" s="317" t="s">
        <v>432</v>
      </c>
      <c r="D29" s="315"/>
      <c r="E29" s="4"/>
      <c r="F29" s="290" t="s">
        <v>0</v>
      </c>
      <c r="G29" s="12">
        <f t="shared" si="0"/>
        <v>10</v>
      </c>
      <c r="H29" s="14">
        <v>4</v>
      </c>
      <c r="I29" s="14">
        <v>3</v>
      </c>
      <c r="J29" s="14">
        <v>2</v>
      </c>
      <c r="K29" s="14">
        <v>0</v>
      </c>
      <c r="L29" s="14">
        <v>1</v>
      </c>
      <c r="M29" s="14">
        <v>0</v>
      </c>
      <c r="N29" s="14">
        <v>0</v>
      </c>
      <c r="O29" s="14">
        <v>0</v>
      </c>
      <c r="P29" s="14">
        <v>0</v>
      </c>
      <c r="R29" s="385"/>
    </row>
    <row r="30" spans="2:18" ht="12.75" customHeight="1" x14ac:dyDescent="0.2">
      <c r="C30" s="316"/>
      <c r="D30" s="315"/>
      <c r="E30" s="4"/>
      <c r="F30" s="290" t="s">
        <v>1</v>
      </c>
      <c r="G30" s="12">
        <f t="shared" si="0"/>
        <v>6</v>
      </c>
      <c r="H30" s="14">
        <v>2</v>
      </c>
      <c r="I30" s="14">
        <v>1</v>
      </c>
      <c r="J30" s="14">
        <v>2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0</v>
      </c>
      <c r="R30" s="385"/>
    </row>
    <row r="31" spans="2:18" ht="12.75" customHeight="1" x14ac:dyDescent="0.2">
      <c r="C31" s="316"/>
      <c r="D31" s="315"/>
      <c r="E31" s="4"/>
      <c r="F31" s="290" t="s">
        <v>2</v>
      </c>
      <c r="G31" s="12">
        <f t="shared" si="0"/>
        <v>4</v>
      </c>
      <c r="H31" s="14">
        <v>2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R31" s="385"/>
    </row>
    <row r="32" spans="2:18" ht="9.75" customHeight="1" x14ac:dyDescent="0.2">
      <c r="B32" s="288"/>
      <c r="C32" s="314"/>
      <c r="D32" s="287"/>
      <c r="E32" s="313"/>
      <c r="F32" s="312"/>
      <c r="G32" s="312"/>
      <c r="H32" s="312"/>
      <c r="I32" s="312"/>
      <c r="J32" s="312"/>
      <c r="K32" s="312"/>
      <c r="L32" s="312"/>
      <c r="M32" s="312"/>
      <c r="N32" s="312"/>
      <c r="O32" s="288"/>
      <c r="P32" s="288"/>
    </row>
    <row r="33" spans="2:50" ht="3" customHeight="1" x14ac:dyDescent="0.2">
      <c r="B33" s="284"/>
      <c r="C33" s="284"/>
      <c r="D33" s="301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</row>
    <row r="34" spans="2:50" ht="6" customHeight="1" x14ac:dyDescent="0.2">
      <c r="G34" s="384"/>
      <c r="H34" s="383"/>
      <c r="I34" s="383"/>
      <c r="J34" s="383"/>
      <c r="K34" s="383"/>
      <c r="L34" s="383"/>
      <c r="M34" s="383"/>
      <c r="N34" s="383"/>
      <c r="O34" s="383"/>
      <c r="P34" s="383"/>
    </row>
    <row r="35" spans="2:50" s="7" customFormat="1" x14ac:dyDescent="0.2">
      <c r="B35" s="132" t="s">
        <v>281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x14ac:dyDescent="0.2">
      <c r="G36" s="384"/>
      <c r="H36" s="384"/>
      <c r="I36" s="384"/>
      <c r="J36" s="384"/>
      <c r="K36" s="384"/>
      <c r="L36" s="384"/>
      <c r="M36" s="384"/>
      <c r="N36" s="384"/>
      <c r="O36" s="384"/>
      <c r="P36" s="384"/>
    </row>
    <row r="37" spans="2:50" x14ac:dyDescent="0.2">
      <c r="G37" s="384"/>
      <c r="H37" s="384"/>
      <c r="I37" s="384"/>
      <c r="J37" s="384"/>
      <c r="K37" s="384"/>
      <c r="L37" s="384"/>
      <c r="M37" s="384"/>
      <c r="N37" s="384"/>
      <c r="O37" s="384"/>
      <c r="P37" s="384"/>
    </row>
    <row r="38" spans="2:50" x14ac:dyDescent="0.2">
      <c r="G38" s="384"/>
      <c r="H38" s="384"/>
      <c r="I38" s="384"/>
      <c r="J38" s="384"/>
      <c r="K38" s="384"/>
      <c r="L38" s="384"/>
      <c r="M38" s="384"/>
      <c r="N38" s="384"/>
      <c r="O38" s="384"/>
      <c r="P38" s="384"/>
    </row>
    <row r="39" spans="2:50" ht="8.4499999999999993" customHeight="1" x14ac:dyDescent="0.2">
      <c r="G39" s="384"/>
      <c r="H39" s="383"/>
      <c r="I39" s="383"/>
      <c r="J39" s="383"/>
      <c r="K39" s="383"/>
      <c r="L39" s="383"/>
      <c r="M39" s="383"/>
      <c r="N39" s="383"/>
      <c r="O39" s="383"/>
      <c r="P39" s="383"/>
    </row>
    <row r="40" spans="2:50" ht="6.95" customHeight="1" x14ac:dyDescent="0.2">
      <c r="G40" s="384"/>
      <c r="H40" s="383"/>
      <c r="I40" s="383"/>
      <c r="J40" s="383"/>
      <c r="K40" s="383"/>
      <c r="L40" s="383"/>
      <c r="M40" s="383"/>
      <c r="N40" s="383"/>
      <c r="O40" s="383"/>
      <c r="P40" s="383"/>
    </row>
    <row r="41" spans="2:50" ht="8.4499999999999993" customHeight="1" x14ac:dyDescent="0.2">
      <c r="G41" s="384"/>
      <c r="H41" s="384"/>
      <c r="I41" s="384"/>
      <c r="J41" s="384"/>
      <c r="K41" s="384"/>
      <c r="L41" s="384"/>
      <c r="M41" s="384"/>
      <c r="N41" s="384"/>
      <c r="O41" s="384"/>
      <c r="P41" s="384"/>
    </row>
    <row r="42" spans="2:50" ht="8.4499999999999993" customHeight="1" x14ac:dyDescent="0.2">
      <c r="G42" s="384"/>
      <c r="H42" s="383"/>
      <c r="I42" s="383"/>
      <c r="J42" s="383"/>
      <c r="K42" s="383"/>
      <c r="L42" s="383"/>
      <c r="M42" s="383"/>
      <c r="N42" s="383"/>
      <c r="O42" s="383"/>
      <c r="P42" s="383"/>
    </row>
    <row r="43" spans="2:50" ht="8.4499999999999993" customHeight="1" x14ac:dyDescent="0.2">
      <c r="G43" s="384"/>
      <c r="H43" s="383"/>
      <c r="I43" s="383"/>
      <c r="J43" s="383"/>
      <c r="K43" s="383"/>
      <c r="L43" s="383"/>
      <c r="M43" s="383"/>
      <c r="N43" s="383"/>
      <c r="O43" s="383"/>
      <c r="P43" s="383"/>
    </row>
    <row r="44" spans="2:50" ht="6.95" customHeight="1" x14ac:dyDescent="0.2">
      <c r="G44" s="384"/>
      <c r="H44" s="383"/>
      <c r="I44" s="383"/>
      <c r="J44" s="383"/>
      <c r="K44" s="383"/>
      <c r="L44" s="383"/>
      <c r="M44" s="383"/>
      <c r="N44" s="383"/>
      <c r="O44" s="383"/>
      <c r="P44" s="383"/>
    </row>
    <row r="45" spans="2:50" ht="8.4499999999999993" customHeight="1" x14ac:dyDescent="0.2">
      <c r="G45" s="384"/>
      <c r="H45" s="384"/>
      <c r="I45" s="384"/>
      <c r="J45" s="384"/>
      <c r="K45" s="384"/>
      <c r="L45" s="384"/>
      <c r="M45" s="384"/>
      <c r="N45" s="384"/>
      <c r="O45" s="384"/>
      <c r="P45" s="384"/>
    </row>
    <row r="46" spans="2:50" ht="8.4499999999999993" customHeight="1" x14ac:dyDescent="0.2">
      <c r="G46" s="384"/>
      <c r="H46" s="383"/>
      <c r="I46" s="383"/>
      <c r="J46" s="383"/>
      <c r="K46" s="383"/>
      <c r="L46" s="383"/>
      <c r="M46" s="383"/>
      <c r="N46" s="383"/>
      <c r="O46" s="383"/>
      <c r="P46" s="383"/>
    </row>
    <row r="47" spans="2:50" ht="8.4499999999999993" customHeight="1" x14ac:dyDescent="0.2">
      <c r="G47" s="384"/>
      <c r="H47" s="383"/>
      <c r="I47" s="383"/>
      <c r="J47" s="383"/>
      <c r="K47" s="383"/>
      <c r="L47" s="383"/>
      <c r="M47" s="383"/>
      <c r="N47" s="383"/>
      <c r="O47" s="383"/>
      <c r="P47" s="383"/>
    </row>
    <row r="48" spans="2:50" ht="6.95" customHeight="1" x14ac:dyDescent="0.2">
      <c r="G48" s="384"/>
      <c r="H48" s="383"/>
      <c r="I48" s="383"/>
      <c r="J48" s="383"/>
      <c r="K48" s="383"/>
      <c r="L48" s="383"/>
      <c r="M48" s="383"/>
      <c r="N48" s="383"/>
      <c r="O48" s="383"/>
      <c r="P48" s="383"/>
    </row>
    <row r="49" spans="7:16" s="281" customFormat="1" ht="8.4499999999999993" customHeight="1" x14ac:dyDescent="0.2">
      <c r="G49" s="384"/>
      <c r="H49" s="384"/>
      <c r="I49" s="384"/>
      <c r="J49" s="384"/>
      <c r="K49" s="384"/>
      <c r="L49" s="384"/>
      <c r="M49" s="384"/>
      <c r="N49" s="384"/>
      <c r="O49" s="384"/>
      <c r="P49" s="384"/>
    </row>
    <row r="50" spans="7:16" s="281" customFormat="1" ht="8.4499999999999993" customHeight="1" x14ac:dyDescent="0.2">
      <c r="G50" s="384"/>
      <c r="H50" s="383"/>
      <c r="I50" s="383"/>
      <c r="J50" s="383"/>
      <c r="K50" s="383"/>
      <c r="L50" s="383"/>
      <c r="M50" s="383"/>
      <c r="N50" s="383"/>
      <c r="O50" s="383"/>
      <c r="P50" s="383"/>
    </row>
    <row r="51" spans="7:16" s="281" customFormat="1" ht="8.4499999999999993" customHeight="1" x14ac:dyDescent="0.2">
      <c r="G51" s="384"/>
      <c r="H51" s="383"/>
      <c r="I51" s="383"/>
      <c r="J51" s="383"/>
      <c r="K51" s="383"/>
      <c r="L51" s="383"/>
      <c r="M51" s="383"/>
      <c r="N51" s="383"/>
      <c r="O51" s="383"/>
      <c r="P51" s="383"/>
    </row>
    <row r="52" spans="7:16" s="281" customFormat="1" ht="6.95" customHeight="1" x14ac:dyDescent="0.2">
      <c r="G52" s="384"/>
      <c r="H52" s="383"/>
      <c r="I52" s="383"/>
      <c r="J52" s="383"/>
      <c r="K52" s="383"/>
      <c r="L52" s="383"/>
      <c r="M52" s="383"/>
      <c r="N52" s="383"/>
      <c r="O52" s="383"/>
      <c r="P52" s="383"/>
    </row>
    <row r="53" spans="7:16" s="281" customFormat="1" ht="8.4499999999999993" customHeight="1" x14ac:dyDescent="0.2">
      <c r="G53" s="384"/>
      <c r="H53" s="384"/>
      <c r="I53" s="384"/>
      <c r="J53" s="384"/>
      <c r="K53" s="384"/>
      <c r="L53" s="384"/>
      <c r="M53" s="384"/>
      <c r="N53" s="384"/>
      <c r="O53" s="384"/>
      <c r="P53" s="384"/>
    </row>
    <row r="54" spans="7:16" s="281" customFormat="1" ht="8.4499999999999993" customHeight="1" x14ac:dyDescent="0.2">
      <c r="G54" s="384"/>
      <c r="H54" s="383"/>
      <c r="I54" s="383"/>
      <c r="J54" s="383"/>
      <c r="K54" s="383"/>
      <c r="L54" s="383"/>
      <c r="M54" s="383"/>
      <c r="N54" s="383"/>
      <c r="O54" s="383"/>
      <c r="P54" s="383"/>
    </row>
    <row r="55" spans="7:16" s="281" customFormat="1" ht="8.4499999999999993" customHeight="1" x14ac:dyDescent="0.2">
      <c r="G55" s="384"/>
      <c r="H55" s="383"/>
      <c r="I55" s="383"/>
      <c r="J55" s="383"/>
      <c r="K55" s="383"/>
      <c r="L55" s="383"/>
      <c r="M55" s="383"/>
      <c r="N55" s="383"/>
      <c r="O55" s="383"/>
      <c r="P55" s="383"/>
    </row>
    <row r="56" spans="7:16" s="281" customFormat="1" ht="6.95" customHeight="1" x14ac:dyDescent="0.2">
      <c r="G56" s="384"/>
      <c r="H56" s="383"/>
      <c r="I56" s="383"/>
      <c r="J56" s="383"/>
      <c r="K56" s="383"/>
      <c r="L56" s="383"/>
      <c r="M56" s="383"/>
      <c r="N56" s="383"/>
      <c r="O56" s="383"/>
      <c r="P56" s="383"/>
    </row>
    <row r="57" spans="7:16" s="281" customFormat="1" ht="8.4499999999999993" customHeight="1" x14ac:dyDescent="0.2">
      <c r="G57" s="384"/>
      <c r="H57" s="384"/>
      <c r="I57" s="384"/>
      <c r="J57" s="384"/>
      <c r="K57" s="384"/>
      <c r="L57" s="384"/>
      <c r="M57" s="384"/>
      <c r="N57" s="384"/>
      <c r="O57" s="384"/>
      <c r="P57" s="384"/>
    </row>
    <row r="58" spans="7:16" s="281" customFormat="1" ht="8.4499999999999993" customHeight="1" x14ac:dyDescent="0.2">
      <c r="G58" s="384"/>
      <c r="H58" s="383"/>
      <c r="I58" s="383"/>
      <c r="J58" s="383"/>
      <c r="K58" s="383"/>
      <c r="L58" s="383"/>
      <c r="M58" s="383"/>
      <c r="N58" s="383"/>
      <c r="O58" s="383"/>
      <c r="P58" s="383"/>
    </row>
    <row r="59" spans="7:16" s="281" customFormat="1" ht="8.4499999999999993" customHeight="1" x14ac:dyDescent="0.2">
      <c r="G59" s="384"/>
      <c r="H59" s="383"/>
      <c r="I59" s="383"/>
      <c r="J59" s="383"/>
      <c r="K59" s="383"/>
      <c r="L59" s="383"/>
      <c r="M59" s="383"/>
      <c r="N59" s="383"/>
      <c r="O59" s="383"/>
      <c r="P59" s="383"/>
    </row>
    <row r="60" spans="7:16" s="281" customFormat="1" ht="6.95" customHeight="1" x14ac:dyDescent="0.2">
      <c r="G60" s="384"/>
      <c r="H60" s="383"/>
      <c r="I60" s="383"/>
      <c r="J60" s="383"/>
      <c r="K60" s="383"/>
      <c r="L60" s="383"/>
      <c r="M60" s="383"/>
      <c r="N60" s="383"/>
      <c r="O60" s="383"/>
      <c r="P60" s="383"/>
    </row>
    <row r="61" spans="7:16" s="281" customFormat="1" ht="8.4499999999999993" customHeight="1" x14ac:dyDescent="0.2">
      <c r="G61" s="384"/>
      <c r="H61" s="384"/>
      <c r="I61" s="384"/>
      <c r="J61" s="384"/>
      <c r="K61" s="384"/>
      <c r="L61" s="384"/>
      <c r="M61" s="384"/>
      <c r="N61" s="384"/>
      <c r="O61" s="384"/>
      <c r="P61" s="384"/>
    </row>
    <row r="62" spans="7:16" s="281" customFormat="1" ht="8.4499999999999993" customHeight="1" x14ac:dyDescent="0.2">
      <c r="G62" s="384"/>
      <c r="H62" s="383"/>
      <c r="I62" s="383"/>
      <c r="J62" s="383"/>
      <c r="K62" s="383"/>
      <c r="L62" s="383"/>
      <c r="M62" s="383"/>
      <c r="N62" s="383"/>
      <c r="O62" s="383"/>
      <c r="P62" s="383"/>
    </row>
    <row r="63" spans="7:16" s="281" customFormat="1" ht="8.4499999999999993" customHeight="1" x14ac:dyDescent="0.2">
      <c r="G63" s="384"/>
      <c r="H63" s="383"/>
      <c r="I63" s="383"/>
      <c r="J63" s="383"/>
      <c r="K63" s="383"/>
      <c r="L63" s="383"/>
      <c r="M63" s="383"/>
      <c r="N63" s="383"/>
      <c r="O63" s="383"/>
      <c r="P63" s="383"/>
    </row>
    <row r="64" spans="7:16" s="281" customFormat="1" ht="6.95" customHeight="1" x14ac:dyDescent="0.2">
      <c r="G64" s="384"/>
      <c r="H64" s="383"/>
      <c r="I64" s="383"/>
      <c r="J64" s="383"/>
      <c r="K64" s="383"/>
      <c r="L64" s="383"/>
      <c r="M64" s="383"/>
      <c r="N64" s="383"/>
      <c r="O64" s="383"/>
      <c r="P64" s="383"/>
    </row>
    <row r="65" spans="7:16" s="281" customFormat="1" ht="8.4499999999999993" customHeight="1" x14ac:dyDescent="0.2">
      <c r="G65" s="384"/>
      <c r="H65" s="384"/>
      <c r="I65" s="384"/>
      <c r="J65" s="384"/>
      <c r="K65" s="384"/>
      <c r="L65" s="384"/>
      <c r="M65" s="384"/>
      <c r="N65" s="384"/>
      <c r="O65" s="384"/>
      <c r="P65" s="384"/>
    </row>
    <row r="66" spans="7:16" s="281" customFormat="1" ht="8.4499999999999993" customHeight="1" x14ac:dyDescent="0.2">
      <c r="G66" s="384"/>
      <c r="H66" s="383"/>
      <c r="I66" s="383"/>
      <c r="J66" s="383"/>
      <c r="K66" s="383"/>
      <c r="L66" s="383"/>
      <c r="M66" s="383"/>
      <c r="N66" s="383"/>
      <c r="O66" s="383"/>
      <c r="P66" s="383"/>
    </row>
    <row r="67" spans="7:16" s="281" customFormat="1" ht="8.4499999999999993" customHeight="1" x14ac:dyDescent="0.2">
      <c r="G67" s="384"/>
      <c r="H67" s="383"/>
      <c r="I67" s="383"/>
      <c r="J67" s="383"/>
      <c r="K67" s="383"/>
      <c r="L67" s="383"/>
      <c r="M67" s="383"/>
      <c r="N67" s="383"/>
      <c r="O67" s="383"/>
      <c r="P67" s="383"/>
    </row>
    <row r="68" spans="7:16" s="281" customFormat="1" ht="6.95" customHeight="1" x14ac:dyDescent="0.2">
      <c r="G68" s="384"/>
      <c r="H68" s="383"/>
      <c r="I68" s="383"/>
      <c r="J68" s="383"/>
      <c r="K68" s="383"/>
      <c r="L68" s="383"/>
      <c r="M68" s="383"/>
      <c r="N68" s="383"/>
      <c r="O68" s="383"/>
      <c r="P68" s="383"/>
    </row>
    <row r="69" spans="7:16" s="281" customFormat="1" ht="8.4499999999999993" customHeight="1" x14ac:dyDescent="0.2">
      <c r="G69" s="384"/>
      <c r="H69" s="384"/>
      <c r="I69" s="384"/>
      <c r="J69" s="384"/>
      <c r="K69" s="384"/>
      <c r="L69" s="384"/>
      <c r="M69" s="384"/>
      <c r="N69" s="384"/>
      <c r="O69" s="384"/>
      <c r="P69" s="384"/>
    </row>
    <row r="70" spans="7:16" s="281" customFormat="1" ht="8.4499999999999993" customHeight="1" x14ac:dyDescent="0.2">
      <c r="G70" s="384"/>
      <c r="H70" s="383"/>
      <c r="I70" s="383"/>
      <c r="J70" s="383"/>
      <c r="K70" s="383"/>
      <c r="L70" s="383"/>
      <c r="M70" s="383"/>
      <c r="N70" s="383"/>
      <c r="O70" s="383"/>
      <c r="P70" s="383"/>
    </row>
    <row r="71" spans="7:16" s="281" customFormat="1" ht="8.4499999999999993" customHeight="1" x14ac:dyDescent="0.2">
      <c r="G71" s="384"/>
      <c r="H71" s="383"/>
      <c r="I71" s="383"/>
      <c r="J71" s="383"/>
      <c r="K71" s="383"/>
      <c r="L71" s="383"/>
      <c r="M71" s="383"/>
      <c r="N71" s="383"/>
      <c r="O71" s="383"/>
      <c r="P71" s="383"/>
    </row>
    <row r="72" spans="7:16" s="281" customFormat="1" ht="6.95" customHeight="1" x14ac:dyDescent="0.2">
      <c r="G72" s="384"/>
      <c r="H72" s="383"/>
      <c r="I72" s="383"/>
      <c r="J72" s="383"/>
      <c r="K72" s="383"/>
      <c r="L72" s="383"/>
      <c r="M72" s="383"/>
      <c r="N72" s="383"/>
      <c r="O72" s="383"/>
      <c r="P72" s="383"/>
    </row>
    <row r="73" spans="7:16" s="281" customFormat="1" ht="8.4499999999999993" customHeight="1" x14ac:dyDescent="0.2">
      <c r="G73" s="384"/>
      <c r="H73" s="384"/>
      <c r="I73" s="384"/>
      <c r="J73" s="384"/>
      <c r="K73" s="384"/>
      <c r="L73" s="384"/>
      <c r="M73" s="384"/>
      <c r="N73" s="384"/>
      <c r="O73" s="384"/>
      <c r="P73" s="384"/>
    </row>
    <row r="74" spans="7:16" s="281" customFormat="1" ht="8.4499999999999993" customHeight="1" x14ac:dyDescent="0.2">
      <c r="G74" s="384"/>
      <c r="H74" s="383"/>
      <c r="I74" s="383"/>
      <c r="J74" s="383"/>
      <c r="K74" s="383"/>
      <c r="L74" s="383"/>
      <c r="M74" s="383"/>
      <c r="N74" s="383"/>
      <c r="O74" s="383"/>
      <c r="P74" s="383"/>
    </row>
    <row r="75" spans="7:16" s="281" customFormat="1" ht="8.4499999999999993" customHeight="1" x14ac:dyDescent="0.2">
      <c r="G75" s="384"/>
      <c r="H75" s="383"/>
      <c r="I75" s="383"/>
      <c r="J75" s="383"/>
      <c r="K75" s="383"/>
      <c r="L75" s="383"/>
      <c r="M75" s="383"/>
      <c r="N75" s="383"/>
      <c r="O75" s="383"/>
      <c r="P75" s="383"/>
    </row>
    <row r="76" spans="7:16" s="281" customFormat="1" ht="6.95" customHeight="1" x14ac:dyDescent="0.2">
      <c r="G76" s="384"/>
      <c r="H76" s="383"/>
      <c r="I76" s="383"/>
      <c r="J76" s="383"/>
      <c r="K76" s="383"/>
      <c r="L76" s="383"/>
      <c r="M76" s="383"/>
      <c r="N76" s="383"/>
      <c r="O76" s="383"/>
      <c r="P76" s="383"/>
    </row>
    <row r="77" spans="7:16" s="281" customFormat="1" ht="8.4499999999999993" customHeight="1" x14ac:dyDescent="0.2">
      <c r="G77" s="384"/>
      <c r="H77" s="384"/>
      <c r="I77" s="384"/>
      <c r="J77" s="384"/>
      <c r="K77" s="384"/>
      <c r="L77" s="384"/>
      <c r="M77" s="384"/>
      <c r="N77" s="384"/>
      <c r="O77" s="384"/>
      <c r="P77" s="384"/>
    </row>
    <row r="78" spans="7:16" s="281" customFormat="1" ht="8.4499999999999993" customHeight="1" x14ac:dyDescent="0.2">
      <c r="G78" s="384"/>
      <c r="H78" s="383"/>
      <c r="I78" s="383"/>
      <c r="J78" s="383"/>
      <c r="K78" s="383"/>
      <c r="L78" s="383"/>
      <c r="M78" s="383"/>
      <c r="N78" s="383"/>
      <c r="O78" s="383"/>
      <c r="P78" s="383"/>
    </row>
    <row r="79" spans="7:16" s="281" customFormat="1" ht="8.4499999999999993" customHeight="1" x14ac:dyDescent="0.2">
      <c r="G79" s="384"/>
      <c r="H79" s="383"/>
      <c r="I79" s="383"/>
      <c r="J79" s="383"/>
      <c r="K79" s="383"/>
      <c r="L79" s="383"/>
      <c r="M79" s="383"/>
      <c r="N79" s="383"/>
      <c r="O79" s="383"/>
      <c r="P79" s="383"/>
    </row>
    <row r="80" spans="7:16" s="281" customFormat="1" ht="6.95" customHeight="1" x14ac:dyDescent="0.2">
      <c r="G80" s="384"/>
      <c r="H80" s="383"/>
      <c r="I80" s="383"/>
      <c r="J80" s="383"/>
      <c r="K80" s="383"/>
      <c r="L80" s="383"/>
      <c r="M80" s="383"/>
      <c r="N80" s="383"/>
      <c r="O80" s="383"/>
      <c r="P80" s="383"/>
    </row>
    <row r="81" spans="7:16" s="281" customFormat="1" ht="8.4499999999999993" customHeight="1" x14ac:dyDescent="0.2">
      <c r="G81" s="384"/>
      <c r="H81" s="384"/>
      <c r="I81" s="384"/>
      <c r="J81" s="384"/>
      <c r="K81" s="384"/>
      <c r="L81" s="384"/>
      <c r="M81" s="384"/>
      <c r="N81" s="384"/>
      <c r="O81" s="384"/>
      <c r="P81" s="384"/>
    </row>
    <row r="82" spans="7:16" s="281" customFormat="1" ht="8.4499999999999993" customHeight="1" x14ac:dyDescent="0.2">
      <c r="G82" s="384"/>
      <c r="H82" s="383"/>
      <c r="I82" s="383"/>
      <c r="J82" s="383"/>
      <c r="K82" s="383"/>
      <c r="L82" s="383"/>
      <c r="M82" s="383"/>
      <c r="N82" s="383"/>
      <c r="O82" s="383"/>
      <c r="P82" s="383"/>
    </row>
    <row r="83" spans="7:16" s="281" customFormat="1" ht="8.4499999999999993" customHeight="1" x14ac:dyDescent="0.2">
      <c r="G83" s="384"/>
      <c r="H83" s="383"/>
      <c r="I83" s="383"/>
      <c r="J83" s="383"/>
      <c r="K83" s="383"/>
      <c r="L83" s="383"/>
      <c r="M83" s="383"/>
      <c r="N83" s="383"/>
      <c r="O83" s="383"/>
      <c r="P83" s="383"/>
    </row>
    <row r="84" spans="7:16" s="281" customFormat="1" ht="6.95" customHeight="1" x14ac:dyDescent="0.2">
      <c r="G84" s="384"/>
      <c r="H84" s="383"/>
      <c r="I84" s="383"/>
      <c r="J84" s="383"/>
      <c r="K84" s="383"/>
      <c r="L84" s="383"/>
      <c r="M84" s="383"/>
      <c r="N84" s="383"/>
      <c r="O84" s="383"/>
      <c r="P84" s="383"/>
    </row>
    <row r="85" spans="7:16" s="281" customFormat="1" ht="8.4499999999999993" customHeight="1" x14ac:dyDescent="0.2">
      <c r="G85" s="384"/>
      <c r="H85" s="384"/>
      <c r="I85" s="384"/>
      <c r="J85" s="384"/>
      <c r="K85" s="384"/>
      <c r="L85" s="384"/>
      <c r="M85" s="384"/>
      <c r="N85" s="384"/>
      <c r="O85" s="384"/>
      <c r="P85" s="384"/>
    </row>
    <row r="86" spans="7:16" s="281" customFormat="1" ht="8.4499999999999993" customHeight="1" x14ac:dyDescent="0.2">
      <c r="G86" s="384"/>
      <c r="H86" s="383"/>
      <c r="I86" s="383"/>
      <c r="J86" s="383"/>
      <c r="K86" s="383"/>
      <c r="L86" s="383"/>
      <c r="M86" s="383"/>
      <c r="N86" s="383"/>
      <c r="O86" s="383"/>
      <c r="P86" s="383"/>
    </row>
    <row r="87" spans="7:16" s="281" customFormat="1" ht="8.4499999999999993" customHeight="1" x14ac:dyDescent="0.2">
      <c r="G87" s="384"/>
      <c r="H87" s="383"/>
      <c r="I87" s="383"/>
      <c r="J87" s="383"/>
      <c r="K87" s="383"/>
      <c r="L87" s="383"/>
      <c r="M87" s="383"/>
      <c r="N87" s="383"/>
      <c r="O87" s="383"/>
      <c r="P87" s="383"/>
    </row>
    <row r="88" spans="7:16" s="281" customFormat="1" ht="6.95" customHeight="1" x14ac:dyDescent="0.2">
      <c r="G88" s="384"/>
      <c r="H88" s="383"/>
      <c r="I88" s="383"/>
      <c r="J88" s="383"/>
      <c r="K88" s="383"/>
      <c r="L88" s="383"/>
      <c r="M88" s="383"/>
      <c r="N88" s="383"/>
      <c r="O88" s="383"/>
      <c r="P88" s="383"/>
    </row>
    <row r="89" spans="7:16" s="281" customFormat="1" ht="8.4499999999999993" customHeight="1" x14ac:dyDescent="0.2">
      <c r="G89" s="384"/>
      <c r="H89" s="384"/>
      <c r="I89" s="384"/>
      <c r="J89" s="384"/>
      <c r="K89" s="384"/>
      <c r="L89" s="384"/>
      <c r="M89" s="384"/>
      <c r="N89" s="384"/>
      <c r="O89" s="384"/>
      <c r="P89" s="384"/>
    </row>
    <row r="90" spans="7:16" s="281" customFormat="1" ht="8.4499999999999993" customHeight="1" x14ac:dyDescent="0.2">
      <c r="G90" s="384"/>
      <c r="H90" s="383"/>
      <c r="I90" s="383"/>
      <c r="J90" s="383"/>
      <c r="K90" s="383"/>
      <c r="L90" s="383"/>
      <c r="M90" s="383"/>
      <c r="N90" s="383"/>
      <c r="O90" s="383"/>
      <c r="P90" s="383"/>
    </row>
    <row r="91" spans="7:16" s="281" customFormat="1" ht="8.4499999999999993" customHeight="1" x14ac:dyDescent="0.2">
      <c r="G91" s="384"/>
      <c r="H91" s="383"/>
      <c r="I91" s="383"/>
      <c r="J91" s="383"/>
      <c r="K91" s="383"/>
      <c r="L91" s="383"/>
      <c r="M91" s="383"/>
      <c r="N91" s="383"/>
      <c r="O91" s="383"/>
      <c r="P91" s="383"/>
    </row>
    <row r="92" spans="7:16" s="281" customFormat="1" ht="6.95" customHeight="1" x14ac:dyDescent="0.2">
      <c r="G92" s="384"/>
      <c r="H92" s="383"/>
      <c r="I92" s="383"/>
      <c r="J92" s="383"/>
      <c r="K92" s="383"/>
      <c r="L92" s="383"/>
      <c r="M92" s="383"/>
      <c r="N92" s="383"/>
      <c r="O92" s="383"/>
      <c r="P92" s="383"/>
    </row>
    <row r="93" spans="7:16" s="281" customFormat="1" ht="8.4499999999999993" customHeight="1" x14ac:dyDescent="0.2">
      <c r="G93" s="384"/>
      <c r="H93" s="384"/>
      <c r="I93" s="384"/>
      <c r="J93" s="384"/>
      <c r="K93" s="384"/>
      <c r="L93" s="384"/>
      <c r="M93" s="384"/>
      <c r="N93" s="384"/>
      <c r="O93" s="384"/>
      <c r="P93" s="384"/>
    </row>
    <row r="94" spans="7:16" s="281" customFormat="1" ht="8.4499999999999993" customHeight="1" x14ac:dyDescent="0.2">
      <c r="G94" s="384"/>
      <c r="H94" s="383"/>
      <c r="I94" s="383"/>
      <c r="J94" s="383"/>
      <c r="K94" s="383"/>
      <c r="L94" s="383"/>
      <c r="M94" s="383"/>
      <c r="N94" s="383"/>
      <c r="O94" s="383"/>
      <c r="P94" s="383"/>
    </row>
    <row r="95" spans="7:16" s="281" customFormat="1" ht="8.4499999999999993" customHeight="1" x14ac:dyDescent="0.2">
      <c r="G95" s="384"/>
      <c r="H95" s="383"/>
      <c r="I95" s="383"/>
      <c r="J95" s="383"/>
      <c r="K95" s="383"/>
      <c r="L95" s="383"/>
      <c r="M95" s="383"/>
      <c r="N95" s="383"/>
      <c r="O95" s="383"/>
      <c r="P95" s="383"/>
    </row>
    <row r="96" spans="7:16" s="281" customFormat="1" ht="6.95" customHeight="1" x14ac:dyDescent="0.2">
      <c r="G96" s="384"/>
      <c r="H96" s="383"/>
      <c r="I96" s="383"/>
      <c r="J96" s="383"/>
      <c r="K96" s="383"/>
      <c r="L96" s="383"/>
      <c r="M96" s="383"/>
      <c r="N96" s="383"/>
      <c r="O96" s="383"/>
      <c r="P96" s="383"/>
    </row>
    <row r="97" spans="3:16" ht="8.4499999999999993" customHeight="1" x14ac:dyDescent="0.2">
      <c r="G97" s="384"/>
      <c r="H97" s="384"/>
      <c r="I97" s="384"/>
      <c r="J97" s="384"/>
      <c r="K97" s="384"/>
      <c r="L97" s="384"/>
      <c r="M97" s="384"/>
      <c r="N97" s="384"/>
      <c r="O97" s="384"/>
      <c r="P97" s="384"/>
    </row>
    <row r="98" spans="3:16" ht="8.4499999999999993" customHeight="1" x14ac:dyDescent="0.2">
      <c r="G98" s="384"/>
      <c r="H98" s="383"/>
      <c r="I98" s="383"/>
      <c r="J98" s="383"/>
      <c r="K98" s="383"/>
      <c r="L98" s="383"/>
      <c r="M98" s="383"/>
      <c r="N98" s="383"/>
      <c r="O98" s="383"/>
      <c r="P98" s="383"/>
    </row>
    <row r="99" spans="3:16" ht="8.4499999999999993" customHeight="1" x14ac:dyDescent="0.2">
      <c r="G99" s="384"/>
      <c r="H99" s="383"/>
      <c r="I99" s="383"/>
      <c r="J99" s="383"/>
      <c r="K99" s="383"/>
      <c r="L99" s="383"/>
      <c r="M99" s="383"/>
      <c r="N99" s="383"/>
      <c r="O99" s="383"/>
      <c r="P99" s="383"/>
    </row>
    <row r="100" spans="3:16" ht="6.95" customHeight="1" x14ac:dyDescent="0.2">
      <c r="G100" s="384"/>
      <c r="H100" s="383"/>
      <c r="I100" s="383"/>
      <c r="J100" s="383"/>
      <c r="K100" s="383"/>
      <c r="L100" s="383"/>
      <c r="M100" s="383"/>
      <c r="N100" s="383"/>
      <c r="O100" s="383"/>
      <c r="P100" s="383"/>
    </row>
    <row r="101" spans="3:16" ht="8.4499999999999993" customHeight="1" x14ac:dyDescent="0.2">
      <c r="C101" s="316"/>
      <c r="D101" s="316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</row>
    <row r="102" spans="3:16" ht="8.4499999999999993" customHeight="1" x14ac:dyDescent="0.2">
      <c r="G102" s="384"/>
      <c r="H102" s="383"/>
      <c r="I102" s="383"/>
      <c r="J102" s="383"/>
      <c r="K102" s="383"/>
      <c r="L102" s="383"/>
      <c r="M102" s="383"/>
      <c r="N102" s="383"/>
      <c r="O102" s="383"/>
      <c r="P102" s="383"/>
    </row>
    <row r="103" spans="3:16" ht="8.4499999999999993" customHeight="1" x14ac:dyDescent="0.2">
      <c r="G103" s="384"/>
      <c r="H103" s="383"/>
      <c r="I103" s="383"/>
      <c r="J103" s="383"/>
      <c r="K103" s="383"/>
      <c r="L103" s="383"/>
      <c r="M103" s="383"/>
      <c r="N103" s="383"/>
      <c r="O103" s="383"/>
      <c r="P103" s="383"/>
    </row>
  </sheetData>
  <mergeCells count="14">
    <mergeCell ref="B1:P1"/>
    <mergeCell ref="M5:M6"/>
    <mergeCell ref="N5:N6"/>
    <mergeCell ref="J5:J6"/>
    <mergeCell ref="K5:K6"/>
    <mergeCell ref="L5:L6"/>
    <mergeCell ref="B3:C3"/>
    <mergeCell ref="I5:I6"/>
    <mergeCell ref="B4:F6"/>
    <mergeCell ref="G4:G6"/>
    <mergeCell ref="O5:O6"/>
    <mergeCell ref="P5:P6"/>
    <mergeCell ref="H5:H6"/>
    <mergeCell ref="H4:P4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03"/>
  <sheetViews>
    <sheetView showGridLines="0" zoomScaleNormal="100" workbookViewId="0">
      <selection activeCell="B1" sqref="B1:P1"/>
    </sheetView>
  </sheetViews>
  <sheetFormatPr defaultColWidth="7.85546875" defaultRowHeight="11.25" x14ac:dyDescent="0.2"/>
  <cols>
    <col min="1" max="1" width="6.7109375" style="281" customWidth="1"/>
    <col min="2" max="2" width="2.7109375" style="281" customWidth="1"/>
    <col min="3" max="3" width="5.85546875" style="281" customWidth="1"/>
    <col min="4" max="5" width="1.28515625" style="281" customWidth="1"/>
    <col min="6" max="6" width="4.7109375" style="290" customWidth="1"/>
    <col min="7" max="16" width="8.7109375" style="281" customWidth="1"/>
    <col min="17" max="17" width="6.7109375" style="281" customWidth="1"/>
    <col min="18" max="18" width="14.28515625" style="281" bestFit="1" customWidth="1"/>
    <col min="19" max="16384" width="7.85546875" style="281"/>
  </cols>
  <sheetData>
    <row r="1" spans="2:18" ht="21" customHeight="1" x14ac:dyDescent="0.2">
      <c r="B1" s="695" t="s">
        <v>521</v>
      </c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</row>
    <row r="2" spans="2:18" ht="21" customHeight="1" x14ac:dyDescent="0.2">
      <c r="B2" s="391"/>
      <c r="C2" s="391"/>
      <c r="D2" s="391"/>
      <c r="E2" s="391"/>
      <c r="F2" s="295"/>
      <c r="G2" s="391"/>
      <c r="H2" s="391"/>
      <c r="I2" s="391"/>
      <c r="J2" s="391"/>
      <c r="K2" s="391"/>
      <c r="L2" s="391"/>
      <c r="M2" s="391"/>
      <c r="N2" s="391"/>
      <c r="O2" s="391"/>
      <c r="P2" s="391"/>
      <c r="R2" s="13"/>
    </row>
    <row r="3" spans="2:18" ht="12.75" customHeight="1" x14ac:dyDescent="0.2">
      <c r="B3" s="702">
        <v>2017</v>
      </c>
      <c r="C3" s="702"/>
      <c r="D3" s="380"/>
      <c r="E3" s="380"/>
      <c r="F3" s="390"/>
      <c r="G3" s="380"/>
      <c r="H3" s="312"/>
      <c r="I3" s="312"/>
      <c r="J3" s="312"/>
      <c r="K3" s="312"/>
      <c r="L3" s="312"/>
      <c r="M3" s="312"/>
      <c r="N3" s="312"/>
      <c r="O3" s="312"/>
      <c r="P3" s="389" t="s">
        <v>17</v>
      </c>
      <c r="R3" s="143" t="s">
        <v>18</v>
      </c>
    </row>
    <row r="4" spans="2:18" ht="18" customHeight="1" x14ac:dyDescent="0.2">
      <c r="B4" s="703" t="s">
        <v>519</v>
      </c>
      <c r="C4" s="644"/>
      <c r="D4" s="644"/>
      <c r="E4" s="644"/>
      <c r="F4" s="644"/>
      <c r="G4" s="704" t="s">
        <v>16</v>
      </c>
      <c r="H4" s="709" t="s">
        <v>518</v>
      </c>
      <c r="I4" s="710"/>
      <c r="J4" s="710"/>
      <c r="K4" s="710"/>
      <c r="L4" s="710"/>
      <c r="M4" s="710"/>
      <c r="N4" s="710"/>
      <c r="O4" s="710"/>
      <c r="P4" s="710"/>
    </row>
    <row r="5" spans="2:18" ht="18" customHeight="1" x14ac:dyDescent="0.2">
      <c r="B5" s="644"/>
      <c r="C5" s="644"/>
      <c r="D5" s="644"/>
      <c r="E5" s="644"/>
      <c r="F5" s="644"/>
      <c r="G5" s="635"/>
      <c r="H5" s="703" t="s">
        <v>466</v>
      </c>
      <c r="I5" s="711" t="s">
        <v>465</v>
      </c>
      <c r="J5" s="712" t="s">
        <v>464</v>
      </c>
      <c r="K5" s="712" t="s">
        <v>463</v>
      </c>
      <c r="L5" s="712" t="s">
        <v>462</v>
      </c>
      <c r="M5" s="711" t="s">
        <v>472</v>
      </c>
      <c r="N5" s="712" t="s">
        <v>517</v>
      </c>
      <c r="O5" s="712" t="s">
        <v>470</v>
      </c>
      <c r="P5" s="713" t="s">
        <v>468</v>
      </c>
    </row>
    <row r="6" spans="2:18" ht="18" customHeight="1" x14ac:dyDescent="0.2">
      <c r="B6" s="645"/>
      <c r="C6" s="645"/>
      <c r="D6" s="645"/>
      <c r="E6" s="645"/>
      <c r="F6" s="645"/>
      <c r="G6" s="636"/>
      <c r="H6" s="707"/>
      <c r="I6" s="697"/>
      <c r="J6" s="701"/>
      <c r="K6" s="701"/>
      <c r="L6" s="701"/>
      <c r="M6" s="697"/>
      <c r="N6" s="701"/>
      <c r="O6" s="701"/>
      <c r="P6" s="707"/>
    </row>
    <row r="7" spans="2:18" ht="12.75" customHeight="1" x14ac:dyDescent="0.2">
      <c r="G7" s="296"/>
      <c r="H7" s="295"/>
      <c r="I7" s="295"/>
      <c r="J7" s="295"/>
      <c r="K7" s="295"/>
      <c r="L7" s="295"/>
      <c r="M7" s="295"/>
      <c r="N7" s="295"/>
      <c r="O7" s="295"/>
      <c r="P7" s="295"/>
    </row>
    <row r="8" spans="2:18" s="386" customFormat="1" ht="12.75" customHeight="1" x14ac:dyDescent="0.2">
      <c r="B8" s="371" t="s">
        <v>16</v>
      </c>
      <c r="C8" s="388"/>
      <c r="D8" s="388"/>
      <c r="E8" s="388"/>
      <c r="F8" s="291" t="s">
        <v>0</v>
      </c>
      <c r="G8" s="12">
        <f t="shared" ref="G8:G31" si="0">SUM(H8:P8)</f>
        <v>1960</v>
      </c>
      <c r="H8" s="4">
        <f t="shared" ref="H8:P8" si="1">H11+H14+H17+H20+H23+H26+H29</f>
        <v>978</v>
      </c>
      <c r="I8" s="4">
        <f t="shared" si="1"/>
        <v>731</v>
      </c>
      <c r="J8" s="4">
        <f t="shared" si="1"/>
        <v>181</v>
      </c>
      <c r="K8" s="4">
        <f t="shared" si="1"/>
        <v>47</v>
      </c>
      <c r="L8" s="4">
        <f t="shared" si="1"/>
        <v>15</v>
      </c>
      <c r="M8" s="4">
        <f t="shared" si="1"/>
        <v>6</v>
      </c>
      <c r="N8" s="4">
        <f t="shared" si="1"/>
        <v>0</v>
      </c>
      <c r="O8" s="4">
        <f t="shared" si="1"/>
        <v>1</v>
      </c>
      <c r="P8" s="4">
        <f t="shared" si="1"/>
        <v>1</v>
      </c>
      <c r="Q8" s="387"/>
      <c r="R8" s="385"/>
    </row>
    <row r="9" spans="2:18" s="386" customFormat="1" ht="12.75" customHeight="1" x14ac:dyDescent="0.2">
      <c r="B9" s="388"/>
      <c r="C9" s="388"/>
      <c r="D9" s="388"/>
      <c r="E9" s="388"/>
      <c r="F9" s="291" t="s">
        <v>1</v>
      </c>
      <c r="G9" s="12">
        <f t="shared" si="0"/>
        <v>999</v>
      </c>
      <c r="H9" s="4">
        <f t="shared" ref="H9:P9" si="2">H12+H15+H18+H21+H24+H27+H30</f>
        <v>507</v>
      </c>
      <c r="I9" s="4">
        <f t="shared" si="2"/>
        <v>365</v>
      </c>
      <c r="J9" s="4">
        <f t="shared" si="2"/>
        <v>86</v>
      </c>
      <c r="K9" s="4">
        <f t="shared" si="2"/>
        <v>26</v>
      </c>
      <c r="L9" s="4">
        <f t="shared" si="2"/>
        <v>9</v>
      </c>
      <c r="M9" s="4">
        <f t="shared" si="2"/>
        <v>4</v>
      </c>
      <c r="N9" s="4">
        <f t="shared" si="2"/>
        <v>0</v>
      </c>
      <c r="O9" s="4">
        <f t="shared" si="2"/>
        <v>1</v>
      </c>
      <c r="P9" s="4">
        <f t="shared" si="2"/>
        <v>1</v>
      </c>
      <c r="Q9" s="387"/>
      <c r="R9" s="385"/>
    </row>
    <row r="10" spans="2:18" s="386" customFormat="1" ht="12.75" customHeight="1" x14ac:dyDescent="0.2">
      <c r="B10" s="388"/>
      <c r="C10" s="388"/>
      <c r="D10" s="388"/>
      <c r="E10" s="388"/>
      <c r="F10" s="291" t="s">
        <v>2</v>
      </c>
      <c r="G10" s="12">
        <f t="shared" si="0"/>
        <v>961</v>
      </c>
      <c r="H10" s="4">
        <f t="shared" ref="H10:P10" si="3">H13+H16+H19+H22+H25+H28+H31</f>
        <v>471</v>
      </c>
      <c r="I10" s="4">
        <f t="shared" si="3"/>
        <v>366</v>
      </c>
      <c r="J10" s="4">
        <f t="shared" si="3"/>
        <v>95</v>
      </c>
      <c r="K10" s="4">
        <f t="shared" si="3"/>
        <v>21</v>
      </c>
      <c r="L10" s="4">
        <f t="shared" si="3"/>
        <v>6</v>
      </c>
      <c r="M10" s="4">
        <f t="shared" si="3"/>
        <v>2</v>
      </c>
      <c r="N10" s="4">
        <f t="shared" si="3"/>
        <v>0</v>
      </c>
      <c r="O10" s="4">
        <f t="shared" si="3"/>
        <v>0</v>
      </c>
      <c r="P10" s="4">
        <f t="shared" si="3"/>
        <v>0</v>
      </c>
      <c r="Q10" s="387"/>
      <c r="R10" s="385"/>
    </row>
    <row r="11" spans="2:18" s="386" customFormat="1" ht="19.5" customHeight="1" x14ac:dyDescent="0.2">
      <c r="C11" s="386" t="s">
        <v>437</v>
      </c>
      <c r="F11" s="290" t="s">
        <v>0</v>
      </c>
      <c r="G11" s="12">
        <f t="shared" si="0"/>
        <v>49</v>
      </c>
      <c r="H11" s="14">
        <v>45</v>
      </c>
      <c r="I11" s="14">
        <v>3</v>
      </c>
      <c r="J11" s="14">
        <v>1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387"/>
      <c r="R11" s="385"/>
    </row>
    <row r="12" spans="2:18" s="386" customFormat="1" ht="12.75" customHeight="1" x14ac:dyDescent="0.2">
      <c r="F12" s="290" t="s">
        <v>1</v>
      </c>
      <c r="G12" s="12">
        <f t="shared" si="0"/>
        <v>26</v>
      </c>
      <c r="H12" s="14">
        <v>24</v>
      </c>
      <c r="I12" s="14">
        <v>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387"/>
      <c r="R12" s="385"/>
    </row>
    <row r="13" spans="2:18" s="386" customFormat="1" ht="12.75" customHeight="1" x14ac:dyDescent="0.2">
      <c r="F13" s="290" t="s">
        <v>2</v>
      </c>
      <c r="G13" s="12">
        <f t="shared" si="0"/>
        <v>23</v>
      </c>
      <c r="H13" s="14">
        <v>21</v>
      </c>
      <c r="I13" s="14">
        <v>1</v>
      </c>
      <c r="J13" s="14">
        <v>1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387"/>
      <c r="R13" s="385"/>
    </row>
    <row r="14" spans="2:18" s="386" customFormat="1" ht="19.5" customHeight="1" x14ac:dyDescent="0.2">
      <c r="C14" s="386" t="s">
        <v>436</v>
      </c>
      <c r="F14" s="290" t="s">
        <v>0</v>
      </c>
      <c r="G14" s="12">
        <f t="shared" si="0"/>
        <v>227</v>
      </c>
      <c r="H14" s="14">
        <v>182</v>
      </c>
      <c r="I14" s="14">
        <v>40</v>
      </c>
      <c r="J14" s="14">
        <v>4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387"/>
      <c r="R14" s="385"/>
    </row>
    <row r="15" spans="2:18" s="386" customFormat="1" ht="12.75" customHeight="1" x14ac:dyDescent="0.2">
      <c r="F15" s="290" t="s">
        <v>1</v>
      </c>
      <c r="G15" s="12">
        <f t="shared" si="0"/>
        <v>90</v>
      </c>
      <c r="H15" s="14">
        <v>74</v>
      </c>
      <c r="I15" s="14">
        <v>15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87"/>
      <c r="R15" s="385"/>
    </row>
    <row r="16" spans="2:18" s="386" customFormat="1" ht="12.75" customHeight="1" x14ac:dyDescent="0.2">
      <c r="F16" s="290" t="s">
        <v>2</v>
      </c>
      <c r="G16" s="12">
        <f t="shared" si="0"/>
        <v>137</v>
      </c>
      <c r="H16" s="17">
        <v>108</v>
      </c>
      <c r="I16" s="17">
        <v>25</v>
      </c>
      <c r="J16" s="17">
        <v>3</v>
      </c>
      <c r="K16" s="17">
        <v>1</v>
      </c>
      <c r="L16" s="17">
        <v>0</v>
      </c>
      <c r="M16" s="17">
        <v>0</v>
      </c>
      <c r="N16" s="14">
        <v>0</v>
      </c>
      <c r="O16" s="14">
        <v>0</v>
      </c>
      <c r="P16" s="14">
        <v>0</v>
      </c>
      <c r="Q16" s="387"/>
      <c r="R16" s="385"/>
    </row>
    <row r="17" spans="2:18" s="386" customFormat="1" ht="19.5" customHeight="1" x14ac:dyDescent="0.2">
      <c r="C17" s="386" t="s">
        <v>435</v>
      </c>
      <c r="F17" s="290" t="s">
        <v>0</v>
      </c>
      <c r="G17" s="12">
        <f t="shared" si="0"/>
        <v>399</v>
      </c>
      <c r="H17" s="17">
        <v>238</v>
      </c>
      <c r="I17" s="17">
        <v>129</v>
      </c>
      <c r="J17" s="17">
        <v>20</v>
      </c>
      <c r="K17" s="17">
        <v>10</v>
      </c>
      <c r="L17" s="17">
        <v>2</v>
      </c>
      <c r="M17" s="17">
        <v>0</v>
      </c>
      <c r="N17" s="14">
        <v>0</v>
      </c>
      <c r="O17" s="14">
        <v>0</v>
      </c>
      <c r="P17" s="14">
        <v>0</v>
      </c>
      <c r="Q17" s="387"/>
      <c r="R17" s="385"/>
    </row>
    <row r="18" spans="2:18" s="386" customFormat="1" ht="12.75" customHeight="1" x14ac:dyDescent="0.2">
      <c r="F18" s="290" t="s">
        <v>1</v>
      </c>
      <c r="G18" s="12">
        <f t="shared" si="0"/>
        <v>219</v>
      </c>
      <c r="H18" s="17">
        <v>135</v>
      </c>
      <c r="I18" s="17">
        <v>64</v>
      </c>
      <c r="J18" s="17">
        <v>11</v>
      </c>
      <c r="K18" s="17">
        <v>8</v>
      </c>
      <c r="L18" s="17">
        <v>1</v>
      </c>
      <c r="M18" s="17">
        <v>0</v>
      </c>
      <c r="N18" s="14">
        <v>0</v>
      </c>
      <c r="O18" s="14">
        <v>0</v>
      </c>
      <c r="P18" s="14">
        <v>0</v>
      </c>
      <c r="Q18" s="387"/>
      <c r="R18" s="385"/>
    </row>
    <row r="19" spans="2:18" s="386" customFormat="1" ht="12.75" customHeight="1" x14ac:dyDescent="0.2">
      <c r="F19" s="290" t="s">
        <v>2</v>
      </c>
      <c r="G19" s="12">
        <f t="shared" si="0"/>
        <v>180</v>
      </c>
      <c r="H19" s="17">
        <v>103</v>
      </c>
      <c r="I19" s="17">
        <v>65</v>
      </c>
      <c r="J19" s="17">
        <v>9</v>
      </c>
      <c r="K19" s="17">
        <v>2</v>
      </c>
      <c r="L19" s="17">
        <v>1</v>
      </c>
      <c r="M19" s="17">
        <v>0</v>
      </c>
      <c r="N19" s="14">
        <v>0</v>
      </c>
      <c r="O19" s="14">
        <v>0</v>
      </c>
      <c r="P19" s="14">
        <v>0</v>
      </c>
      <c r="Q19" s="387"/>
      <c r="R19" s="385"/>
    </row>
    <row r="20" spans="2:18" ht="19.5" customHeight="1" x14ac:dyDescent="0.2">
      <c r="C20" s="317" t="s">
        <v>434</v>
      </c>
      <c r="D20" s="315"/>
      <c r="E20" s="4"/>
      <c r="F20" s="290" t="s">
        <v>0</v>
      </c>
      <c r="G20" s="12">
        <f t="shared" si="0"/>
        <v>644</v>
      </c>
      <c r="H20" s="17">
        <v>311</v>
      </c>
      <c r="I20" s="17">
        <v>241</v>
      </c>
      <c r="J20" s="17">
        <v>74</v>
      </c>
      <c r="K20" s="17">
        <v>12</v>
      </c>
      <c r="L20" s="17">
        <v>4</v>
      </c>
      <c r="M20" s="17">
        <v>2</v>
      </c>
      <c r="N20" s="14">
        <v>0</v>
      </c>
      <c r="O20" s="14">
        <v>0</v>
      </c>
      <c r="P20" s="14">
        <v>0</v>
      </c>
      <c r="R20" s="385"/>
    </row>
    <row r="21" spans="2:18" ht="12.75" customHeight="1" x14ac:dyDescent="0.2">
      <c r="C21" s="316"/>
      <c r="D21" s="315"/>
      <c r="E21" s="4"/>
      <c r="F21" s="290" t="s">
        <v>1</v>
      </c>
      <c r="G21" s="12">
        <f t="shared" si="0"/>
        <v>338</v>
      </c>
      <c r="H21" s="17">
        <v>170</v>
      </c>
      <c r="I21" s="17">
        <v>120</v>
      </c>
      <c r="J21" s="17">
        <v>40</v>
      </c>
      <c r="K21" s="17">
        <v>6</v>
      </c>
      <c r="L21" s="17">
        <v>1</v>
      </c>
      <c r="M21" s="17">
        <v>1</v>
      </c>
      <c r="N21" s="14">
        <v>0</v>
      </c>
      <c r="O21" s="14">
        <v>0</v>
      </c>
      <c r="P21" s="14">
        <v>0</v>
      </c>
      <c r="R21" s="385"/>
    </row>
    <row r="22" spans="2:18" ht="12.75" customHeight="1" x14ac:dyDescent="0.2">
      <c r="C22" s="316"/>
      <c r="D22" s="315"/>
      <c r="E22" s="4"/>
      <c r="F22" s="290" t="s">
        <v>2</v>
      </c>
      <c r="G22" s="12">
        <f t="shared" si="0"/>
        <v>306</v>
      </c>
      <c r="H22" s="17">
        <v>141</v>
      </c>
      <c r="I22" s="17">
        <v>121</v>
      </c>
      <c r="J22" s="17">
        <v>34</v>
      </c>
      <c r="K22" s="17">
        <v>6</v>
      </c>
      <c r="L22" s="17">
        <v>3</v>
      </c>
      <c r="M22" s="17">
        <v>1</v>
      </c>
      <c r="N22" s="14">
        <v>0</v>
      </c>
      <c r="O22" s="14">
        <v>0</v>
      </c>
      <c r="P22" s="14">
        <v>0</v>
      </c>
      <c r="R22" s="385"/>
    </row>
    <row r="23" spans="2:18" ht="19.5" customHeight="1" x14ac:dyDescent="0.2">
      <c r="C23" s="317" t="s">
        <v>448</v>
      </c>
      <c r="D23" s="315"/>
      <c r="E23" s="4"/>
      <c r="F23" s="290" t="s">
        <v>0</v>
      </c>
      <c r="G23" s="12">
        <f t="shared" si="0"/>
        <v>477</v>
      </c>
      <c r="H23" s="17">
        <v>153</v>
      </c>
      <c r="I23" s="17">
        <v>252</v>
      </c>
      <c r="J23" s="17">
        <v>48</v>
      </c>
      <c r="K23" s="17">
        <v>15</v>
      </c>
      <c r="L23" s="17">
        <v>6</v>
      </c>
      <c r="M23" s="17">
        <v>3</v>
      </c>
      <c r="N23" s="14">
        <v>0</v>
      </c>
      <c r="O23" s="14">
        <v>0</v>
      </c>
      <c r="P23" s="14">
        <v>0</v>
      </c>
      <c r="R23" s="385"/>
    </row>
    <row r="24" spans="2:18" ht="12.75" customHeight="1" x14ac:dyDescent="0.2">
      <c r="C24" s="316"/>
      <c r="D24" s="315"/>
      <c r="E24" s="4"/>
      <c r="F24" s="290" t="s">
        <v>1</v>
      </c>
      <c r="G24" s="12">
        <f t="shared" si="0"/>
        <v>244</v>
      </c>
      <c r="H24" s="17">
        <v>82</v>
      </c>
      <c r="I24" s="17">
        <v>127</v>
      </c>
      <c r="J24" s="17">
        <v>22</v>
      </c>
      <c r="K24" s="17">
        <v>7</v>
      </c>
      <c r="L24" s="17">
        <v>4</v>
      </c>
      <c r="M24" s="17">
        <v>2</v>
      </c>
      <c r="N24" s="14">
        <v>0</v>
      </c>
      <c r="O24" s="14">
        <v>0</v>
      </c>
      <c r="P24" s="14">
        <v>0</v>
      </c>
      <c r="R24" s="385"/>
    </row>
    <row r="25" spans="2:18" ht="12.75" customHeight="1" x14ac:dyDescent="0.2">
      <c r="C25" s="316"/>
      <c r="D25" s="315"/>
      <c r="E25" s="4"/>
      <c r="F25" s="290" t="s">
        <v>2</v>
      </c>
      <c r="G25" s="12">
        <f t="shared" si="0"/>
        <v>233</v>
      </c>
      <c r="H25" s="17">
        <v>71</v>
      </c>
      <c r="I25" s="17">
        <v>125</v>
      </c>
      <c r="J25" s="17">
        <v>26</v>
      </c>
      <c r="K25" s="17">
        <v>8</v>
      </c>
      <c r="L25" s="17">
        <v>2</v>
      </c>
      <c r="M25" s="17">
        <v>1</v>
      </c>
      <c r="N25" s="14">
        <v>0</v>
      </c>
      <c r="O25" s="14">
        <v>0</v>
      </c>
      <c r="P25" s="14">
        <v>0</v>
      </c>
      <c r="R25" s="385"/>
    </row>
    <row r="26" spans="2:18" ht="19.5" customHeight="1" x14ac:dyDescent="0.2">
      <c r="C26" s="317" t="s">
        <v>433</v>
      </c>
      <c r="D26" s="315"/>
      <c r="E26" s="4"/>
      <c r="F26" s="290" t="s">
        <v>0</v>
      </c>
      <c r="G26" s="12">
        <f t="shared" si="0"/>
        <v>154</v>
      </c>
      <c r="H26" s="17">
        <v>45</v>
      </c>
      <c r="I26" s="17">
        <v>63</v>
      </c>
      <c r="J26" s="17">
        <v>32</v>
      </c>
      <c r="K26" s="17">
        <v>9</v>
      </c>
      <c r="L26" s="17">
        <v>2</v>
      </c>
      <c r="M26" s="17">
        <v>1</v>
      </c>
      <c r="N26" s="14">
        <v>0</v>
      </c>
      <c r="O26" s="17">
        <v>1</v>
      </c>
      <c r="P26" s="17">
        <v>1</v>
      </c>
      <c r="R26" s="385"/>
    </row>
    <row r="27" spans="2:18" ht="12.75" customHeight="1" x14ac:dyDescent="0.2">
      <c r="C27" s="316"/>
      <c r="D27" s="315"/>
      <c r="E27" s="4"/>
      <c r="F27" s="290" t="s">
        <v>1</v>
      </c>
      <c r="G27" s="12">
        <f t="shared" si="0"/>
        <v>76</v>
      </c>
      <c r="H27" s="17">
        <v>20</v>
      </c>
      <c r="I27" s="17">
        <v>36</v>
      </c>
      <c r="J27" s="17">
        <v>10</v>
      </c>
      <c r="K27" s="17">
        <v>5</v>
      </c>
      <c r="L27" s="17">
        <v>2</v>
      </c>
      <c r="M27" s="17">
        <v>1</v>
      </c>
      <c r="N27" s="14">
        <v>0</v>
      </c>
      <c r="O27" s="17">
        <v>1</v>
      </c>
      <c r="P27" s="17">
        <v>1</v>
      </c>
      <c r="R27" s="385"/>
    </row>
    <row r="28" spans="2:18" ht="12.75" customHeight="1" x14ac:dyDescent="0.2">
      <c r="C28" s="316"/>
      <c r="D28" s="315"/>
      <c r="E28" s="4"/>
      <c r="F28" s="290" t="s">
        <v>2</v>
      </c>
      <c r="G28" s="12">
        <f t="shared" si="0"/>
        <v>78</v>
      </c>
      <c r="H28" s="17">
        <v>25</v>
      </c>
      <c r="I28" s="17">
        <v>27</v>
      </c>
      <c r="J28" s="17">
        <v>22</v>
      </c>
      <c r="K28" s="17">
        <v>4</v>
      </c>
      <c r="L28" s="17">
        <v>0</v>
      </c>
      <c r="M28" s="17">
        <v>0</v>
      </c>
      <c r="N28" s="14">
        <v>0</v>
      </c>
      <c r="O28" s="17">
        <v>0</v>
      </c>
      <c r="P28" s="17">
        <v>0</v>
      </c>
      <c r="R28" s="385"/>
    </row>
    <row r="29" spans="2:18" ht="19.5" customHeight="1" x14ac:dyDescent="0.2">
      <c r="C29" s="317" t="s">
        <v>432</v>
      </c>
      <c r="D29" s="315"/>
      <c r="E29" s="4"/>
      <c r="F29" s="290" t="s">
        <v>0</v>
      </c>
      <c r="G29" s="12">
        <f t="shared" si="0"/>
        <v>10</v>
      </c>
      <c r="H29" s="14">
        <v>4</v>
      </c>
      <c r="I29" s="14">
        <v>3</v>
      </c>
      <c r="J29" s="14">
        <v>2</v>
      </c>
      <c r="K29" s="14">
        <v>0</v>
      </c>
      <c r="L29" s="14">
        <v>1</v>
      </c>
      <c r="M29" s="14">
        <v>0</v>
      </c>
      <c r="N29" s="14">
        <v>0</v>
      </c>
      <c r="O29" s="17">
        <v>0</v>
      </c>
      <c r="P29" s="17">
        <v>0</v>
      </c>
      <c r="R29" s="385"/>
    </row>
    <row r="30" spans="2:18" ht="12.75" customHeight="1" x14ac:dyDescent="0.2">
      <c r="C30" s="316"/>
      <c r="D30" s="315"/>
      <c r="E30" s="4"/>
      <c r="F30" s="290" t="s">
        <v>1</v>
      </c>
      <c r="G30" s="12">
        <f t="shared" si="0"/>
        <v>6</v>
      </c>
      <c r="H30" s="14">
        <v>2</v>
      </c>
      <c r="I30" s="14">
        <v>1</v>
      </c>
      <c r="J30" s="14">
        <v>2</v>
      </c>
      <c r="K30" s="14">
        <v>0</v>
      </c>
      <c r="L30" s="14">
        <v>1</v>
      </c>
      <c r="M30" s="14">
        <v>0</v>
      </c>
      <c r="N30" s="14">
        <v>0</v>
      </c>
      <c r="O30" s="17">
        <v>0</v>
      </c>
      <c r="P30" s="17">
        <v>0</v>
      </c>
      <c r="R30" s="385"/>
    </row>
    <row r="31" spans="2:18" ht="12.75" customHeight="1" x14ac:dyDescent="0.2">
      <c r="C31" s="316"/>
      <c r="D31" s="315"/>
      <c r="E31" s="4"/>
      <c r="F31" s="290" t="s">
        <v>2</v>
      </c>
      <c r="G31" s="12">
        <f t="shared" si="0"/>
        <v>4</v>
      </c>
      <c r="H31" s="14">
        <v>2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7">
        <v>0</v>
      </c>
      <c r="P31" s="17">
        <v>0</v>
      </c>
      <c r="R31" s="385"/>
    </row>
    <row r="32" spans="2:18" ht="9.75" customHeight="1" x14ac:dyDescent="0.2">
      <c r="B32" s="288"/>
      <c r="C32" s="314"/>
      <c r="D32" s="287"/>
      <c r="E32" s="313"/>
      <c r="F32" s="312"/>
      <c r="G32" s="312"/>
      <c r="H32" s="312"/>
      <c r="I32" s="312"/>
      <c r="J32" s="312"/>
      <c r="K32" s="312"/>
      <c r="L32" s="312"/>
      <c r="M32" s="312"/>
      <c r="N32" s="312"/>
      <c r="O32" s="288"/>
      <c r="P32" s="288"/>
    </row>
    <row r="33" spans="2:50" ht="3" customHeight="1" x14ac:dyDescent="0.2">
      <c r="B33" s="284"/>
      <c r="C33" s="284"/>
      <c r="D33" s="301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</row>
    <row r="34" spans="2:50" ht="6" customHeight="1" x14ac:dyDescent="0.2">
      <c r="G34" s="384"/>
      <c r="H34" s="383"/>
      <c r="I34" s="383"/>
      <c r="J34" s="383"/>
      <c r="K34" s="383"/>
      <c r="L34" s="383"/>
      <c r="M34" s="383"/>
      <c r="N34" s="383"/>
      <c r="O34" s="383"/>
      <c r="P34" s="383"/>
    </row>
    <row r="35" spans="2:50" s="7" customFormat="1" x14ac:dyDescent="0.2">
      <c r="B35" s="132" t="s">
        <v>281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x14ac:dyDescent="0.2">
      <c r="G36" s="384"/>
      <c r="H36" s="384"/>
      <c r="I36" s="384"/>
      <c r="J36" s="384"/>
      <c r="K36" s="384"/>
      <c r="L36" s="384"/>
      <c r="M36" s="384"/>
      <c r="N36" s="384"/>
      <c r="O36" s="384"/>
      <c r="P36" s="384"/>
    </row>
    <row r="37" spans="2:50" x14ac:dyDescent="0.2">
      <c r="G37" s="384"/>
      <c r="H37" s="384"/>
      <c r="I37" s="384"/>
      <c r="J37" s="384"/>
      <c r="K37" s="384"/>
      <c r="L37" s="384"/>
      <c r="M37" s="384"/>
      <c r="N37" s="384"/>
      <c r="O37" s="384"/>
      <c r="P37" s="384"/>
    </row>
    <row r="38" spans="2:50" x14ac:dyDescent="0.2">
      <c r="G38" s="384"/>
      <c r="H38" s="384"/>
      <c r="I38" s="384"/>
      <c r="J38" s="384"/>
      <c r="K38" s="384"/>
      <c r="L38" s="384"/>
      <c r="M38" s="384"/>
      <c r="N38" s="384"/>
      <c r="O38" s="384"/>
      <c r="P38" s="384"/>
    </row>
    <row r="39" spans="2:50" ht="8.4499999999999993" customHeight="1" x14ac:dyDescent="0.2">
      <c r="G39" s="384"/>
      <c r="H39" s="383"/>
      <c r="I39" s="383"/>
      <c r="J39" s="383"/>
      <c r="K39" s="383"/>
      <c r="L39" s="383"/>
      <c r="M39" s="383"/>
      <c r="N39" s="383"/>
      <c r="O39" s="383"/>
      <c r="P39" s="383"/>
    </row>
    <row r="40" spans="2:50" ht="6.95" customHeight="1" x14ac:dyDescent="0.2">
      <c r="G40" s="384"/>
      <c r="H40" s="383"/>
      <c r="I40" s="383"/>
      <c r="J40" s="383"/>
      <c r="K40" s="383"/>
      <c r="L40" s="383"/>
      <c r="M40" s="383"/>
      <c r="N40" s="383"/>
      <c r="O40" s="383"/>
      <c r="P40" s="383"/>
    </row>
    <row r="41" spans="2:50" ht="8.4499999999999993" customHeight="1" x14ac:dyDescent="0.2">
      <c r="G41" s="384"/>
      <c r="H41" s="384"/>
      <c r="I41" s="384"/>
      <c r="J41" s="384"/>
      <c r="K41" s="384"/>
      <c r="L41" s="384"/>
      <c r="M41" s="384"/>
      <c r="N41" s="384"/>
      <c r="O41" s="384"/>
      <c r="P41" s="384"/>
    </row>
    <row r="42" spans="2:50" ht="8.4499999999999993" customHeight="1" x14ac:dyDescent="0.2">
      <c r="G42" s="384"/>
      <c r="H42" s="383"/>
      <c r="I42" s="383"/>
      <c r="J42" s="383"/>
      <c r="K42" s="383"/>
      <c r="L42" s="383"/>
      <c r="M42" s="383"/>
      <c r="N42" s="383"/>
      <c r="O42" s="383"/>
      <c r="P42" s="383"/>
    </row>
    <row r="43" spans="2:50" ht="8.4499999999999993" customHeight="1" x14ac:dyDescent="0.2">
      <c r="G43" s="384"/>
      <c r="H43" s="383"/>
      <c r="I43" s="383"/>
      <c r="J43" s="383"/>
      <c r="K43" s="383"/>
      <c r="L43" s="383"/>
      <c r="M43" s="383"/>
      <c r="N43" s="383"/>
      <c r="O43" s="383"/>
      <c r="P43" s="383"/>
    </row>
    <row r="44" spans="2:50" ht="6.95" customHeight="1" x14ac:dyDescent="0.2">
      <c r="G44" s="384"/>
      <c r="H44" s="383"/>
      <c r="I44" s="383"/>
      <c r="J44" s="383"/>
      <c r="K44" s="383"/>
      <c r="L44" s="383"/>
      <c r="M44" s="383"/>
      <c r="N44" s="383"/>
      <c r="O44" s="383"/>
      <c r="P44" s="383"/>
    </row>
    <row r="45" spans="2:50" ht="8.4499999999999993" customHeight="1" x14ac:dyDescent="0.2">
      <c r="G45" s="384"/>
      <c r="H45" s="384"/>
      <c r="I45" s="384"/>
      <c r="J45" s="384"/>
      <c r="K45" s="384"/>
      <c r="L45" s="384"/>
      <c r="M45" s="384"/>
      <c r="N45" s="384"/>
      <c r="O45" s="384"/>
      <c r="P45" s="384"/>
    </row>
    <row r="46" spans="2:50" ht="8.4499999999999993" customHeight="1" x14ac:dyDescent="0.2">
      <c r="G46" s="384"/>
      <c r="H46" s="383"/>
      <c r="I46" s="383"/>
      <c r="J46" s="383"/>
      <c r="K46" s="383"/>
      <c r="L46" s="383"/>
      <c r="M46" s="383"/>
      <c r="N46" s="383"/>
      <c r="O46" s="383"/>
      <c r="P46" s="383"/>
    </row>
    <row r="47" spans="2:50" ht="8.4499999999999993" customHeight="1" x14ac:dyDescent="0.2">
      <c r="G47" s="384"/>
      <c r="H47" s="383"/>
      <c r="I47" s="383"/>
      <c r="J47" s="383"/>
      <c r="K47" s="383"/>
      <c r="L47" s="383"/>
      <c r="M47" s="383"/>
      <c r="N47" s="383"/>
      <c r="O47" s="383"/>
      <c r="P47" s="383"/>
    </row>
    <row r="48" spans="2:50" ht="6.95" customHeight="1" x14ac:dyDescent="0.2">
      <c r="G48" s="384"/>
      <c r="H48" s="383"/>
      <c r="I48" s="383"/>
      <c r="J48" s="383"/>
      <c r="K48" s="383"/>
      <c r="L48" s="383"/>
      <c r="M48" s="383"/>
      <c r="N48" s="383"/>
      <c r="O48" s="383"/>
      <c r="P48" s="383"/>
    </row>
    <row r="49" spans="7:16" s="281" customFormat="1" ht="8.4499999999999993" customHeight="1" x14ac:dyDescent="0.2">
      <c r="G49" s="384"/>
      <c r="H49" s="384"/>
      <c r="I49" s="384"/>
      <c r="J49" s="384"/>
      <c r="K49" s="384"/>
      <c r="L49" s="384"/>
      <c r="M49" s="384"/>
      <c r="N49" s="384"/>
      <c r="O49" s="384"/>
      <c r="P49" s="384"/>
    </row>
    <row r="50" spans="7:16" s="281" customFormat="1" ht="8.4499999999999993" customHeight="1" x14ac:dyDescent="0.2">
      <c r="G50" s="384"/>
      <c r="H50" s="383"/>
      <c r="I50" s="383"/>
      <c r="J50" s="383"/>
      <c r="K50" s="383"/>
      <c r="L50" s="383"/>
      <c r="M50" s="383"/>
      <c r="N50" s="383"/>
      <c r="O50" s="383"/>
      <c r="P50" s="383"/>
    </row>
    <row r="51" spans="7:16" s="281" customFormat="1" ht="8.4499999999999993" customHeight="1" x14ac:dyDescent="0.2">
      <c r="G51" s="384"/>
      <c r="H51" s="383"/>
      <c r="I51" s="383"/>
      <c r="J51" s="383"/>
      <c r="K51" s="383"/>
      <c r="L51" s="383"/>
      <c r="M51" s="383"/>
      <c r="N51" s="383"/>
      <c r="O51" s="383"/>
      <c r="P51" s="383"/>
    </row>
    <row r="52" spans="7:16" s="281" customFormat="1" ht="6.95" customHeight="1" x14ac:dyDescent="0.2">
      <c r="G52" s="384"/>
      <c r="H52" s="383"/>
      <c r="I52" s="383"/>
      <c r="J52" s="383"/>
      <c r="K52" s="383"/>
      <c r="L52" s="383"/>
      <c r="M52" s="383"/>
      <c r="N52" s="383"/>
      <c r="O52" s="383"/>
      <c r="P52" s="383"/>
    </row>
    <row r="53" spans="7:16" s="281" customFormat="1" ht="8.4499999999999993" customHeight="1" x14ac:dyDescent="0.2">
      <c r="G53" s="384"/>
      <c r="H53" s="384"/>
      <c r="I53" s="384"/>
      <c r="J53" s="384"/>
      <c r="K53" s="384"/>
      <c r="L53" s="384"/>
      <c r="M53" s="384"/>
      <c r="N53" s="384"/>
      <c r="O53" s="384"/>
      <c r="P53" s="384"/>
    </row>
    <row r="54" spans="7:16" s="281" customFormat="1" ht="8.4499999999999993" customHeight="1" x14ac:dyDescent="0.2">
      <c r="G54" s="384"/>
      <c r="H54" s="383"/>
      <c r="I54" s="383"/>
      <c r="J54" s="383"/>
      <c r="K54" s="383"/>
      <c r="L54" s="383"/>
      <c r="M54" s="383"/>
      <c r="N54" s="383"/>
      <c r="O54" s="383"/>
      <c r="P54" s="383"/>
    </row>
    <row r="55" spans="7:16" s="281" customFormat="1" ht="8.4499999999999993" customHeight="1" x14ac:dyDescent="0.2">
      <c r="G55" s="384"/>
      <c r="H55" s="383"/>
      <c r="I55" s="383"/>
      <c r="J55" s="383"/>
      <c r="K55" s="383"/>
      <c r="L55" s="383"/>
      <c r="M55" s="383"/>
      <c r="N55" s="383"/>
      <c r="O55" s="383"/>
      <c r="P55" s="383"/>
    </row>
    <row r="56" spans="7:16" s="281" customFormat="1" ht="6.95" customHeight="1" x14ac:dyDescent="0.2">
      <c r="G56" s="384"/>
      <c r="H56" s="383"/>
      <c r="I56" s="383"/>
      <c r="J56" s="383"/>
      <c r="K56" s="383"/>
      <c r="L56" s="383"/>
      <c r="M56" s="383"/>
      <c r="N56" s="383"/>
      <c r="O56" s="383"/>
      <c r="P56" s="383"/>
    </row>
    <row r="57" spans="7:16" s="281" customFormat="1" ht="8.4499999999999993" customHeight="1" x14ac:dyDescent="0.2">
      <c r="G57" s="384"/>
      <c r="H57" s="384"/>
      <c r="I57" s="384"/>
      <c r="J57" s="384"/>
      <c r="K57" s="384"/>
      <c r="L57" s="384"/>
      <c r="M57" s="384"/>
      <c r="N57" s="384"/>
      <c r="O57" s="384"/>
      <c r="P57" s="384"/>
    </row>
    <row r="58" spans="7:16" s="281" customFormat="1" ht="8.4499999999999993" customHeight="1" x14ac:dyDescent="0.2">
      <c r="G58" s="384"/>
      <c r="H58" s="383"/>
      <c r="I58" s="383"/>
      <c r="J58" s="383"/>
      <c r="K58" s="383"/>
      <c r="L58" s="383"/>
      <c r="M58" s="383"/>
      <c r="N58" s="383"/>
      <c r="O58" s="383"/>
      <c r="P58" s="383"/>
    </row>
    <row r="59" spans="7:16" s="281" customFormat="1" ht="8.4499999999999993" customHeight="1" x14ac:dyDescent="0.2">
      <c r="G59" s="384"/>
      <c r="H59" s="383"/>
      <c r="I59" s="383"/>
      <c r="J59" s="383"/>
      <c r="K59" s="383"/>
      <c r="L59" s="383"/>
      <c r="M59" s="383"/>
      <c r="N59" s="383"/>
      <c r="O59" s="383"/>
      <c r="P59" s="383"/>
    </row>
    <row r="60" spans="7:16" s="281" customFormat="1" ht="6.95" customHeight="1" x14ac:dyDescent="0.2">
      <c r="G60" s="384"/>
      <c r="H60" s="383"/>
      <c r="I60" s="383"/>
      <c r="J60" s="383"/>
      <c r="K60" s="383"/>
      <c r="L60" s="383"/>
      <c r="M60" s="383"/>
      <c r="N60" s="383"/>
      <c r="O60" s="383"/>
      <c r="P60" s="383"/>
    </row>
    <row r="61" spans="7:16" s="281" customFormat="1" ht="8.4499999999999993" customHeight="1" x14ac:dyDescent="0.2">
      <c r="G61" s="384"/>
      <c r="H61" s="384"/>
      <c r="I61" s="384"/>
      <c r="J61" s="384"/>
      <c r="K61" s="384"/>
      <c r="L61" s="384"/>
      <c r="M61" s="384"/>
      <c r="N61" s="384"/>
      <c r="O61" s="384"/>
      <c r="P61" s="384"/>
    </row>
    <row r="62" spans="7:16" s="281" customFormat="1" ht="8.4499999999999993" customHeight="1" x14ac:dyDescent="0.2">
      <c r="G62" s="384"/>
      <c r="H62" s="383"/>
      <c r="I62" s="383"/>
      <c r="J62" s="383"/>
      <c r="K62" s="383"/>
      <c r="L62" s="383"/>
      <c r="M62" s="383"/>
      <c r="N62" s="383"/>
      <c r="O62" s="383"/>
      <c r="P62" s="383"/>
    </row>
    <row r="63" spans="7:16" s="281" customFormat="1" ht="8.4499999999999993" customHeight="1" x14ac:dyDescent="0.2">
      <c r="G63" s="384"/>
      <c r="H63" s="383"/>
      <c r="I63" s="383"/>
      <c r="J63" s="383"/>
      <c r="K63" s="383"/>
      <c r="L63" s="383"/>
      <c r="M63" s="383"/>
      <c r="N63" s="383"/>
      <c r="O63" s="383"/>
      <c r="P63" s="383"/>
    </row>
    <row r="64" spans="7:16" s="281" customFormat="1" ht="6.95" customHeight="1" x14ac:dyDescent="0.2">
      <c r="G64" s="384"/>
      <c r="H64" s="383"/>
      <c r="I64" s="383"/>
      <c r="J64" s="383"/>
      <c r="K64" s="383"/>
      <c r="L64" s="383"/>
      <c r="M64" s="383"/>
      <c r="N64" s="383"/>
      <c r="O64" s="383"/>
      <c r="P64" s="383"/>
    </row>
    <row r="65" spans="7:16" s="281" customFormat="1" ht="8.4499999999999993" customHeight="1" x14ac:dyDescent="0.2">
      <c r="G65" s="384"/>
      <c r="H65" s="384"/>
      <c r="I65" s="384"/>
      <c r="J65" s="384"/>
      <c r="K65" s="384"/>
      <c r="L65" s="384"/>
      <c r="M65" s="384"/>
      <c r="N65" s="384"/>
      <c r="O65" s="384"/>
      <c r="P65" s="384"/>
    </row>
    <row r="66" spans="7:16" s="281" customFormat="1" ht="8.4499999999999993" customHeight="1" x14ac:dyDescent="0.2">
      <c r="G66" s="384"/>
      <c r="H66" s="383"/>
      <c r="I66" s="383"/>
      <c r="J66" s="383"/>
      <c r="K66" s="383"/>
      <c r="L66" s="383"/>
      <c r="M66" s="383"/>
      <c r="N66" s="383"/>
      <c r="O66" s="383"/>
      <c r="P66" s="383"/>
    </row>
    <row r="67" spans="7:16" s="281" customFormat="1" ht="8.4499999999999993" customHeight="1" x14ac:dyDescent="0.2">
      <c r="G67" s="384"/>
      <c r="H67" s="383"/>
      <c r="I67" s="383"/>
      <c r="J67" s="383"/>
      <c r="K67" s="383"/>
      <c r="L67" s="383"/>
      <c r="M67" s="383"/>
      <c r="N67" s="383"/>
      <c r="O67" s="383"/>
      <c r="P67" s="383"/>
    </row>
    <row r="68" spans="7:16" s="281" customFormat="1" ht="6.95" customHeight="1" x14ac:dyDescent="0.2">
      <c r="G68" s="384"/>
      <c r="H68" s="383"/>
      <c r="I68" s="383"/>
      <c r="J68" s="383"/>
      <c r="K68" s="383"/>
      <c r="L68" s="383"/>
      <c r="M68" s="383"/>
      <c r="N68" s="383"/>
      <c r="O68" s="383"/>
      <c r="P68" s="383"/>
    </row>
    <row r="69" spans="7:16" s="281" customFormat="1" ht="8.4499999999999993" customHeight="1" x14ac:dyDescent="0.2">
      <c r="G69" s="384"/>
      <c r="H69" s="384"/>
      <c r="I69" s="384"/>
      <c r="J69" s="384"/>
      <c r="K69" s="384"/>
      <c r="L69" s="384"/>
      <c r="M69" s="384"/>
      <c r="N69" s="384"/>
      <c r="O69" s="384"/>
      <c r="P69" s="384"/>
    </row>
    <row r="70" spans="7:16" s="281" customFormat="1" ht="8.4499999999999993" customHeight="1" x14ac:dyDescent="0.2">
      <c r="G70" s="384"/>
      <c r="H70" s="383"/>
      <c r="I70" s="383"/>
      <c r="J70" s="383"/>
      <c r="K70" s="383"/>
      <c r="L70" s="383"/>
      <c r="M70" s="383"/>
      <c r="N70" s="383"/>
      <c r="O70" s="383"/>
      <c r="P70" s="383"/>
    </row>
    <row r="71" spans="7:16" s="281" customFormat="1" ht="8.4499999999999993" customHeight="1" x14ac:dyDescent="0.2">
      <c r="G71" s="384"/>
      <c r="H71" s="383"/>
      <c r="I71" s="383"/>
      <c r="J71" s="383"/>
      <c r="K71" s="383"/>
      <c r="L71" s="383"/>
      <c r="M71" s="383"/>
      <c r="N71" s="383"/>
      <c r="O71" s="383"/>
      <c r="P71" s="383"/>
    </row>
    <row r="72" spans="7:16" s="281" customFormat="1" ht="6.95" customHeight="1" x14ac:dyDescent="0.2">
      <c r="G72" s="384"/>
      <c r="H72" s="383"/>
      <c r="I72" s="383"/>
      <c r="J72" s="383"/>
      <c r="K72" s="383"/>
      <c r="L72" s="383"/>
      <c r="M72" s="383"/>
      <c r="N72" s="383"/>
      <c r="O72" s="383"/>
      <c r="P72" s="383"/>
    </row>
    <row r="73" spans="7:16" s="281" customFormat="1" ht="8.4499999999999993" customHeight="1" x14ac:dyDescent="0.2">
      <c r="G73" s="384"/>
      <c r="H73" s="384"/>
      <c r="I73" s="384"/>
      <c r="J73" s="384"/>
      <c r="K73" s="384"/>
      <c r="L73" s="384"/>
      <c r="M73" s="384"/>
      <c r="N73" s="384"/>
      <c r="O73" s="384"/>
      <c r="P73" s="384"/>
    </row>
    <row r="74" spans="7:16" s="281" customFormat="1" ht="8.4499999999999993" customHeight="1" x14ac:dyDescent="0.2">
      <c r="G74" s="384"/>
      <c r="H74" s="383"/>
      <c r="I74" s="383"/>
      <c r="J74" s="383"/>
      <c r="K74" s="383"/>
      <c r="L74" s="383"/>
      <c r="M74" s="383"/>
      <c r="N74" s="383"/>
      <c r="O74" s="383"/>
      <c r="P74" s="383"/>
    </row>
    <row r="75" spans="7:16" s="281" customFormat="1" ht="8.4499999999999993" customHeight="1" x14ac:dyDescent="0.2">
      <c r="G75" s="384"/>
      <c r="H75" s="383"/>
      <c r="I75" s="383"/>
      <c r="J75" s="383"/>
      <c r="K75" s="383"/>
      <c r="L75" s="383"/>
      <c r="M75" s="383"/>
      <c r="N75" s="383"/>
      <c r="O75" s="383"/>
      <c r="P75" s="383"/>
    </row>
    <row r="76" spans="7:16" s="281" customFormat="1" ht="6.95" customHeight="1" x14ac:dyDescent="0.2">
      <c r="G76" s="384"/>
      <c r="H76" s="383"/>
      <c r="I76" s="383"/>
      <c r="J76" s="383"/>
      <c r="K76" s="383"/>
      <c r="L76" s="383"/>
      <c r="M76" s="383"/>
      <c r="N76" s="383"/>
      <c r="O76" s="383"/>
      <c r="P76" s="383"/>
    </row>
    <row r="77" spans="7:16" s="281" customFormat="1" ht="8.4499999999999993" customHeight="1" x14ac:dyDescent="0.2">
      <c r="G77" s="384"/>
      <c r="H77" s="384"/>
      <c r="I77" s="384"/>
      <c r="J77" s="384"/>
      <c r="K77" s="384"/>
      <c r="L77" s="384"/>
      <c r="M77" s="384"/>
      <c r="N77" s="384"/>
      <c r="O77" s="384"/>
      <c r="P77" s="384"/>
    </row>
    <row r="78" spans="7:16" s="281" customFormat="1" ht="8.4499999999999993" customHeight="1" x14ac:dyDescent="0.2">
      <c r="G78" s="384"/>
      <c r="H78" s="383"/>
      <c r="I78" s="383"/>
      <c r="J78" s="383"/>
      <c r="K78" s="383"/>
      <c r="L78" s="383"/>
      <c r="M78" s="383"/>
      <c r="N78" s="383"/>
      <c r="O78" s="383"/>
      <c r="P78" s="383"/>
    </row>
    <row r="79" spans="7:16" s="281" customFormat="1" ht="8.4499999999999993" customHeight="1" x14ac:dyDescent="0.2">
      <c r="G79" s="384"/>
      <c r="H79" s="383"/>
      <c r="I79" s="383"/>
      <c r="J79" s="383"/>
      <c r="K79" s="383"/>
      <c r="L79" s="383"/>
      <c r="M79" s="383"/>
      <c r="N79" s="383"/>
      <c r="O79" s="383"/>
      <c r="P79" s="383"/>
    </row>
    <row r="80" spans="7:16" s="281" customFormat="1" ht="6.95" customHeight="1" x14ac:dyDescent="0.2">
      <c r="G80" s="384"/>
      <c r="H80" s="383"/>
      <c r="I80" s="383"/>
      <c r="J80" s="383"/>
      <c r="K80" s="383"/>
      <c r="L80" s="383"/>
      <c r="M80" s="383"/>
      <c r="N80" s="383"/>
      <c r="O80" s="383"/>
      <c r="P80" s="383"/>
    </row>
    <row r="81" spans="7:16" s="281" customFormat="1" ht="8.4499999999999993" customHeight="1" x14ac:dyDescent="0.2">
      <c r="G81" s="384"/>
      <c r="H81" s="384"/>
      <c r="I81" s="384"/>
      <c r="J81" s="384"/>
      <c r="K81" s="384"/>
      <c r="L81" s="384"/>
      <c r="M81" s="384"/>
      <c r="N81" s="384"/>
      <c r="O81" s="384"/>
      <c r="P81" s="384"/>
    </row>
    <row r="82" spans="7:16" s="281" customFormat="1" ht="8.4499999999999993" customHeight="1" x14ac:dyDescent="0.2">
      <c r="G82" s="384"/>
      <c r="H82" s="383"/>
      <c r="I82" s="383"/>
      <c r="J82" s="383"/>
      <c r="K82" s="383"/>
      <c r="L82" s="383"/>
      <c r="M82" s="383"/>
      <c r="N82" s="383"/>
      <c r="O82" s="383"/>
      <c r="P82" s="383"/>
    </row>
    <row r="83" spans="7:16" s="281" customFormat="1" ht="8.4499999999999993" customHeight="1" x14ac:dyDescent="0.2">
      <c r="G83" s="384"/>
      <c r="H83" s="383"/>
      <c r="I83" s="383"/>
      <c r="J83" s="383"/>
      <c r="K83" s="383"/>
      <c r="L83" s="383"/>
      <c r="M83" s="383"/>
      <c r="N83" s="383"/>
      <c r="O83" s="383"/>
      <c r="P83" s="383"/>
    </row>
    <row r="84" spans="7:16" s="281" customFormat="1" ht="6.95" customHeight="1" x14ac:dyDescent="0.2">
      <c r="G84" s="384"/>
      <c r="H84" s="383"/>
      <c r="I84" s="383"/>
      <c r="J84" s="383"/>
      <c r="K84" s="383"/>
      <c r="L84" s="383"/>
      <c r="M84" s="383"/>
      <c r="N84" s="383"/>
      <c r="O84" s="383"/>
      <c r="P84" s="383"/>
    </row>
    <row r="85" spans="7:16" s="281" customFormat="1" ht="8.4499999999999993" customHeight="1" x14ac:dyDescent="0.2">
      <c r="G85" s="384"/>
      <c r="H85" s="384"/>
      <c r="I85" s="384"/>
      <c r="J85" s="384"/>
      <c r="K85" s="384"/>
      <c r="L85" s="384"/>
      <c r="M85" s="384"/>
      <c r="N85" s="384"/>
      <c r="O85" s="384"/>
      <c r="P85" s="384"/>
    </row>
    <row r="86" spans="7:16" s="281" customFormat="1" ht="8.4499999999999993" customHeight="1" x14ac:dyDescent="0.2">
      <c r="G86" s="384"/>
      <c r="H86" s="383"/>
      <c r="I86" s="383"/>
      <c r="J86" s="383"/>
      <c r="K86" s="383"/>
      <c r="L86" s="383"/>
      <c r="M86" s="383"/>
      <c r="N86" s="383"/>
      <c r="O86" s="383"/>
      <c r="P86" s="383"/>
    </row>
    <row r="87" spans="7:16" s="281" customFormat="1" ht="8.4499999999999993" customHeight="1" x14ac:dyDescent="0.2">
      <c r="G87" s="384"/>
      <c r="H87" s="383"/>
      <c r="I87" s="383"/>
      <c r="J87" s="383"/>
      <c r="K87" s="383"/>
      <c r="L87" s="383"/>
      <c r="M87" s="383"/>
      <c r="N87" s="383"/>
      <c r="O87" s="383"/>
      <c r="P87" s="383"/>
    </row>
    <row r="88" spans="7:16" s="281" customFormat="1" ht="6.95" customHeight="1" x14ac:dyDescent="0.2">
      <c r="G88" s="384"/>
      <c r="H88" s="383"/>
      <c r="I88" s="383"/>
      <c r="J88" s="383"/>
      <c r="K88" s="383"/>
      <c r="L88" s="383"/>
      <c r="M88" s="383"/>
      <c r="N88" s="383"/>
      <c r="O88" s="383"/>
      <c r="P88" s="383"/>
    </row>
    <row r="89" spans="7:16" s="281" customFormat="1" ht="8.4499999999999993" customHeight="1" x14ac:dyDescent="0.2">
      <c r="G89" s="384"/>
      <c r="H89" s="384"/>
      <c r="I89" s="384"/>
      <c r="J89" s="384"/>
      <c r="K89" s="384"/>
      <c r="L89" s="384"/>
      <c r="M89" s="384"/>
      <c r="N89" s="384"/>
      <c r="O89" s="384"/>
      <c r="P89" s="384"/>
    </row>
    <row r="90" spans="7:16" s="281" customFormat="1" ht="8.4499999999999993" customHeight="1" x14ac:dyDescent="0.2">
      <c r="G90" s="384"/>
      <c r="H90" s="383"/>
      <c r="I90" s="383"/>
      <c r="J90" s="383"/>
      <c r="K90" s="383"/>
      <c r="L90" s="383"/>
      <c r="M90" s="383"/>
      <c r="N90" s="383"/>
      <c r="O90" s="383"/>
      <c r="P90" s="383"/>
    </row>
    <row r="91" spans="7:16" s="281" customFormat="1" ht="8.4499999999999993" customHeight="1" x14ac:dyDescent="0.2">
      <c r="G91" s="384"/>
      <c r="H91" s="383"/>
      <c r="I91" s="383"/>
      <c r="J91" s="383"/>
      <c r="K91" s="383"/>
      <c r="L91" s="383"/>
      <c r="M91" s="383"/>
      <c r="N91" s="383"/>
      <c r="O91" s="383"/>
      <c r="P91" s="383"/>
    </row>
    <row r="92" spans="7:16" s="281" customFormat="1" ht="6.95" customHeight="1" x14ac:dyDescent="0.2">
      <c r="G92" s="384"/>
      <c r="H92" s="383"/>
      <c r="I92" s="383"/>
      <c r="J92" s="383"/>
      <c r="K92" s="383"/>
      <c r="L92" s="383"/>
      <c r="M92" s="383"/>
      <c r="N92" s="383"/>
      <c r="O92" s="383"/>
      <c r="P92" s="383"/>
    </row>
    <row r="93" spans="7:16" s="281" customFormat="1" ht="8.4499999999999993" customHeight="1" x14ac:dyDescent="0.2">
      <c r="G93" s="384"/>
      <c r="H93" s="384"/>
      <c r="I93" s="384"/>
      <c r="J93" s="384"/>
      <c r="K93" s="384"/>
      <c r="L93" s="384"/>
      <c r="M93" s="384"/>
      <c r="N93" s="384"/>
      <c r="O93" s="384"/>
      <c r="P93" s="384"/>
    </row>
    <row r="94" spans="7:16" s="281" customFormat="1" ht="8.4499999999999993" customHeight="1" x14ac:dyDescent="0.2">
      <c r="G94" s="384"/>
      <c r="H94" s="383"/>
      <c r="I94" s="383"/>
      <c r="J94" s="383"/>
      <c r="K94" s="383"/>
      <c r="L94" s="383"/>
      <c r="M94" s="383"/>
      <c r="N94" s="383"/>
      <c r="O94" s="383"/>
      <c r="P94" s="383"/>
    </row>
    <row r="95" spans="7:16" s="281" customFormat="1" ht="8.4499999999999993" customHeight="1" x14ac:dyDescent="0.2">
      <c r="G95" s="384"/>
      <c r="H95" s="383"/>
      <c r="I95" s="383"/>
      <c r="J95" s="383"/>
      <c r="K95" s="383"/>
      <c r="L95" s="383"/>
      <c r="M95" s="383"/>
      <c r="N95" s="383"/>
      <c r="O95" s="383"/>
      <c r="P95" s="383"/>
    </row>
    <row r="96" spans="7:16" s="281" customFormat="1" ht="6.95" customHeight="1" x14ac:dyDescent="0.2">
      <c r="G96" s="384"/>
      <c r="H96" s="383"/>
      <c r="I96" s="383"/>
      <c r="J96" s="383"/>
      <c r="K96" s="383"/>
      <c r="L96" s="383"/>
      <c r="M96" s="383"/>
      <c r="N96" s="383"/>
      <c r="O96" s="383"/>
      <c r="P96" s="383"/>
    </row>
    <row r="97" spans="3:16" ht="8.4499999999999993" customHeight="1" x14ac:dyDescent="0.2">
      <c r="G97" s="384"/>
      <c r="H97" s="384"/>
      <c r="I97" s="384"/>
      <c r="J97" s="384"/>
      <c r="K97" s="384"/>
      <c r="L97" s="384"/>
      <c r="M97" s="384"/>
      <c r="N97" s="384"/>
      <c r="O97" s="384"/>
      <c r="P97" s="384"/>
    </row>
    <row r="98" spans="3:16" ht="8.4499999999999993" customHeight="1" x14ac:dyDescent="0.2">
      <c r="G98" s="384"/>
      <c r="H98" s="383"/>
      <c r="I98" s="383"/>
      <c r="J98" s="383"/>
      <c r="K98" s="383"/>
      <c r="L98" s="383"/>
      <c r="M98" s="383"/>
      <c r="N98" s="383"/>
      <c r="O98" s="383"/>
      <c r="P98" s="383"/>
    </row>
    <row r="99" spans="3:16" ht="8.4499999999999993" customHeight="1" x14ac:dyDescent="0.2">
      <c r="G99" s="384"/>
      <c r="H99" s="383"/>
      <c r="I99" s="383"/>
      <c r="J99" s="383"/>
      <c r="K99" s="383"/>
      <c r="L99" s="383"/>
      <c r="M99" s="383"/>
      <c r="N99" s="383"/>
      <c r="O99" s="383"/>
      <c r="P99" s="383"/>
    </row>
    <row r="100" spans="3:16" ht="6.95" customHeight="1" x14ac:dyDescent="0.2">
      <c r="G100" s="384"/>
      <c r="H100" s="383"/>
      <c r="I100" s="383"/>
      <c r="J100" s="383"/>
      <c r="K100" s="383"/>
      <c r="L100" s="383"/>
      <c r="M100" s="383"/>
      <c r="N100" s="383"/>
      <c r="O100" s="383"/>
      <c r="P100" s="383"/>
    </row>
    <row r="101" spans="3:16" ht="8.4499999999999993" customHeight="1" x14ac:dyDescent="0.2">
      <c r="C101" s="316"/>
      <c r="D101" s="316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</row>
    <row r="102" spans="3:16" ht="8.4499999999999993" customHeight="1" x14ac:dyDescent="0.2">
      <c r="G102" s="384"/>
      <c r="H102" s="383"/>
      <c r="I102" s="383"/>
      <c r="J102" s="383"/>
      <c r="K102" s="383"/>
      <c r="L102" s="383"/>
      <c r="M102" s="383"/>
      <c r="N102" s="383"/>
      <c r="O102" s="383"/>
      <c r="P102" s="383"/>
    </row>
    <row r="103" spans="3:16" ht="8.4499999999999993" customHeight="1" x14ac:dyDescent="0.2">
      <c r="G103" s="384"/>
      <c r="H103" s="383"/>
      <c r="I103" s="383"/>
      <c r="J103" s="383"/>
      <c r="K103" s="383"/>
      <c r="L103" s="383"/>
      <c r="M103" s="383"/>
      <c r="N103" s="383"/>
      <c r="O103" s="383"/>
      <c r="P103" s="383"/>
    </row>
  </sheetData>
  <mergeCells count="14">
    <mergeCell ref="B1:P1"/>
    <mergeCell ref="B3:C3"/>
    <mergeCell ref="B4:F6"/>
    <mergeCell ref="G4:G6"/>
    <mergeCell ref="H4:P4"/>
    <mergeCell ref="H5:H6"/>
    <mergeCell ref="I5:I6"/>
    <mergeCell ref="J5:J6"/>
    <mergeCell ref="K5:K6"/>
    <mergeCell ref="M5:M6"/>
    <mergeCell ref="L5:L6"/>
    <mergeCell ref="O5:O6"/>
    <mergeCell ref="P5:P6"/>
    <mergeCell ref="N5:N6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1"/>
  <sheetViews>
    <sheetView showGridLines="0" workbookViewId="0">
      <selection activeCell="B1" sqref="B1:K1"/>
    </sheetView>
  </sheetViews>
  <sheetFormatPr defaultRowHeight="11.25" x14ac:dyDescent="0.2"/>
  <cols>
    <col min="1" max="1" width="6.7109375" style="1" customWidth="1"/>
    <col min="2" max="2" width="21.85546875" style="1" customWidth="1"/>
    <col min="3" max="11" width="9.7109375" style="1" customWidth="1"/>
    <col min="12" max="12" width="6.7109375" style="1" customWidth="1"/>
    <col min="13" max="13" width="14.28515625" style="1" bestFit="1" customWidth="1"/>
    <col min="14" max="16384" width="9.140625" style="1"/>
  </cols>
  <sheetData>
    <row r="1" spans="2:21" ht="21" customHeight="1" x14ac:dyDescent="0.2">
      <c r="B1" s="678" t="s">
        <v>529</v>
      </c>
      <c r="C1" s="678"/>
      <c r="D1" s="678"/>
      <c r="E1" s="678"/>
      <c r="F1" s="678"/>
      <c r="G1" s="678"/>
      <c r="H1" s="678"/>
      <c r="I1" s="678"/>
      <c r="J1" s="678"/>
      <c r="K1" s="678"/>
      <c r="L1" s="400"/>
    </row>
    <row r="2" spans="2:21" ht="21" customHeight="1" x14ac:dyDescent="0.2">
      <c r="L2" s="13"/>
    </row>
    <row r="3" spans="2:21" ht="12.75" customHeight="1" x14ac:dyDescent="0.2">
      <c r="B3" s="399">
        <v>2017</v>
      </c>
      <c r="C3" s="309"/>
      <c r="K3" s="297" t="s">
        <v>17</v>
      </c>
      <c r="L3" s="242"/>
      <c r="M3" s="398" t="s">
        <v>18</v>
      </c>
      <c r="N3" s="242"/>
      <c r="O3" s="242"/>
      <c r="P3" s="242"/>
      <c r="Q3" s="242"/>
      <c r="R3" s="242"/>
      <c r="S3" s="242"/>
      <c r="T3" s="242"/>
      <c r="U3" s="242"/>
    </row>
    <row r="4" spans="2:21" ht="24.75" customHeight="1" x14ac:dyDescent="0.2">
      <c r="B4" s="644" t="s">
        <v>528</v>
      </c>
      <c r="C4" s="714" t="s">
        <v>16</v>
      </c>
      <c r="D4" s="665" t="s">
        <v>527</v>
      </c>
      <c r="E4" s="665"/>
      <c r="F4" s="665"/>
      <c r="G4" s="665"/>
      <c r="H4" s="665"/>
      <c r="I4" s="665"/>
      <c r="J4" s="665"/>
      <c r="K4" s="665"/>
      <c r="L4" s="397"/>
      <c r="M4" s="397"/>
      <c r="N4" s="397"/>
      <c r="O4" s="397"/>
      <c r="P4" s="397"/>
      <c r="Q4" s="397"/>
      <c r="R4" s="397"/>
      <c r="S4" s="397"/>
    </row>
    <row r="5" spans="2:21" ht="27" customHeight="1" x14ac:dyDescent="0.2">
      <c r="B5" s="717"/>
      <c r="C5" s="715"/>
      <c r="D5" s="719" t="s">
        <v>36</v>
      </c>
      <c r="E5" s="719"/>
      <c r="F5" s="719"/>
      <c r="G5" s="719"/>
      <c r="H5" s="680" t="s">
        <v>35</v>
      </c>
      <c r="I5" s="680" t="s">
        <v>34</v>
      </c>
      <c r="J5" s="680" t="s">
        <v>522</v>
      </c>
      <c r="K5" s="684" t="s">
        <v>33</v>
      </c>
    </row>
    <row r="6" spans="2:21" ht="27" customHeight="1" x14ac:dyDescent="0.2">
      <c r="B6" s="718"/>
      <c r="C6" s="716"/>
      <c r="D6" s="395" t="s">
        <v>16</v>
      </c>
      <c r="E6" s="396" t="s">
        <v>525</v>
      </c>
      <c r="F6" s="396" t="s">
        <v>526</v>
      </c>
      <c r="G6" s="395" t="s">
        <v>523</v>
      </c>
      <c r="H6" s="636"/>
      <c r="I6" s="636"/>
      <c r="J6" s="636"/>
      <c r="K6" s="686"/>
    </row>
    <row r="7" spans="2:21" ht="12.75" customHeight="1" x14ac:dyDescent="0.2"/>
    <row r="8" spans="2:21" ht="12.75" customHeight="1" x14ac:dyDescent="0.2">
      <c r="B8" s="394" t="s">
        <v>16</v>
      </c>
      <c r="C8" s="12">
        <v>1960</v>
      </c>
      <c r="D8" s="12">
        <v>871</v>
      </c>
      <c r="E8" s="12">
        <v>95</v>
      </c>
      <c r="F8" s="12">
        <v>264</v>
      </c>
      <c r="G8" s="12">
        <v>512</v>
      </c>
      <c r="H8" s="12">
        <v>630</v>
      </c>
      <c r="I8" s="12">
        <v>423</v>
      </c>
      <c r="J8" s="12">
        <v>35</v>
      </c>
      <c r="K8" s="12">
        <v>1</v>
      </c>
      <c r="L8" s="347"/>
      <c r="M8" s="347"/>
    </row>
    <row r="9" spans="2:21" ht="21.6" customHeight="1" x14ac:dyDescent="0.2">
      <c r="B9" s="392" t="s">
        <v>36</v>
      </c>
      <c r="C9" s="12">
        <v>598</v>
      </c>
      <c r="D9" s="12">
        <v>474</v>
      </c>
      <c r="E9" s="14">
        <v>81</v>
      </c>
      <c r="F9" s="14">
        <v>162</v>
      </c>
      <c r="G9" s="14">
        <v>231</v>
      </c>
      <c r="H9" s="14">
        <v>92</v>
      </c>
      <c r="I9" s="14">
        <v>14</v>
      </c>
      <c r="J9" s="14">
        <v>18</v>
      </c>
      <c r="K9" s="14">
        <v>0</v>
      </c>
      <c r="L9" s="347"/>
      <c r="M9" s="347"/>
    </row>
    <row r="10" spans="2:21" ht="21.6" customHeight="1" x14ac:dyDescent="0.2">
      <c r="B10" s="393" t="s">
        <v>525</v>
      </c>
      <c r="C10" s="12">
        <v>49</v>
      </c>
      <c r="D10" s="12">
        <v>41</v>
      </c>
      <c r="E10" s="14">
        <v>33</v>
      </c>
      <c r="F10" s="14">
        <v>5</v>
      </c>
      <c r="G10" s="14">
        <v>3</v>
      </c>
      <c r="H10" s="14">
        <v>2</v>
      </c>
      <c r="I10" s="14">
        <v>0</v>
      </c>
      <c r="J10" s="14">
        <v>6</v>
      </c>
      <c r="K10" s="14">
        <v>0</v>
      </c>
      <c r="L10" s="347"/>
      <c r="M10" s="347"/>
    </row>
    <row r="11" spans="2:21" ht="21.6" customHeight="1" x14ac:dyDescent="0.2">
      <c r="B11" s="393" t="s">
        <v>524</v>
      </c>
      <c r="C11" s="12">
        <v>157</v>
      </c>
      <c r="D11" s="12">
        <v>132</v>
      </c>
      <c r="E11" s="14">
        <v>22</v>
      </c>
      <c r="F11" s="14">
        <v>65</v>
      </c>
      <c r="G11" s="14">
        <v>45</v>
      </c>
      <c r="H11" s="14">
        <v>17</v>
      </c>
      <c r="I11" s="14">
        <v>3</v>
      </c>
      <c r="J11" s="14">
        <v>5</v>
      </c>
      <c r="K11" s="14">
        <v>0</v>
      </c>
      <c r="L11" s="347"/>
      <c r="M11" s="347"/>
    </row>
    <row r="12" spans="2:21" ht="21.6" customHeight="1" x14ac:dyDescent="0.2">
      <c r="B12" s="393" t="s">
        <v>523</v>
      </c>
      <c r="C12" s="12">
        <v>392</v>
      </c>
      <c r="D12" s="12">
        <v>301</v>
      </c>
      <c r="E12" s="14">
        <v>26</v>
      </c>
      <c r="F12" s="14">
        <v>92</v>
      </c>
      <c r="G12" s="14">
        <v>183</v>
      </c>
      <c r="H12" s="14">
        <v>73</v>
      </c>
      <c r="I12" s="14">
        <v>11</v>
      </c>
      <c r="J12" s="14">
        <v>7</v>
      </c>
      <c r="K12" s="14">
        <v>0</v>
      </c>
      <c r="L12" s="347"/>
      <c r="M12" s="347"/>
    </row>
    <row r="13" spans="2:21" ht="21.6" customHeight="1" x14ac:dyDescent="0.2">
      <c r="B13" s="392" t="s">
        <v>35</v>
      </c>
      <c r="C13" s="12">
        <v>688</v>
      </c>
      <c r="D13" s="12">
        <v>303</v>
      </c>
      <c r="E13" s="14">
        <v>14</v>
      </c>
      <c r="F13" s="14">
        <v>85</v>
      </c>
      <c r="G13" s="14">
        <v>204</v>
      </c>
      <c r="H13" s="14">
        <v>321</v>
      </c>
      <c r="I13" s="14">
        <v>58</v>
      </c>
      <c r="J13" s="14">
        <v>6</v>
      </c>
      <c r="K13" s="14">
        <v>0</v>
      </c>
      <c r="L13" s="347"/>
      <c r="M13" s="347"/>
    </row>
    <row r="14" spans="2:21" ht="21.6" customHeight="1" x14ac:dyDescent="0.2">
      <c r="B14" s="392" t="s">
        <v>34</v>
      </c>
      <c r="C14" s="12">
        <v>667</v>
      </c>
      <c r="D14" s="12">
        <v>93</v>
      </c>
      <c r="E14" s="14">
        <v>0</v>
      </c>
      <c r="F14" s="14">
        <v>17</v>
      </c>
      <c r="G14" s="14">
        <v>76</v>
      </c>
      <c r="H14" s="14">
        <v>217</v>
      </c>
      <c r="I14" s="14">
        <v>351</v>
      </c>
      <c r="J14" s="14">
        <v>6</v>
      </c>
      <c r="K14" s="14">
        <v>0</v>
      </c>
      <c r="L14" s="347"/>
      <c r="M14" s="347"/>
    </row>
    <row r="15" spans="2:21" ht="21.6" customHeight="1" x14ac:dyDescent="0.2">
      <c r="B15" s="392" t="s">
        <v>522</v>
      </c>
      <c r="C15" s="12">
        <v>7</v>
      </c>
      <c r="D15" s="12">
        <v>1</v>
      </c>
      <c r="E15" s="14">
        <v>0</v>
      </c>
      <c r="F15" s="14">
        <v>0</v>
      </c>
      <c r="G15" s="14">
        <v>1</v>
      </c>
      <c r="H15" s="14">
        <v>0</v>
      </c>
      <c r="I15" s="14">
        <v>0</v>
      </c>
      <c r="J15" s="14">
        <v>5</v>
      </c>
      <c r="K15" s="14">
        <v>1</v>
      </c>
      <c r="L15" s="347"/>
      <c r="M15" s="347"/>
    </row>
    <row r="16" spans="2:21" x14ac:dyDescent="0.2">
      <c r="B16" s="242"/>
      <c r="C16" s="223"/>
      <c r="D16" s="223"/>
      <c r="E16" s="223"/>
      <c r="F16" s="223"/>
      <c r="G16" s="223"/>
      <c r="H16" s="223"/>
      <c r="I16" s="223"/>
      <c r="J16" s="223"/>
      <c r="K16" s="242"/>
      <c r="L16" s="347"/>
      <c r="M16" s="347"/>
    </row>
    <row r="17" spans="2:50" ht="3" customHeight="1" x14ac:dyDescent="0.2"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2:50" ht="6" customHeight="1" x14ac:dyDescent="0.2">
      <c r="D18" s="2"/>
      <c r="E18" s="2"/>
      <c r="F18" s="2"/>
      <c r="G18" s="2"/>
      <c r="H18" s="2"/>
      <c r="I18" s="2"/>
      <c r="J18" s="2"/>
    </row>
    <row r="19" spans="2:50" s="7" customFormat="1" x14ac:dyDescent="0.2">
      <c r="B19" s="132" t="s">
        <v>281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x14ac:dyDescent="0.2">
      <c r="C20" s="347"/>
      <c r="D20" s="347"/>
      <c r="E20" s="347"/>
      <c r="F20" s="347"/>
      <c r="G20" s="347"/>
      <c r="H20" s="347"/>
      <c r="I20" s="347"/>
      <c r="J20" s="347"/>
      <c r="K20" s="347"/>
    </row>
    <row r="21" spans="2:50" x14ac:dyDescent="0.2">
      <c r="C21" s="347"/>
      <c r="D21" s="347"/>
      <c r="E21" s="347"/>
      <c r="F21" s="347"/>
      <c r="G21" s="347"/>
      <c r="H21" s="347"/>
      <c r="I21" s="347"/>
      <c r="J21" s="347"/>
      <c r="K21" s="347"/>
    </row>
  </sheetData>
  <mergeCells count="9">
    <mergeCell ref="B1:K1"/>
    <mergeCell ref="K5:K6"/>
    <mergeCell ref="D4:K4"/>
    <mergeCell ref="C4:C6"/>
    <mergeCell ref="B4:B6"/>
    <mergeCell ref="D5:G5"/>
    <mergeCell ref="H5:H6"/>
    <mergeCell ref="I5:I6"/>
    <mergeCell ref="J5:J6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0"/>
  <sheetViews>
    <sheetView showGridLines="0" workbookViewId="0">
      <selection activeCell="B1" sqref="B1:K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20.28515625" style="330" customWidth="1"/>
    <col min="4" max="4" width="9.7109375" style="281" customWidth="1"/>
    <col min="5" max="11" width="10.7109375" style="281" customWidth="1"/>
    <col min="12" max="12" width="6.7109375" style="281" customWidth="1"/>
    <col min="13" max="13" width="14.28515625" style="281" bestFit="1" customWidth="1"/>
    <col min="14" max="16384" width="9.140625" style="281"/>
  </cols>
  <sheetData>
    <row r="1" spans="2:13" ht="21" customHeight="1" x14ac:dyDescent="0.2">
      <c r="B1" s="678" t="s">
        <v>530</v>
      </c>
      <c r="C1" s="678"/>
      <c r="D1" s="678"/>
      <c r="E1" s="678"/>
      <c r="F1" s="678"/>
      <c r="G1" s="678"/>
      <c r="H1" s="678"/>
      <c r="I1" s="678"/>
      <c r="J1" s="678"/>
      <c r="K1" s="678"/>
    </row>
    <row r="2" spans="2:13" ht="21" customHeight="1" x14ac:dyDescent="0.2">
      <c r="B2" s="324"/>
      <c r="C2" s="323"/>
      <c r="D2" s="323"/>
      <c r="E2" s="323"/>
      <c r="F2" s="323"/>
      <c r="G2" s="323"/>
      <c r="H2" s="323"/>
      <c r="I2" s="323"/>
      <c r="J2" s="323"/>
      <c r="K2" s="323"/>
      <c r="M2" s="13"/>
    </row>
    <row r="3" spans="2:13" ht="12.75" customHeight="1" x14ac:dyDescent="0.2">
      <c r="B3" s="663">
        <v>2017</v>
      </c>
      <c r="C3" s="663"/>
      <c r="D3" s="298"/>
      <c r="E3" s="288"/>
      <c r="F3" s="288"/>
      <c r="G3" s="288"/>
      <c r="H3" s="288"/>
      <c r="I3" s="288"/>
      <c r="K3" s="297" t="s">
        <v>17</v>
      </c>
      <c r="M3" s="143" t="s">
        <v>18</v>
      </c>
    </row>
    <row r="4" spans="2:13" ht="18" customHeight="1" x14ac:dyDescent="0.2">
      <c r="B4" s="661" t="s">
        <v>528</v>
      </c>
      <c r="C4" s="661"/>
      <c r="D4" s="651" t="s">
        <v>16</v>
      </c>
      <c r="E4" s="692" t="s">
        <v>438</v>
      </c>
      <c r="F4" s="665"/>
      <c r="G4" s="665"/>
      <c r="H4" s="665"/>
      <c r="I4" s="665"/>
      <c r="J4" s="665"/>
      <c r="K4" s="665"/>
    </row>
    <row r="5" spans="2:13" ht="12.75" customHeight="1" x14ac:dyDescent="0.2">
      <c r="B5" s="661"/>
      <c r="C5" s="661"/>
      <c r="D5" s="635"/>
      <c r="E5" s="661" t="s">
        <v>437</v>
      </c>
      <c r="F5" s="664" t="s">
        <v>436</v>
      </c>
      <c r="G5" s="664" t="s">
        <v>435</v>
      </c>
      <c r="H5" s="664" t="s">
        <v>434</v>
      </c>
      <c r="I5" s="664" t="s">
        <v>30</v>
      </c>
      <c r="J5" s="664" t="s">
        <v>433</v>
      </c>
      <c r="K5" s="661" t="s">
        <v>432</v>
      </c>
    </row>
    <row r="6" spans="2:13" ht="12.75" customHeight="1" x14ac:dyDescent="0.2">
      <c r="B6" s="661"/>
      <c r="C6" s="661"/>
      <c r="D6" s="635"/>
      <c r="E6" s="661"/>
      <c r="F6" s="647"/>
      <c r="G6" s="647"/>
      <c r="H6" s="647"/>
      <c r="I6" s="647"/>
      <c r="J6" s="647"/>
      <c r="K6" s="661"/>
    </row>
    <row r="7" spans="2:13" ht="12.75" customHeight="1" x14ac:dyDescent="0.2">
      <c r="B7" s="662"/>
      <c r="C7" s="662"/>
      <c r="D7" s="636"/>
      <c r="E7" s="662"/>
      <c r="F7" s="648"/>
      <c r="G7" s="648"/>
      <c r="H7" s="648"/>
      <c r="I7" s="648"/>
      <c r="J7" s="648"/>
      <c r="K7" s="662"/>
    </row>
    <row r="8" spans="2:13" ht="12.75" customHeight="1" x14ac:dyDescent="0.2">
      <c r="D8" s="296"/>
      <c r="E8" s="295"/>
      <c r="F8" s="295"/>
      <c r="G8" s="295"/>
      <c r="H8" s="295"/>
      <c r="I8" s="295"/>
      <c r="J8" s="295"/>
      <c r="K8" s="295"/>
    </row>
    <row r="9" spans="2:13" ht="12.75" customHeight="1" x14ac:dyDescent="0.2">
      <c r="B9" s="319" t="s">
        <v>16</v>
      </c>
      <c r="C9" s="332"/>
      <c r="D9" s="4">
        <v>1960</v>
      </c>
      <c r="E9" s="4">
        <v>49</v>
      </c>
      <c r="F9" s="4">
        <v>227</v>
      </c>
      <c r="G9" s="4">
        <v>399</v>
      </c>
      <c r="H9" s="4">
        <v>644</v>
      </c>
      <c r="I9" s="4">
        <v>477</v>
      </c>
      <c r="J9" s="4">
        <v>154</v>
      </c>
      <c r="K9" s="4">
        <v>10</v>
      </c>
      <c r="M9" s="302"/>
    </row>
    <row r="10" spans="2:13" ht="21.6" customHeight="1" x14ac:dyDescent="0.2">
      <c r="C10" s="330" t="s">
        <v>36</v>
      </c>
      <c r="D10" s="4">
        <v>598</v>
      </c>
      <c r="E10" s="17">
        <v>36</v>
      </c>
      <c r="F10" s="17">
        <v>101</v>
      </c>
      <c r="G10" s="17">
        <v>136</v>
      </c>
      <c r="H10" s="17">
        <v>174</v>
      </c>
      <c r="I10" s="17">
        <v>101</v>
      </c>
      <c r="J10" s="17">
        <v>47</v>
      </c>
      <c r="K10" s="17">
        <v>3</v>
      </c>
      <c r="M10" s="302"/>
    </row>
    <row r="11" spans="2:13" ht="21.6" customHeight="1" x14ac:dyDescent="0.2">
      <c r="C11" s="393" t="s">
        <v>525</v>
      </c>
      <c r="D11" s="4">
        <v>49</v>
      </c>
      <c r="E11" s="17">
        <v>1</v>
      </c>
      <c r="F11" s="17">
        <v>5</v>
      </c>
      <c r="G11" s="17">
        <v>11</v>
      </c>
      <c r="H11" s="17">
        <v>11</v>
      </c>
      <c r="I11" s="17">
        <v>9</v>
      </c>
      <c r="J11" s="17">
        <v>11</v>
      </c>
      <c r="K11" s="17">
        <v>1</v>
      </c>
      <c r="M11" s="302"/>
    </row>
    <row r="12" spans="2:13" ht="21.6" customHeight="1" x14ac:dyDescent="0.2">
      <c r="C12" s="393" t="s">
        <v>524</v>
      </c>
      <c r="D12" s="4">
        <v>157</v>
      </c>
      <c r="E12" s="17">
        <v>7</v>
      </c>
      <c r="F12" s="17">
        <v>25</v>
      </c>
      <c r="G12" s="17">
        <v>41</v>
      </c>
      <c r="H12" s="17">
        <v>40</v>
      </c>
      <c r="I12" s="17">
        <v>30</v>
      </c>
      <c r="J12" s="17">
        <v>12</v>
      </c>
      <c r="K12" s="17">
        <v>2</v>
      </c>
      <c r="M12" s="302"/>
    </row>
    <row r="13" spans="2:13" ht="21.6" customHeight="1" x14ac:dyDescent="0.2">
      <c r="C13" s="393" t="s">
        <v>523</v>
      </c>
      <c r="D13" s="4">
        <v>392</v>
      </c>
      <c r="E13" s="17">
        <v>28</v>
      </c>
      <c r="F13" s="17">
        <v>71</v>
      </c>
      <c r="G13" s="17">
        <v>84</v>
      </c>
      <c r="H13" s="17">
        <v>123</v>
      </c>
      <c r="I13" s="17">
        <v>62</v>
      </c>
      <c r="J13" s="17">
        <v>24</v>
      </c>
      <c r="K13" s="17">
        <v>0</v>
      </c>
      <c r="M13" s="302"/>
    </row>
    <row r="14" spans="2:13" ht="21.6" customHeight="1" x14ac:dyDescent="0.2">
      <c r="C14" s="317" t="s">
        <v>35</v>
      </c>
      <c r="D14" s="4">
        <v>688</v>
      </c>
      <c r="E14" s="17">
        <v>13</v>
      </c>
      <c r="F14" s="17">
        <v>118</v>
      </c>
      <c r="G14" s="17">
        <v>184</v>
      </c>
      <c r="H14" s="17">
        <v>224</v>
      </c>
      <c r="I14" s="17">
        <v>117</v>
      </c>
      <c r="J14" s="17">
        <v>30</v>
      </c>
      <c r="K14" s="17">
        <v>2</v>
      </c>
      <c r="M14" s="302"/>
    </row>
    <row r="15" spans="2:13" ht="21.6" customHeight="1" x14ac:dyDescent="0.2">
      <c r="C15" s="317" t="s">
        <v>34</v>
      </c>
      <c r="D15" s="4">
        <v>667</v>
      </c>
      <c r="E15" s="17">
        <v>0</v>
      </c>
      <c r="F15" s="17">
        <v>6</v>
      </c>
      <c r="G15" s="17">
        <v>78</v>
      </c>
      <c r="H15" s="17">
        <v>243</v>
      </c>
      <c r="I15" s="17">
        <v>258</v>
      </c>
      <c r="J15" s="17">
        <v>77</v>
      </c>
      <c r="K15" s="17">
        <v>5</v>
      </c>
      <c r="M15" s="302"/>
    </row>
    <row r="16" spans="2:13" ht="21.6" customHeight="1" x14ac:dyDescent="0.2">
      <c r="C16" s="317" t="s">
        <v>522</v>
      </c>
      <c r="D16" s="4">
        <v>7</v>
      </c>
      <c r="E16" s="17">
        <v>0</v>
      </c>
      <c r="F16" s="17">
        <v>2</v>
      </c>
      <c r="G16" s="17">
        <v>1</v>
      </c>
      <c r="H16" s="17">
        <v>3</v>
      </c>
      <c r="I16" s="17">
        <v>1</v>
      </c>
      <c r="J16" s="17">
        <v>0</v>
      </c>
      <c r="K16" s="17">
        <v>0</v>
      </c>
      <c r="M16" s="302"/>
    </row>
    <row r="17" spans="2:50" ht="9.75" customHeight="1" x14ac:dyDescent="0.2">
      <c r="B17" s="288"/>
      <c r="C17" s="404"/>
      <c r="D17" s="403"/>
      <c r="E17" s="402"/>
      <c r="F17" s="402"/>
      <c r="G17" s="402"/>
      <c r="H17" s="402"/>
      <c r="I17" s="402"/>
      <c r="J17" s="402"/>
      <c r="K17" s="402"/>
      <c r="M17" s="302"/>
    </row>
    <row r="18" spans="2:50" ht="3" customHeight="1" x14ac:dyDescent="0.2">
      <c r="B18" s="284"/>
      <c r="C18" s="401"/>
      <c r="D18" s="33"/>
      <c r="E18" s="34"/>
      <c r="F18" s="34"/>
      <c r="G18" s="34"/>
      <c r="H18" s="34"/>
      <c r="I18" s="34"/>
      <c r="J18" s="34"/>
      <c r="K18" s="34"/>
    </row>
    <row r="19" spans="2:50" ht="6" customHeight="1" x14ac:dyDescent="0.2"/>
    <row r="20" spans="2:50" s="7" customFormat="1" x14ac:dyDescent="0.2">
      <c r="B20" s="132" t="s">
        <v>281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</sheetData>
  <mergeCells count="12">
    <mergeCell ref="D4:D7"/>
    <mergeCell ref="J5:J7"/>
    <mergeCell ref="B1:K1"/>
    <mergeCell ref="B3:C3"/>
    <mergeCell ref="G5:G7"/>
    <mergeCell ref="H5:H7"/>
    <mergeCell ref="I5:I7"/>
    <mergeCell ref="K5:K7"/>
    <mergeCell ref="E4:K4"/>
    <mergeCell ref="E5:E7"/>
    <mergeCell ref="F5:F7"/>
    <mergeCell ref="B4:C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1"/>
  <sheetViews>
    <sheetView showGridLines="0" workbookViewId="0">
      <selection activeCell="B1" sqref="B1:N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20.7109375" style="330" customWidth="1"/>
    <col min="4" max="14" width="8.7109375" style="281" customWidth="1"/>
    <col min="15" max="15" width="6.7109375" style="281" customWidth="1"/>
    <col min="16" max="16" width="14.28515625" style="281" bestFit="1" customWidth="1"/>
    <col min="17" max="16384" width="9.140625" style="281"/>
  </cols>
  <sheetData>
    <row r="1" spans="2:16" ht="21" customHeight="1" x14ac:dyDescent="0.2">
      <c r="B1" s="678" t="s">
        <v>534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</row>
    <row r="2" spans="2:16" ht="21" customHeight="1" x14ac:dyDescent="0.2">
      <c r="B2" s="324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P2" s="13"/>
    </row>
    <row r="3" spans="2:16" ht="12.75" customHeight="1" x14ac:dyDescent="0.2">
      <c r="B3" s="663">
        <v>2017</v>
      </c>
      <c r="C3" s="663"/>
      <c r="D3" s="298"/>
      <c r="E3" s="288"/>
      <c r="F3" s="288"/>
      <c r="G3" s="288"/>
      <c r="H3" s="288"/>
      <c r="I3" s="288"/>
      <c r="J3" s="288"/>
      <c r="K3" s="288"/>
      <c r="L3" s="288"/>
      <c r="M3" s="720" t="s">
        <v>17</v>
      </c>
      <c r="N3" s="720"/>
      <c r="P3" s="143" t="s">
        <v>18</v>
      </c>
    </row>
    <row r="4" spans="2:16" ht="18" customHeight="1" x14ac:dyDescent="0.2">
      <c r="B4" s="661" t="s">
        <v>527</v>
      </c>
      <c r="C4" s="661"/>
      <c r="D4" s="714" t="s">
        <v>16</v>
      </c>
      <c r="E4" s="665" t="s">
        <v>533</v>
      </c>
      <c r="F4" s="665"/>
      <c r="G4" s="665"/>
      <c r="H4" s="665"/>
      <c r="I4" s="665"/>
      <c r="J4" s="665"/>
      <c r="K4" s="665"/>
      <c r="L4" s="665"/>
      <c r="M4" s="665"/>
      <c r="N4" s="665"/>
    </row>
    <row r="5" spans="2:16" ht="12.75" customHeight="1" x14ac:dyDescent="0.2">
      <c r="B5" s="661"/>
      <c r="C5" s="661"/>
      <c r="D5" s="647"/>
      <c r="E5" s="681" t="s">
        <v>532</v>
      </c>
      <c r="F5" s="664" t="s">
        <v>436</v>
      </c>
      <c r="G5" s="664" t="s">
        <v>435</v>
      </c>
      <c r="H5" s="664" t="s">
        <v>434</v>
      </c>
      <c r="I5" s="664" t="s">
        <v>448</v>
      </c>
      <c r="J5" s="664" t="s">
        <v>433</v>
      </c>
      <c r="K5" s="664" t="s">
        <v>432</v>
      </c>
      <c r="L5" s="664" t="s">
        <v>502</v>
      </c>
      <c r="M5" s="679" t="s">
        <v>531</v>
      </c>
      <c r="N5" s="644" t="s">
        <v>31</v>
      </c>
    </row>
    <row r="6" spans="2:16" ht="12.75" customHeight="1" x14ac:dyDescent="0.2">
      <c r="B6" s="661"/>
      <c r="C6" s="661"/>
      <c r="D6" s="647"/>
      <c r="E6" s="681"/>
      <c r="F6" s="647"/>
      <c r="G6" s="647"/>
      <c r="H6" s="647"/>
      <c r="I6" s="647"/>
      <c r="J6" s="647"/>
      <c r="K6" s="647"/>
      <c r="L6" s="647"/>
      <c r="M6" s="652"/>
      <c r="N6" s="644"/>
    </row>
    <row r="7" spans="2:16" ht="12.75" customHeight="1" x14ac:dyDescent="0.2">
      <c r="B7" s="662"/>
      <c r="C7" s="662"/>
      <c r="D7" s="648"/>
      <c r="E7" s="721"/>
      <c r="F7" s="648"/>
      <c r="G7" s="648"/>
      <c r="H7" s="648"/>
      <c r="I7" s="648"/>
      <c r="J7" s="648"/>
      <c r="K7" s="648"/>
      <c r="L7" s="648"/>
      <c r="M7" s="653"/>
      <c r="N7" s="645"/>
    </row>
    <row r="8" spans="2:16" ht="12.75" customHeight="1" x14ac:dyDescent="0.2">
      <c r="D8" s="296"/>
      <c r="E8" s="295"/>
      <c r="F8" s="295"/>
      <c r="G8" s="295"/>
      <c r="H8" s="295"/>
      <c r="I8" s="295"/>
      <c r="J8" s="295"/>
      <c r="K8" s="295"/>
      <c r="L8" s="295"/>
      <c r="M8" s="295"/>
      <c r="N8" s="295"/>
    </row>
    <row r="9" spans="2:16" ht="12.75" customHeight="1" x14ac:dyDescent="0.2">
      <c r="B9" s="319" t="s">
        <v>16</v>
      </c>
      <c r="C9" s="332"/>
      <c r="D9" s="4">
        <v>1960</v>
      </c>
      <c r="E9" s="4">
        <v>14</v>
      </c>
      <c r="F9" s="4">
        <v>112</v>
      </c>
      <c r="G9" s="4">
        <v>303</v>
      </c>
      <c r="H9" s="4">
        <v>526</v>
      </c>
      <c r="I9" s="4">
        <v>543</v>
      </c>
      <c r="J9" s="4">
        <v>303</v>
      </c>
      <c r="K9" s="4">
        <v>86</v>
      </c>
      <c r="L9" s="4">
        <v>34</v>
      </c>
      <c r="M9" s="4">
        <v>9</v>
      </c>
      <c r="N9" s="4">
        <v>30</v>
      </c>
      <c r="P9" s="302"/>
    </row>
    <row r="10" spans="2:16" ht="18" customHeight="1" x14ac:dyDescent="0.2">
      <c r="C10" s="330" t="s">
        <v>36</v>
      </c>
      <c r="D10" s="4">
        <v>871</v>
      </c>
      <c r="E10" s="17">
        <v>11</v>
      </c>
      <c r="F10" s="17">
        <v>71</v>
      </c>
      <c r="G10" s="17">
        <v>153</v>
      </c>
      <c r="H10" s="17">
        <v>237</v>
      </c>
      <c r="I10" s="17">
        <v>210</v>
      </c>
      <c r="J10" s="17">
        <v>127</v>
      </c>
      <c r="K10" s="17">
        <v>44</v>
      </c>
      <c r="L10" s="17">
        <v>15</v>
      </c>
      <c r="M10" s="17">
        <v>3</v>
      </c>
      <c r="N10" s="17">
        <v>0</v>
      </c>
      <c r="P10" s="302"/>
    </row>
    <row r="11" spans="2:16" ht="18" customHeight="1" x14ac:dyDescent="0.2">
      <c r="C11" s="393" t="s">
        <v>525</v>
      </c>
      <c r="D11" s="4">
        <v>95</v>
      </c>
      <c r="E11" s="17">
        <v>0</v>
      </c>
      <c r="F11" s="17">
        <v>6</v>
      </c>
      <c r="G11" s="17">
        <v>15</v>
      </c>
      <c r="H11" s="17">
        <v>23</v>
      </c>
      <c r="I11" s="17">
        <v>21</v>
      </c>
      <c r="J11" s="17">
        <v>15</v>
      </c>
      <c r="K11" s="17">
        <v>10</v>
      </c>
      <c r="L11" s="17">
        <v>4</v>
      </c>
      <c r="M11" s="17">
        <v>1</v>
      </c>
      <c r="N11" s="281">
        <v>0</v>
      </c>
      <c r="P11" s="302"/>
    </row>
    <row r="12" spans="2:16" ht="18" customHeight="1" x14ac:dyDescent="0.2">
      <c r="C12" s="393" t="s">
        <v>524</v>
      </c>
      <c r="D12" s="4">
        <v>264</v>
      </c>
      <c r="E12" s="17">
        <v>5</v>
      </c>
      <c r="F12" s="17">
        <v>15</v>
      </c>
      <c r="G12" s="17">
        <v>45</v>
      </c>
      <c r="H12" s="17">
        <v>58</v>
      </c>
      <c r="I12" s="17">
        <v>67</v>
      </c>
      <c r="J12" s="17">
        <v>46</v>
      </c>
      <c r="K12" s="17">
        <v>19</v>
      </c>
      <c r="L12" s="17">
        <v>7</v>
      </c>
      <c r="M12" s="17">
        <v>2</v>
      </c>
      <c r="N12" s="281">
        <v>0</v>
      </c>
      <c r="P12" s="302"/>
    </row>
    <row r="13" spans="2:16" ht="18" customHeight="1" x14ac:dyDescent="0.2">
      <c r="C13" s="393" t="s">
        <v>523</v>
      </c>
      <c r="D13" s="4">
        <v>512</v>
      </c>
      <c r="E13" s="17">
        <v>6</v>
      </c>
      <c r="F13" s="17">
        <v>50</v>
      </c>
      <c r="G13" s="17">
        <v>93</v>
      </c>
      <c r="H13" s="17">
        <v>156</v>
      </c>
      <c r="I13" s="17">
        <v>122</v>
      </c>
      <c r="J13" s="17">
        <v>66</v>
      </c>
      <c r="K13" s="17">
        <v>15</v>
      </c>
      <c r="L13" s="17">
        <v>4</v>
      </c>
      <c r="M13" s="281">
        <v>0</v>
      </c>
      <c r="N13" s="281">
        <v>0</v>
      </c>
      <c r="P13" s="302"/>
    </row>
    <row r="14" spans="2:16" ht="18" customHeight="1" x14ac:dyDescent="0.2">
      <c r="C14" s="317" t="s">
        <v>35</v>
      </c>
      <c r="D14" s="4">
        <v>630</v>
      </c>
      <c r="E14" s="17">
        <v>3</v>
      </c>
      <c r="F14" s="17">
        <v>39</v>
      </c>
      <c r="G14" s="17">
        <v>131</v>
      </c>
      <c r="H14" s="17">
        <v>174</v>
      </c>
      <c r="I14" s="17">
        <v>161</v>
      </c>
      <c r="J14" s="17">
        <v>90</v>
      </c>
      <c r="K14" s="17">
        <v>20</v>
      </c>
      <c r="L14" s="17">
        <v>11</v>
      </c>
      <c r="M14" s="281">
        <v>1</v>
      </c>
      <c r="N14" s="281">
        <v>0</v>
      </c>
      <c r="P14" s="302"/>
    </row>
    <row r="15" spans="2:16" ht="18" customHeight="1" x14ac:dyDescent="0.2">
      <c r="C15" s="317" t="s">
        <v>34</v>
      </c>
      <c r="D15" s="4">
        <v>423</v>
      </c>
      <c r="E15" s="17">
        <v>0</v>
      </c>
      <c r="F15" s="17">
        <v>1</v>
      </c>
      <c r="G15" s="17">
        <v>18</v>
      </c>
      <c r="H15" s="17">
        <v>112</v>
      </c>
      <c r="I15" s="17">
        <v>172</v>
      </c>
      <c r="J15" s="17">
        <v>86</v>
      </c>
      <c r="K15" s="17">
        <v>22</v>
      </c>
      <c r="L15" s="17">
        <v>8</v>
      </c>
      <c r="M15" s="17">
        <v>4</v>
      </c>
      <c r="N15" s="281">
        <v>0</v>
      </c>
      <c r="P15" s="302"/>
    </row>
    <row r="16" spans="2:16" ht="18" customHeight="1" x14ac:dyDescent="0.2">
      <c r="C16" s="317" t="s">
        <v>522</v>
      </c>
      <c r="D16" s="4">
        <v>35</v>
      </c>
      <c r="E16" s="17">
        <v>0</v>
      </c>
      <c r="F16" s="17">
        <v>1</v>
      </c>
      <c r="G16" s="17">
        <v>1</v>
      </c>
      <c r="H16" s="17">
        <v>3</v>
      </c>
      <c r="I16" s="17">
        <v>0</v>
      </c>
      <c r="J16" s="17">
        <v>0</v>
      </c>
      <c r="K16" s="17">
        <v>0</v>
      </c>
      <c r="L16" s="17">
        <v>0</v>
      </c>
      <c r="M16" s="17">
        <v>1</v>
      </c>
      <c r="N16" s="17">
        <v>29</v>
      </c>
      <c r="P16" s="302"/>
    </row>
    <row r="17" spans="2:50" ht="18" customHeight="1" x14ac:dyDescent="0.2">
      <c r="C17" s="330" t="s">
        <v>33</v>
      </c>
      <c r="D17" s="4">
        <v>1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P17" s="302"/>
    </row>
    <row r="18" spans="2:50" ht="9.75" customHeight="1" x14ac:dyDescent="0.2">
      <c r="B18" s="298"/>
      <c r="C18" s="410"/>
      <c r="D18" s="409"/>
      <c r="E18" s="408"/>
      <c r="F18" s="408"/>
      <c r="G18" s="408"/>
      <c r="H18" s="408"/>
      <c r="I18" s="408"/>
      <c r="J18" s="408"/>
      <c r="K18" s="408"/>
      <c r="L18" s="408"/>
      <c r="M18" s="408"/>
      <c r="N18" s="408"/>
    </row>
    <row r="19" spans="2:50" ht="3" customHeight="1" x14ac:dyDescent="0.2">
      <c r="B19" s="378"/>
      <c r="C19" s="407"/>
      <c r="D19" s="406"/>
      <c r="E19" s="405"/>
      <c r="F19" s="405"/>
      <c r="G19" s="405"/>
      <c r="H19" s="405"/>
      <c r="I19" s="405"/>
      <c r="J19" s="405"/>
      <c r="K19" s="405"/>
      <c r="L19" s="405"/>
      <c r="M19" s="405"/>
      <c r="N19" s="405"/>
    </row>
    <row r="20" spans="2:50" ht="6" customHeight="1" x14ac:dyDescent="0.2"/>
    <row r="21" spans="2:50" s="7" customFormat="1" x14ac:dyDescent="0.2">
      <c r="B21" s="132" t="s">
        <v>281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</sheetData>
  <mergeCells count="16">
    <mergeCell ref="B1:N1"/>
    <mergeCell ref="L5:L7"/>
    <mergeCell ref="M5:M7"/>
    <mergeCell ref="N5:N7"/>
    <mergeCell ref="B4:C7"/>
    <mergeCell ref="D4:D7"/>
    <mergeCell ref="E4:N4"/>
    <mergeCell ref="H5:H7"/>
    <mergeCell ref="I5:I7"/>
    <mergeCell ref="J5:J7"/>
    <mergeCell ref="M3:N3"/>
    <mergeCell ref="K5:K7"/>
    <mergeCell ref="B3:C3"/>
    <mergeCell ref="E5:E7"/>
    <mergeCell ref="F5:F7"/>
    <mergeCell ref="G5:G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1"/>
  <sheetViews>
    <sheetView showGridLines="0" workbookViewId="0">
      <selection activeCell="B1" sqref="B1:J1"/>
    </sheetView>
  </sheetViews>
  <sheetFormatPr defaultRowHeight="11.25" x14ac:dyDescent="0.2"/>
  <cols>
    <col min="1" max="1" width="6.7109375" style="1" customWidth="1"/>
    <col min="2" max="2" width="28.7109375" style="1" customWidth="1"/>
    <col min="3" max="10" width="10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5" ht="21" customHeight="1" x14ac:dyDescent="0.2">
      <c r="B1" s="678" t="s">
        <v>538</v>
      </c>
      <c r="C1" s="678"/>
      <c r="D1" s="678"/>
      <c r="E1" s="678"/>
      <c r="F1" s="678"/>
      <c r="G1" s="678"/>
      <c r="H1" s="678"/>
      <c r="I1" s="678"/>
      <c r="J1" s="678"/>
    </row>
    <row r="2" spans="2:15" ht="21" customHeight="1" x14ac:dyDescent="0.2">
      <c r="B2" s="351"/>
      <c r="K2" s="13"/>
    </row>
    <row r="3" spans="2:15" ht="12.75" customHeight="1" x14ac:dyDescent="0.2">
      <c r="B3" s="399">
        <v>2017</v>
      </c>
      <c r="C3" s="309"/>
      <c r="J3" s="417" t="s">
        <v>17</v>
      </c>
      <c r="K3" s="242"/>
      <c r="L3" s="398" t="s">
        <v>18</v>
      </c>
      <c r="M3" s="242"/>
      <c r="N3" s="242"/>
      <c r="O3" s="242"/>
    </row>
    <row r="4" spans="2:15" ht="18" customHeight="1" x14ac:dyDescent="0.2">
      <c r="B4" s="644" t="s">
        <v>537</v>
      </c>
      <c r="C4" s="714" t="s">
        <v>16</v>
      </c>
      <c r="D4" s="692" t="s">
        <v>536</v>
      </c>
      <c r="E4" s="665"/>
      <c r="F4" s="665"/>
      <c r="G4" s="665"/>
      <c r="H4" s="665"/>
      <c r="I4" s="665"/>
      <c r="J4" s="665"/>
      <c r="K4" s="416"/>
      <c r="L4" s="416"/>
      <c r="M4" s="416"/>
      <c r="N4" s="416"/>
      <c r="O4" s="416"/>
    </row>
    <row r="5" spans="2:15" ht="18" customHeight="1" x14ac:dyDescent="0.2">
      <c r="B5" s="644"/>
      <c r="C5" s="647"/>
      <c r="D5" s="680" t="s">
        <v>40</v>
      </c>
      <c r="E5" s="719" t="s">
        <v>39</v>
      </c>
      <c r="F5" s="719"/>
      <c r="G5" s="719"/>
      <c r="H5" s="680" t="s">
        <v>535</v>
      </c>
      <c r="I5" s="680" t="s">
        <v>442</v>
      </c>
      <c r="J5" s="644" t="s">
        <v>33</v>
      </c>
    </row>
    <row r="6" spans="2:15" ht="41.25" customHeight="1" x14ac:dyDescent="0.2">
      <c r="B6" s="645"/>
      <c r="C6" s="648"/>
      <c r="D6" s="636"/>
      <c r="E6" s="415" t="s">
        <v>16</v>
      </c>
      <c r="F6" s="396" t="s">
        <v>441</v>
      </c>
      <c r="G6" s="414" t="s">
        <v>440</v>
      </c>
      <c r="H6" s="635"/>
      <c r="I6" s="635"/>
      <c r="J6" s="645"/>
    </row>
    <row r="7" spans="2:15" ht="12.75" customHeight="1" x14ac:dyDescent="0.2">
      <c r="B7" s="413"/>
      <c r="C7" s="413"/>
      <c r="D7" s="413"/>
      <c r="E7" s="413"/>
      <c r="F7" s="413"/>
      <c r="G7" s="413"/>
      <c r="H7" s="413"/>
      <c r="I7" s="413"/>
    </row>
    <row r="8" spans="2:15" ht="12.75" customHeight="1" x14ac:dyDescent="0.2">
      <c r="B8" s="394" t="s">
        <v>16</v>
      </c>
      <c r="C8" s="12">
        <f t="shared" ref="C8:J8" si="0">C9+C10+C13+C14</f>
        <v>1960</v>
      </c>
      <c r="D8" s="12">
        <f t="shared" si="0"/>
        <v>1665</v>
      </c>
      <c r="E8" s="12">
        <f t="shared" si="0"/>
        <v>201</v>
      </c>
      <c r="F8" s="12">
        <f t="shared" si="0"/>
        <v>12</v>
      </c>
      <c r="G8" s="12">
        <f t="shared" si="0"/>
        <v>189</v>
      </c>
      <c r="H8" s="12">
        <f t="shared" si="0"/>
        <v>57</v>
      </c>
      <c r="I8" s="12">
        <f t="shared" si="0"/>
        <v>36</v>
      </c>
      <c r="J8" s="12">
        <f t="shared" si="0"/>
        <v>1</v>
      </c>
      <c r="K8" s="347"/>
    </row>
    <row r="9" spans="2:15" ht="18" customHeight="1" x14ac:dyDescent="0.2">
      <c r="B9" s="392" t="s">
        <v>445</v>
      </c>
      <c r="C9" s="4">
        <f t="shared" ref="C9:C14" si="1">SUM(D9+F9+G9+H9+I9+J9)</f>
        <v>1327</v>
      </c>
      <c r="D9" s="14">
        <v>1199</v>
      </c>
      <c r="E9" s="343">
        <f>F9+G9</f>
        <v>101</v>
      </c>
      <c r="F9" s="14">
        <v>4</v>
      </c>
      <c r="G9" s="14">
        <v>97</v>
      </c>
      <c r="H9" s="14">
        <v>17</v>
      </c>
      <c r="I9" s="14">
        <v>10</v>
      </c>
      <c r="J9" s="1">
        <v>0</v>
      </c>
      <c r="K9" s="347"/>
    </row>
    <row r="10" spans="2:15" ht="18" customHeight="1" x14ac:dyDescent="0.2">
      <c r="B10" s="392" t="s">
        <v>444</v>
      </c>
      <c r="C10" s="4">
        <f t="shared" si="1"/>
        <v>360</v>
      </c>
      <c r="D10" s="343">
        <f t="shared" ref="D10:J10" si="2">D11+D12</f>
        <v>259</v>
      </c>
      <c r="E10" s="343">
        <f t="shared" si="2"/>
        <v>86</v>
      </c>
      <c r="F10" s="343">
        <f t="shared" si="2"/>
        <v>5</v>
      </c>
      <c r="G10" s="343">
        <f t="shared" si="2"/>
        <v>81</v>
      </c>
      <c r="H10" s="343">
        <f t="shared" si="2"/>
        <v>2</v>
      </c>
      <c r="I10" s="343">
        <f t="shared" si="2"/>
        <v>13</v>
      </c>
      <c r="J10" s="343">
        <f t="shared" si="2"/>
        <v>0</v>
      </c>
      <c r="K10" s="347"/>
    </row>
    <row r="11" spans="2:15" ht="18" customHeight="1" x14ac:dyDescent="0.2">
      <c r="B11" s="393" t="s">
        <v>441</v>
      </c>
      <c r="C11" s="4">
        <f t="shared" si="1"/>
        <v>42</v>
      </c>
      <c r="D11" s="343">
        <v>31</v>
      </c>
      <c r="E11" s="343">
        <f>F11+G11</f>
        <v>10</v>
      </c>
      <c r="F11" s="14">
        <v>4</v>
      </c>
      <c r="G11" s="14">
        <v>6</v>
      </c>
      <c r="H11" s="14">
        <v>0</v>
      </c>
      <c r="I11" s="14">
        <v>1</v>
      </c>
      <c r="J11" s="1">
        <v>0</v>
      </c>
      <c r="K11" s="347"/>
    </row>
    <row r="12" spans="2:15" ht="18" customHeight="1" x14ac:dyDescent="0.2">
      <c r="B12" s="393" t="s">
        <v>440</v>
      </c>
      <c r="C12" s="4">
        <f t="shared" si="1"/>
        <v>318</v>
      </c>
      <c r="D12" s="14">
        <v>228</v>
      </c>
      <c r="E12" s="343">
        <f>F12+G12</f>
        <v>76</v>
      </c>
      <c r="F12" s="14">
        <v>1</v>
      </c>
      <c r="G12" s="14">
        <v>75</v>
      </c>
      <c r="H12" s="14">
        <v>2</v>
      </c>
      <c r="I12" s="14">
        <v>12</v>
      </c>
      <c r="J12" s="1">
        <v>0</v>
      </c>
      <c r="K12" s="347"/>
    </row>
    <row r="13" spans="2:15" ht="18" customHeight="1" x14ac:dyDescent="0.2">
      <c r="B13" s="392" t="s">
        <v>443</v>
      </c>
      <c r="C13" s="4">
        <f t="shared" si="1"/>
        <v>266</v>
      </c>
      <c r="D13" s="14">
        <v>206</v>
      </c>
      <c r="E13" s="343">
        <f>F13+G13</f>
        <v>14</v>
      </c>
      <c r="F13" s="14">
        <v>3</v>
      </c>
      <c r="G13" s="14">
        <v>11</v>
      </c>
      <c r="H13" s="14">
        <v>38</v>
      </c>
      <c r="I13" s="14">
        <v>8</v>
      </c>
      <c r="J13" s="1">
        <v>0</v>
      </c>
      <c r="K13" s="347"/>
    </row>
    <row r="14" spans="2:15" ht="18" customHeight="1" x14ac:dyDescent="0.2">
      <c r="B14" s="392" t="s">
        <v>522</v>
      </c>
      <c r="C14" s="4">
        <f t="shared" si="1"/>
        <v>7</v>
      </c>
      <c r="D14" s="14">
        <v>1</v>
      </c>
      <c r="E14" s="343">
        <f>F14+G14</f>
        <v>0</v>
      </c>
      <c r="F14" s="14">
        <v>0</v>
      </c>
      <c r="G14" s="14">
        <v>0</v>
      </c>
      <c r="H14" s="14">
        <v>0</v>
      </c>
      <c r="I14" s="14">
        <v>5</v>
      </c>
      <c r="J14" s="1">
        <v>1</v>
      </c>
      <c r="K14" s="347"/>
    </row>
    <row r="15" spans="2:15" ht="9.75" customHeight="1" x14ac:dyDescent="0.2">
      <c r="B15" s="242"/>
      <c r="C15" s="242"/>
      <c r="D15" s="242"/>
      <c r="E15" s="242"/>
      <c r="F15" s="242"/>
      <c r="G15" s="242"/>
      <c r="H15" s="242"/>
      <c r="I15" s="242"/>
      <c r="K15" s="347"/>
    </row>
    <row r="16" spans="2:15" ht="3" customHeight="1" x14ac:dyDescent="0.2">
      <c r="B16" s="224"/>
      <c r="C16" s="224"/>
      <c r="D16" s="224"/>
      <c r="E16" s="224"/>
      <c r="F16" s="224"/>
      <c r="G16" s="224"/>
      <c r="H16" s="224"/>
      <c r="I16" s="224"/>
      <c r="J16" s="224"/>
    </row>
    <row r="17" spans="2:50" ht="6" customHeight="1" x14ac:dyDescent="0.2">
      <c r="B17" s="377"/>
      <c r="C17" s="377"/>
      <c r="D17" s="377"/>
      <c r="E17" s="377"/>
      <c r="F17" s="377"/>
      <c r="G17" s="377"/>
      <c r="H17" s="377"/>
      <c r="I17" s="377"/>
      <c r="J17" s="412"/>
      <c r="K17" s="412"/>
      <c r="L17" s="412"/>
      <c r="M17" s="412"/>
      <c r="N17" s="412"/>
    </row>
    <row r="18" spans="2:50" s="7" customFormat="1" x14ac:dyDescent="0.2">
      <c r="B18" s="132" t="s">
        <v>281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21" spans="2:50" ht="12.75" x14ac:dyDescent="0.2">
      <c r="B21" s="411"/>
      <c r="C21" s="411"/>
      <c r="D21" s="411"/>
      <c r="E21" s="411"/>
      <c r="F21" s="411"/>
      <c r="G21" s="411"/>
      <c r="H21" s="411"/>
      <c r="I21" s="411"/>
    </row>
  </sheetData>
  <mergeCells count="9">
    <mergeCell ref="B1:J1"/>
    <mergeCell ref="J5:J6"/>
    <mergeCell ref="D4:J4"/>
    <mergeCell ref="B4:B6"/>
    <mergeCell ref="D5:D6"/>
    <mergeCell ref="E5:G5"/>
    <mergeCell ref="H5:H6"/>
    <mergeCell ref="C4:C6"/>
    <mergeCell ref="I5:I6"/>
  </mergeCells>
  <hyperlinks>
    <hyperlink ref="L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  <ignoredErrors>
    <ignoredError sqref="E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0"/>
  <sheetViews>
    <sheetView showGridLines="0" workbookViewId="0">
      <selection activeCell="B1" sqref="B1:K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26.7109375" style="330" customWidth="1"/>
    <col min="4" max="11" width="9.7109375" style="281" customWidth="1"/>
    <col min="12" max="12" width="6.7109375" style="281" customWidth="1"/>
    <col min="13" max="13" width="14.28515625" style="281" bestFit="1" customWidth="1"/>
    <col min="14" max="16384" width="9.140625" style="281"/>
  </cols>
  <sheetData>
    <row r="1" spans="2:13" ht="21" customHeight="1" x14ac:dyDescent="0.2">
      <c r="B1" s="678" t="s">
        <v>540</v>
      </c>
      <c r="C1" s="678"/>
      <c r="D1" s="678"/>
      <c r="E1" s="678"/>
      <c r="F1" s="678"/>
      <c r="G1" s="678"/>
      <c r="H1" s="678"/>
      <c r="I1" s="678"/>
      <c r="J1" s="678"/>
      <c r="K1" s="678"/>
    </row>
    <row r="2" spans="2:13" ht="21" customHeight="1" x14ac:dyDescent="0.2">
      <c r="B2" s="728"/>
      <c r="C2" s="728"/>
      <c r="D2" s="728"/>
      <c r="E2" s="728"/>
      <c r="F2" s="728"/>
      <c r="G2" s="728"/>
      <c r="H2" s="728"/>
      <c r="I2" s="728"/>
      <c r="J2" s="728"/>
      <c r="K2" s="728"/>
      <c r="M2" s="13"/>
    </row>
    <row r="3" spans="2:13" ht="12.75" customHeight="1" x14ac:dyDescent="0.2">
      <c r="B3" s="663">
        <v>2017</v>
      </c>
      <c r="C3" s="663"/>
      <c r="D3" s="298"/>
      <c r="E3" s="288"/>
      <c r="F3" s="288"/>
      <c r="G3" s="288"/>
      <c r="H3" s="288"/>
      <c r="I3" s="288"/>
      <c r="J3" s="720" t="s">
        <v>17</v>
      </c>
      <c r="K3" s="720"/>
      <c r="M3" s="143" t="s">
        <v>18</v>
      </c>
    </row>
    <row r="4" spans="2:13" ht="18" customHeight="1" x14ac:dyDescent="0.2">
      <c r="B4" s="644" t="s">
        <v>539</v>
      </c>
      <c r="C4" s="644"/>
      <c r="D4" s="651" t="s">
        <v>16</v>
      </c>
      <c r="E4" s="725" t="s">
        <v>438</v>
      </c>
      <c r="F4" s="726"/>
      <c r="G4" s="726"/>
      <c r="H4" s="726"/>
      <c r="I4" s="726"/>
      <c r="J4" s="726"/>
      <c r="K4" s="727"/>
    </row>
    <row r="5" spans="2:13" ht="12.75" customHeight="1" x14ac:dyDescent="0.2">
      <c r="B5" s="644"/>
      <c r="C5" s="644"/>
      <c r="D5" s="635"/>
      <c r="E5" s="662" t="s">
        <v>437</v>
      </c>
      <c r="F5" s="722" t="s">
        <v>436</v>
      </c>
      <c r="G5" s="722" t="s">
        <v>435</v>
      </c>
      <c r="H5" s="722" t="s">
        <v>434</v>
      </c>
      <c r="I5" s="722" t="s">
        <v>30</v>
      </c>
      <c r="J5" s="722" t="s">
        <v>433</v>
      </c>
      <c r="K5" s="662" t="s">
        <v>432</v>
      </c>
    </row>
    <row r="6" spans="2:13" ht="12.75" customHeight="1" x14ac:dyDescent="0.2">
      <c r="B6" s="644"/>
      <c r="C6" s="644"/>
      <c r="D6" s="635"/>
      <c r="E6" s="724"/>
      <c r="F6" s="723"/>
      <c r="G6" s="723"/>
      <c r="H6" s="723"/>
      <c r="I6" s="723"/>
      <c r="J6" s="723"/>
      <c r="K6" s="724"/>
    </row>
    <row r="7" spans="2:13" ht="12.75" customHeight="1" x14ac:dyDescent="0.2">
      <c r="B7" s="645"/>
      <c r="C7" s="645"/>
      <c r="D7" s="636"/>
      <c r="E7" s="724"/>
      <c r="F7" s="723"/>
      <c r="G7" s="723"/>
      <c r="H7" s="723"/>
      <c r="I7" s="723"/>
      <c r="J7" s="723"/>
      <c r="K7" s="724"/>
    </row>
    <row r="8" spans="2:13" ht="12.75" customHeight="1" x14ac:dyDescent="0.2">
      <c r="B8" s="420"/>
      <c r="C8" s="420"/>
      <c r="D8" s="419"/>
      <c r="E8" s="419"/>
      <c r="F8" s="419"/>
      <c r="G8" s="419"/>
      <c r="H8" s="419"/>
      <c r="I8" s="419"/>
      <c r="J8" s="419"/>
      <c r="K8" s="419"/>
    </row>
    <row r="9" spans="2:13" ht="12.75" customHeight="1" x14ac:dyDescent="0.2">
      <c r="B9" s="371" t="s">
        <v>16</v>
      </c>
      <c r="C9" s="332"/>
      <c r="D9" s="4">
        <f>SUM(E8:K9)</f>
        <v>1960</v>
      </c>
      <c r="E9" s="4">
        <f t="shared" ref="E9:K9" si="0">E10+E11+E14+E15</f>
        <v>49</v>
      </c>
      <c r="F9" s="4">
        <f t="shared" si="0"/>
        <v>227</v>
      </c>
      <c r="G9" s="4">
        <f t="shared" si="0"/>
        <v>399</v>
      </c>
      <c r="H9" s="4">
        <f t="shared" si="0"/>
        <v>644</v>
      </c>
      <c r="I9" s="4">
        <f t="shared" si="0"/>
        <v>477</v>
      </c>
      <c r="J9" s="4">
        <f t="shared" si="0"/>
        <v>154</v>
      </c>
      <c r="K9" s="4">
        <f t="shared" si="0"/>
        <v>10</v>
      </c>
      <c r="M9" s="302"/>
    </row>
    <row r="10" spans="2:13" ht="18" customHeight="1" x14ac:dyDescent="0.2">
      <c r="C10" s="281" t="s">
        <v>445</v>
      </c>
      <c r="D10" s="4">
        <f t="shared" ref="D10:D15" si="1">SUM(E10:K10)</f>
        <v>1327</v>
      </c>
      <c r="E10" s="17">
        <v>4</v>
      </c>
      <c r="F10" s="17">
        <v>87</v>
      </c>
      <c r="G10" s="17">
        <v>222</v>
      </c>
      <c r="H10" s="17">
        <v>482</v>
      </c>
      <c r="I10" s="17">
        <v>400</v>
      </c>
      <c r="J10" s="17">
        <v>124</v>
      </c>
      <c r="K10" s="17">
        <v>8</v>
      </c>
      <c r="M10" s="302"/>
    </row>
    <row r="11" spans="2:13" ht="18" customHeight="1" x14ac:dyDescent="0.2">
      <c r="C11" s="281" t="s">
        <v>444</v>
      </c>
      <c r="D11" s="4">
        <f t="shared" si="1"/>
        <v>360</v>
      </c>
      <c r="E11" s="17">
        <f t="shared" ref="E11:K11" si="2">E12+E13</f>
        <v>11</v>
      </c>
      <c r="F11" s="17">
        <f t="shared" si="2"/>
        <v>81</v>
      </c>
      <c r="G11" s="17">
        <f t="shared" si="2"/>
        <v>111</v>
      </c>
      <c r="H11" s="17">
        <f t="shared" si="2"/>
        <v>98</v>
      </c>
      <c r="I11" s="17">
        <f t="shared" si="2"/>
        <v>37</v>
      </c>
      <c r="J11" s="17">
        <f t="shared" si="2"/>
        <v>20</v>
      </c>
      <c r="K11" s="17">
        <f t="shared" si="2"/>
        <v>2</v>
      </c>
      <c r="M11" s="302"/>
    </row>
    <row r="12" spans="2:13" ht="18" customHeight="1" x14ac:dyDescent="0.2">
      <c r="C12" s="418" t="s">
        <v>441</v>
      </c>
      <c r="D12" s="4">
        <f t="shared" si="1"/>
        <v>42</v>
      </c>
      <c r="E12" s="17">
        <v>7</v>
      </c>
      <c r="F12" s="17">
        <v>17</v>
      </c>
      <c r="G12" s="17">
        <v>12</v>
      </c>
      <c r="H12" s="17">
        <v>3</v>
      </c>
      <c r="I12" s="17">
        <v>3</v>
      </c>
      <c r="J12" s="17">
        <v>0</v>
      </c>
      <c r="K12" s="17">
        <v>0</v>
      </c>
      <c r="M12" s="302"/>
    </row>
    <row r="13" spans="2:13" ht="18" customHeight="1" x14ac:dyDescent="0.2">
      <c r="C13" s="418" t="s">
        <v>440</v>
      </c>
      <c r="D13" s="4">
        <f t="shared" si="1"/>
        <v>318</v>
      </c>
      <c r="E13" s="17">
        <v>4</v>
      </c>
      <c r="F13" s="17">
        <v>64</v>
      </c>
      <c r="G13" s="17">
        <v>99</v>
      </c>
      <c r="H13" s="17">
        <v>95</v>
      </c>
      <c r="I13" s="17">
        <v>34</v>
      </c>
      <c r="J13" s="17">
        <v>20</v>
      </c>
      <c r="K13" s="17">
        <v>2</v>
      </c>
      <c r="M13" s="302"/>
    </row>
    <row r="14" spans="2:13" ht="18" customHeight="1" x14ac:dyDescent="0.2">
      <c r="C14" s="281" t="s">
        <v>443</v>
      </c>
      <c r="D14" s="4">
        <f t="shared" si="1"/>
        <v>266</v>
      </c>
      <c r="E14" s="17">
        <v>34</v>
      </c>
      <c r="F14" s="17">
        <v>56</v>
      </c>
      <c r="G14" s="17">
        <v>64</v>
      </c>
      <c r="H14" s="17">
        <v>63</v>
      </c>
      <c r="I14" s="17">
        <v>39</v>
      </c>
      <c r="J14" s="17">
        <v>10</v>
      </c>
      <c r="K14" s="17">
        <v>0</v>
      </c>
      <c r="M14" s="302"/>
    </row>
    <row r="15" spans="2:13" ht="18" customHeight="1" x14ac:dyDescent="0.2">
      <c r="C15" s="281" t="s">
        <v>522</v>
      </c>
      <c r="D15" s="4">
        <f t="shared" si="1"/>
        <v>7</v>
      </c>
      <c r="E15" s="17">
        <v>0</v>
      </c>
      <c r="F15" s="17">
        <v>3</v>
      </c>
      <c r="G15" s="17">
        <v>2</v>
      </c>
      <c r="H15" s="17">
        <v>1</v>
      </c>
      <c r="I15" s="17">
        <v>1</v>
      </c>
      <c r="J15" s="17">
        <v>0</v>
      </c>
      <c r="K15" s="17">
        <v>0</v>
      </c>
      <c r="M15" s="302"/>
    </row>
    <row r="16" spans="2:13" ht="9.75" customHeight="1" x14ac:dyDescent="0.2">
      <c r="B16" s="288"/>
      <c r="C16" s="288"/>
      <c r="D16" s="286"/>
      <c r="E16" s="285"/>
      <c r="F16" s="285"/>
      <c r="G16" s="285"/>
      <c r="H16" s="285"/>
      <c r="I16" s="285"/>
      <c r="J16" s="285"/>
      <c r="K16" s="285"/>
      <c r="M16" s="302"/>
    </row>
    <row r="17" spans="2:50" ht="3" customHeight="1" x14ac:dyDescent="0.2"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2:50" x14ac:dyDescent="0.2">
      <c r="B18" s="283"/>
      <c r="C18" s="283"/>
      <c r="D18" s="282"/>
      <c r="E18" s="282"/>
      <c r="F18" s="282"/>
      <c r="G18" s="282"/>
      <c r="H18" s="282"/>
      <c r="I18" s="282"/>
      <c r="J18" s="282"/>
      <c r="K18" s="282"/>
    </row>
    <row r="19" spans="2:50" s="7" customFormat="1" x14ac:dyDescent="0.2">
      <c r="B19" s="132" t="s">
        <v>281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x14ac:dyDescent="0.2">
      <c r="B20" s="283"/>
      <c r="C20" s="300"/>
      <c r="D20" s="300"/>
      <c r="E20" s="300"/>
      <c r="F20" s="300"/>
      <c r="G20" s="300"/>
      <c r="H20" s="300"/>
      <c r="I20" s="300"/>
      <c r="J20" s="300"/>
      <c r="K20" s="300"/>
    </row>
  </sheetData>
  <mergeCells count="14">
    <mergeCell ref="G5:G7"/>
    <mergeCell ref="H5:H7"/>
    <mergeCell ref="E5:E7"/>
    <mergeCell ref="E4:K4"/>
    <mergeCell ref="B1:K1"/>
    <mergeCell ref="J5:J7"/>
    <mergeCell ref="B2:K2"/>
    <mergeCell ref="B4:C7"/>
    <mergeCell ref="D4:D7"/>
    <mergeCell ref="I5:I7"/>
    <mergeCell ref="K5:K7"/>
    <mergeCell ref="B3:C3"/>
    <mergeCell ref="F5:F7"/>
    <mergeCell ref="J3:K3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70"/>
  <sheetViews>
    <sheetView showGridLines="0" zoomScaleNormal="100" workbookViewId="0">
      <pane ySplit="5" topLeftCell="A24" activePane="bottomLeft" state="frozen"/>
      <selection activeCell="B1" sqref="B1:AA1"/>
      <selection pane="bottomLeft" activeCell="L14" sqref="L14"/>
    </sheetView>
  </sheetViews>
  <sheetFormatPr defaultColWidth="12.5703125" defaultRowHeight="11.25" x14ac:dyDescent="0.2"/>
  <cols>
    <col min="1" max="1" width="6.7109375" style="2" customWidth="1"/>
    <col min="2" max="2" width="46.7109375" style="2" bestFit="1" customWidth="1"/>
    <col min="3" max="13" width="8.7109375" style="2" customWidth="1"/>
    <col min="14" max="14" width="6.7109375" style="2" customWidth="1"/>
    <col min="15" max="15" width="14.28515625" style="2" bestFit="1" customWidth="1"/>
    <col min="16" max="16384" width="12.5703125" style="2"/>
  </cols>
  <sheetData>
    <row r="1" spans="2:21" ht="21" customHeight="1" x14ac:dyDescent="0.2">
      <c r="B1" s="620" t="s">
        <v>799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106"/>
      <c r="O1" s="106"/>
      <c r="P1" s="106"/>
      <c r="Q1" s="106"/>
      <c r="R1" s="106"/>
      <c r="S1" s="106"/>
      <c r="T1" s="106"/>
      <c r="U1" s="106"/>
    </row>
    <row r="2" spans="2:21" ht="21" customHeight="1" x14ac:dyDescent="0.2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106"/>
      <c r="O2" s="106"/>
      <c r="P2" s="106"/>
      <c r="Q2" s="106"/>
      <c r="R2" s="106"/>
      <c r="S2" s="106"/>
      <c r="T2" s="106"/>
      <c r="U2" s="106"/>
    </row>
    <row r="3" spans="2:21" ht="12.75" customHeight="1" x14ac:dyDescent="0.2">
      <c r="B3" s="108" t="s">
        <v>14</v>
      </c>
      <c r="C3" s="105"/>
      <c r="D3" s="105"/>
      <c r="E3" s="105"/>
      <c r="F3" s="105"/>
      <c r="G3" s="105"/>
      <c r="H3" s="105"/>
      <c r="I3" s="105"/>
      <c r="J3" s="623"/>
      <c r="K3" s="623"/>
      <c r="L3" s="623"/>
      <c r="M3" s="125"/>
      <c r="N3" s="104"/>
      <c r="O3" s="143" t="s">
        <v>18</v>
      </c>
    </row>
    <row r="4" spans="2:21" s="102" customFormat="1" ht="18" customHeight="1" x14ac:dyDescent="0.2">
      <c r="B4" s="624" t="s">
        <v>812</v>
      </c>
      <c r="C4" s="621" t="s">
        <v>137</v>
      </c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103"/>
      <c r="O4" s="103"/>
      <c r="P4" s="103"/>
      <c r="Q4" s="103"/>
      <c r="R4" s="103"/>
      <c r="S4" s="103"/>
    </row>
    <row r="5" spans="2:21" s="27" customFormat="1" ht="18" customHeight="1" x14ac:dyDescent="0.2">
      <c r="B5" s="624"/>
      <c r="C5" s="127">
        <v>2007</v>
      </c>
      <c r="D5" s="127">
        <v>2008</v>
      </c>
      <c r="E5" s="127">
        <v>2009</v>
      </c>
      <c r="F5" s="127">
        <v>2010</v>
      </c>
      <c r="G5" s="127">
        <v>2011</v>
      </c>
      <c r="H5" s="127">
        <v>2012</v>
      </c>
      <c r="I5" s="127">
        <v>2013</v>
      </c>
      <c r="J5" s="127">
        <v>2014</v>
      </c>
      <c r="K5" s="127">
        <v>2015</v>
      </c>
      <c r="L5" s="127">
        <v>2016</v>
      </c>
      <c r="M5" s="126">
        <v>2017</v>
      </c>
    </row>
    <row r="6" spans="2:21" s="100" customFormat="1" ht="3.75" customHeight="1" x14ac:dyDescent="0.2">
      <c r="B6" s="101"/>
    </row>
    <row r="7" spans="2:21" s="98" customFormat="1" ht="12.75" customHeight="1" x14ac:dyDescent="0.2">
      <c r="B7" s="183"/>
      <c r="C7" s="627" t="s">
        <v>289</v>
      </c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95"/>
      <c r="O7" s="94"/>
      <c r="P7" s="94"/>
    </row>
    <row r="8" spans="2:21" s="98" customFormat="1" ht="15" customHeight="1" x14ac:dyDescent="0.2">
      <c r="B8" s="99" t="s">
        <v>290</v>
      </c>
      <c r="C8" s="166">
        <v>262262.5</v>
      </c>
      <c r="D8" s="166">
        <v>264292</v>
      </c>
      <c r="E8" s="166">
        <v>265926.5</v>
      </c>
      <c r="F8" s="166">
        <v>267340</v>
      </c>
      <c r="G8" s="166">
        <v>266100.5</v>
      </c>
      <c r="H8" s="166">
        <v>263663.5</v>
      </c>
      <c r="I8" s="166">
        <v>262202</v>
      </c>
      <c r="J8" s="166">
        <v>259999.5</v>
      </c>
      <c r="K8" s="166">
        <v>257555</v>
      </c>
      <c r="L8" s="166">
        <v>255650</v>
      </c>
      <c r="M8" s="166">
        <v>254622</v>
      </c>
      <c r="N8" s="95"/>
      <c r="O8" s="94"/>
    </row>
    <row r="9" spans="2:21" s="98" customFormat="1" ht="15" customHeight="1" x14ac:dyDescent="0.2">
      <c r="B9" s="99" t="s">
        <v>291</v>
      </c>
      <c r="C9" s="166">
        <v>263446</v>
      </c>
      <c r="D9" s="166">
        <v>265138</v>
      </c>
      <c r="E9" s="166">
        <v>266715</v>
      </c>
      <c r="F9" s="166">
        <v>267965</v>
      </c>
      <c r="G9" s="166">
        <v>264236</v>
      </c>
      <c r="H9" s="166">
        <v>263091</v>
      </c>
      <c r="I9" s="166">
        <v>261313</v>
      </c>
      <c r="J9" s="166">
        <v>258686</v>
      </c>
      <c r="K9" s="166">
        <v>256424</v>
      </c>
      <c r="L9" s="166">
        <v>254876</v>
      </c>
      <c r="M9" s="166">
        <v>254368</v>
      </c>
      <c r="N9" s="95"/>
      <c r="O9" s="94"/>
    </row>
    <row r="10" spans="2:21" s="92" customFormat="1" ht="15" customHeight="1" x14ac:dyDescent="0.2">
      <c r="B10" s="99" t="s">
        <v>292</v>
      </c>
      <c r="C10" s="167">
        <v>89.7</v>
      </c>
      <c r="D10" s="167">
        <v>89.6</v>
      </c>
      <c r="E10" s="167">
        <v>89.5</v>
      </c>
      <c r="F10" s="167">
        <v>89.3</v>
      </c>
      <c r="G10" s="167">
        <v>88.1</v>
      </c>
      <c r="H10" s="167">
        <v>88</v>
      </c>
      <c r="I10" s="167">
        <v>87.6</v>
      </c>
      <c r="J10" s="167">
        <v>88</v>
      </c>
      <c r="K10" s="167">
        <v>87.5</v>
      </c>
      <c r="L10" s="167">
        <v>87.4</v>
      </c>
      <c r="M10" s="167">
        <v>87.1</v>
      </c>
      <c r="N10" s="95"/>
      <c r="O10" s="94"/>
      <c r="P10" s="94"/>
    </row>
    <row r="11" spans="2:21" s="92" customFormat="1" ht="15" customHeight="1" x14ac:dyDescent="0.2">
      <c r="B11" s="99" t="s">
        <v>813</v>
      </c>
      <c r="C11" s="168">
        <v>156</v>
      </c>
      <c r="D11" s="168">
        <v>104</v>
      </c>
      <c r="E11" s="168">
        <v>-262</v>
      </c>
      <c r="F11" s="168">
        <v>-107</v>
      </c>
      <c r="G11" s="168">
        <v>-74</v>
      </c>
      <c r="H11" s="168">
        <v>-536</v>
      </c>
      <c r="I11" s="168">
        <v>-597</v>
      </c>
      <c r="J11" s="615" t="s">
        <v>814</v>
      </c>
      <c r="K11" s="168">
        <v>-664</v>
      </c>
      <c r="L11" s="615" t="s">
        <v>815</v>
      </c>
      <c r="M11" s="168">
        <v>-553</v>
      </c>
      <c r="N11" s="95"/>
      <c r="O11" s="94"/>
    </row>
    <row r="12" spans="2:21" s="92" customFormat="1" ht="15" customHeight="1" x14ac:dyDescent="0.2">
      <c r="B12" s="99" t="s">
        <v>294</v>
      </c>
      <c r="C12" s="169">
        <v>2211</v>
      </c>
      <c r="D12" s="169">
        <v>1588</v>
      </c>
      <c r="E12" s="169">
        <v>1839</v>
      </c>
      <c r="F12" s="169">
        <v>1357</v>
      </c>
      <c r="G12" s="169">
        <v>-3655</v>
      </c>
      <c r="H12" s="169">
        <v>-609</v>
      </c>
      <c r="I12" s="169">
        <v>-1181.0000000000048</v>
      </c>
      <c r="J12" s="169">
        <v>-1634</v>
      </c>
      <c r="K12" s="169">
        <v>-1598</v>
      </c>
      <c r="L12" s="169">
        <v>-794</v>
      </c>
      <c r="M12" s="169">
        <v>45</v>
      </c>
      <c r="N12" s="95"/>
      <c r="O12" s="94"/>
    </row>
    <row r="13" spans="2:21" s="92" customFormat="1" ht="15" customHeight="1" x14ac:dyDescent="0.2">
      <c r="B13" s="99" t="s">
        <v>295</v>
      </c>
      <c r="C13" s="169">
        <v>2367</v>
      </c>
      <c r="D13" s="169">
        <v>1692</v>
      </c>
      <c r="E13" s="169">
        <v>1577</v>
      </c>
      <c r="F13" s="169">
        <v>1250</v>
      </c>
      <c r="G13" s="169">
        <v>-3729</v>
      </c>
      <c r="H13" s="169">
        <v>-1145</v>
      </c>
      <c r="I13" s="169">
        <v>-1778</v>
      </c>
      <c r="J13" s="169">
        <v>-2627</v>
      </c>
      <c r="K13" s="169">
        <v>-2262</v>
      </c>
      <c r="L13" s="169">
        <v>-1548</v>
      </c>
      <c r="M13" s="169">
        <v>-508</v>
      </c>
      <c r="N13" s="95"/>
      <c r="O13" s="94"/>
      <c r="P13" s="94"/>
    </row>
    <row r="14" spans="2:21" s="92" customFormat="1" ht="15" customHeight="1" x14ac:dyDescent="0.2">
      <c r="B14" s="99" t="s">
        <v>296</v>
      </c>
      <c r="C14" s="167">
        <v>0.6</v>
      </c>
      <c r="D14" s="167">
        <v>0.4</v>
      </c>
      <c r="E14" s="167">
        <v>-1</v>
      </c>
      <c r="F14" s="167">
        <v>-0.4</v>
      </c>
      <c r="G14" s="167">
        <v>-0.3</v>
      </c>
      <c r="H14" s="167">
        <v>-2</v>
      </c>
      <c r="I14" s="167">
        <v>-2.2999999999999998</v>
      </c>
      <c r="J14" s="167">
        <v>-3.8</v>
      </c>
      <c r="K14" s="167">
        <v>-2.6</v>
      </c>
      <c r="L14" s="616" t="s">
        <v>816</v>
      </c>
      <c r="M14" s="167">
        <v>-2.2000000000000002</v>
      </c>
      <c r="N14" s="95"/>
      <c r="O14" s="94"/>
    </row>
    <row r="15" spans="2:21" s="92" customFormat="1" ht="15" customHeight="1" x14ac:dyDescent="0.2">
      <c r="B15" s="99" t="s">
        <v>297</v>
      </c>
      <c r="C15" s="167">
        <v>8.4</v>
      </c>
      <c r="D15" s="167">
        <v>6</v>
      </c>
      <c r="E15" s="167">
        <v>6.8999999999999995</v>
      </c>
      <c r="F15" s="167">
        <v>5.0999999999999996</v>
      </c>
      <c r="G15" s="167">
        <v>-13.700000000000001</v>
      </c>
      <c r="H15" s="167">
        <v>-2.3000000000000003</v>
      </c>
      <c r="I15" s="167">
        <v>-4.5</v>
      </c>
      <c r="J15" s="167">
        <v>-6.3</v>
      </c>
      <c r="K15" s="167">
        <v>-6.2</v>
      </c>
      <c r="L15" s="167">
        <v>-3.1</v>
      </c>
      <c r="M15" s="167">
        <v>0.2</v>
      </c>
      <c r="N15" s="95"/>
      <c r="O15" s="94"/>
    </row>
    <row r="16" spans="2:21" s="92" customFormat="1" ht="15" customHeight="1" x14ac:dyDescent="0.2">
      <c r="B16" s="99" t="s">
        <v>298</v>
      </c>
      <c r="C16" s="167">
        <v>9</v>
      </c>
      <c r="D16" s="167">
        <v>6.4</v>
      </c>
      <c r="E16" s="167">
        <v>5.9</v>
      </c>
      <c r="F16" s="167">
        <v>4.7</v>
      </c>
      <c r="G16" s="167">
        <v>-14</v>
      </c>
      <c r="H16" s="167">
        <v>-4.3</v>
      </c>
      <c r="I16" s="167">
        <v>-6.8</v>
      </c>
      <c r="J16" s="167">
        <v>-10.1</v>
      </c>
      <c r="K16" s="167">
        <v>-8.8000000000000007</v>
      </c>
      <c r="L16" s="167">
        <v>-6.1</v>
      </c>
      <c r="M16" s="167">
        <v>-2</v>
      </c>
      <c r="N16" s="95"/>
      <c r="O16" s="94"/>
      <c r="P16" s="94"/>
    </row>
    <row r="17" spans="2:16" s="92" customFormat="1" ht="15" customHeight="1" x14ac:dyDescent="0.2">
      <c r="B17" s="99" t="s">
        <v>299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95"/>
      <c r="O17" s="94"/>
    </row>
    <row r="18" spans="2:16" s="92" customFormat="1" ht="15" customHeight="1" x14ac:dyDescent="0.2">
      <c r="B18" s="171" t="s">
        <v>300</v>
      </c>
      <c r="C18" s="167">
        <v>46.7</v>
      </c>
      <c r="D18" s="167">
        <v>46.2</v>
      </c>
      <c r="E18" s="167">
        <v>45.5</v>
      </c>
      <c r="F18" s="167">
        <v>45</v>
      </c>
      <c r="G18" s="167">
        <v>44.8</v>
      </c>
      <c r="H18" s="167">
        <v>44.4</v>
      </c>
      <c r="I18" s="167">
        <v>44</v>
      </c>
      <c r="J18" s="167">
        <v>43.6</v>
      </c>
      <c r="K18" s="167">
        <v>43.6</v>
      </c>
      <c r="L18" s="167">
        <v>43.4</v>
      </c>
      <c r="M18" s="167">
        <v>43.4</v>
      </c>
      <c r="N18" s="95"/>
      <c r="O18" s="94"/>
    </row>
    <row r="19" spans="2:16" s="92" customFormat="1" ht="15" customHeight="1" x14ac:dyDescent="0.2">
      <c r="B19" s="171" t="s">
        <v>301</v>
      </c>
      <c r="C19" s="168">
        <v>26.5</v>
      </c>
      <c r="D19" s="168">
        <v>25.9</v>
      </c>
      <c r="E19" s="168">
        <v>25.3</v>
      </c>
      <c r="F19" s="168">
        <v>24.6</v>
      </c>
      <c r="G19" s="168">
        <v>24</v>
      </c>
      <c r="H19" s="168">
        <v>23.3</v>
      </c>
      <c r="I19" s="168">
        <v>22.6</v>
      </c>
      <c r="J19" s="168">
        <v>21.8</v>
      </c>
      <c r="K19" s="168">
        <v>21.2</v>
      </c>
      <c r="L19" s="168">
        <v>20.5</v>
      </c>
      <c r="M19" s="168">
        <v>19.899999999999999</v>
      </c>
      <c r="N19" s="95"/>
      <c r="O19" s="94"/>
      <c r="P19" s="94"/>
    </row>
    <row r="20" spans="2:16" s="92" customFormat="1" ht="15" customHeight="1" x14ac:dyDescent="0.2">
      <c r="B20" s="171" t="s">
        <v>302</v>
      </c>
      <c r="C20" s="168">
        <v>20.2</v>
      </c>
      <c r="D20" s="168">
        <v>20.2</v>
      </c>
      <c r="E20" s="168">
        <v>20.2</v>
      </c>
      <c r="F20" s="168">
        <v>20.399999999999999</v>
      </c>
      <c r="G20" s="168">
        <v>20.9</v>
      </c>
      <c r="H20" s="168">
        <v>21.1</v>
      </c>
      <c r="I20" s="168">
        <v>21.4</v>
      </c>
      <c r="J20" s="168">
        <v>21.8</v>
      </c>
      <c r="K20" s="168">
        <v>22.3</v>
      </c>
      <c r="L20" s="168">
        <v>22.9</v>
      </c>
      <c r="M20" s="168">
        <v>23.5</v>
      </c>
      <c r="N20" s="95"/>
      <c r="O20" s="94"/>
    </row>
    <row r="21" spans="2:16" s="92" customFormat="1" ht="15" customHeight="1" x14ac:dyDescent="0.2">
      <c r="B21" s="99" t="s">
        <v>303</v>
      </c>
      <c r="C21" s="168">
        <v>76.400000000000006</v>
      </c>
      <c r="D21" s="168">
        <v>78</v>
      </c>
      <c r="E21" s="168">
        <v>80.099999999999994</v>
      </c>
      <c r="F21" s="168">
        <v>82.8</v>
      </c>
      <c r="G21" s="168">
        <v>87</v>
      </c>
      <c r="H21" s="168">
        <v>90.6</v>
      </c>
      <c r="I21" s="168">
        <v>95</v>
      </c>
      <c r="J21" s="168">
        <v>99.8</v>
      </c>
      <c r="K21" s="168">
        <v>105.3</v>
      </c>
      <c r="L21" s="168">
        <v>111.5</v>
      </c>
      <c r="M21" s="168">
        <v>117.8</v>
      </c>
      <c r="N21" s="95"/>
      <c r="O21" s="94"/>
    </row>
    <row r="22" spans="2:16" s="92" customFormat="1" ht="15" customHeight="1" x14ac:dyDescent="0.2">
      <c r="B22" s="99" t="s">
        <v>304</v>
      </c>
      <c r="C22" s="168">
        <v>43.4</v>
      </c>
      <c r="D22" s="168">
        <v>44.3</v>
      </c>
      <c r="E22" s="168">
        <v>44.9</v>
      </c>
      <c r="F22" s="168">
        <v>45.4</v>
      </c>
      <c r="G22" s="168">
        <v>46.3</v>
      </c>
      <c r="H22" s="168">
        <v>46.4</v>
      </c>
      <c r="I22" s="168">
        <v>46.5</v>
      </c>
      <c r="J22" s="168">
        <v>46.3</v>
      </c>
      <c r="K22" s="168">
        <v>45.9</v>
      </c>
      <c r="L22" s="168">
        <v>45.7</v>
      </c>
      <c r="M22" s="168">
        <v>45.3</v>
      </c>
      <c r="N22" s="95"/>
      <c r="O22" s="94"/>
      <c r="P22" s="94"/>
    </row>
    <row r="23" spans="2:16" s="92" customFormat="1" ht="15" customHeight="1" x14ac:dyDescent="0.2">
      <c r="B23" s="99" t="s">
        <v>305</v>
      </c>
      <c r="C23" s="168">
        <v>155.30000000000001</v>
      </c>
      <c r="D23" s="168">
        <v>147.9</v>
      </c>
      <c r="E23" s="168">
        <v>139.9</v>
      </c>
      <c r="F23" s="168">
        <v>126.4</v>
      </c>
      <c r="G23" s="168">
        <v>119.5</v>
      </c>
      <c r="H23" s="168">
        <v>115.9</v>
      </c>
      <c r="I23" s="168">
        <v>113.3</v>
      </c>
      <c r="J23" s="168">
        <v>107.6</v>
      </c>
      <c r="K23" s="168">
        <v>101.1</v>
      </c>
      <c r="L23" s="168">
        <v>96.3</v>
      </c>
      <c r="M23" s="168">
        <v>94.1</v>
      </c>
      <c r="N23" s="95"/>
      <c r="O23" s="94"/>
    </row>
    <row r="24" spans="2:16" s="92" customFormat="1" ht="15" customHeight="1" x14ac:dyDescent="0.2">
      <c r="B24" s="97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5"/>
      <c r="O24" s="94"/>
    </row>
    <row r="25" spans="2:16" s="92" customFormat="1" ht="15" customHeight="1" x14ac:dyDescent="0.2">
      <c r="B25" s="182"/>
      <c r="C25" s="625" t="s">
        <v>306</v>
      </c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95"/>
      <c r="O25" s="94"/>
      <c r="P25" s="94"/>
    </row>
    <row r="26" spans="2:16" s="92" customFormat="1" ht="15" customHeight="1" x14ac:dyDescent="0.2">
      <c r="B26" s="99" t="s">
        <v>307</v>
      </c>
      <c r="C26" s="96">
        <v>2718</v>
      </c>
      <c r="D26" s="96">
        <v>2699</v>
      </c>
      <c r="E26" s="96">
        <v>2380</v>
      </c>
      <c r="F26" s="96">
        <v>2529</v>
      </c>
      <c r="G26" s="96">
        <v>2407</v>
      </c>
      <c r="H26" s="96">
        <v>2047</v>
      </c>
      <c r="I26" s="96">
        <v>1839</v>
      </c>
      <c r="J26" s="96">
        <v>1739</v>
      </c>
      <c r="K26" s="96">
        <v>1947</v>
      </c>
      <c r="L26" s="96">
        <v>1858</v>
      </c>
      <c r="M26" s="96">
        <v>1960</v>
      </c>
      <c r="N26" s="95"/>
      <c r="O26" s="94"/>
    </row>
    <row r="27" spans="2:16" s="92" customFormat="1" ht="15" customHeight="1" x14ac:dyDescent="0.2">
      <c r="B27" s="99" t="s">
        <v>308</v>
      </c>
      <c r="C27" s="181">
        <v>10.4</v>
      </c>
      <c r="D27" s="181">
        <v>10.199999999999999</v>
      </c>
      <c r="E27" s="181">
        <v>8.9</v>
      </c>
      <c r="F27" s="181">
        <v>9.5</v>
      </c>
      <c r="G27" s="181">
        <v>9</v>
      </c>
      <c r="H27" s="181">
        <v>7.8</v>
      </c>
      <c r="I27" s="181">
        <v>7</v>
      </c>
      <c r="J27" s="181">
        <v>6.7</v>
      </c>
      <c r="K27" s="181">
        <v>7.6</v>
      </c>
      <c r="L27" s="181">
        <v>7.3</v>
      </c>
      <c r="M27" s="181">
        <v>7.7</v>
      </c>
      <c r="N27" s="95"/>
      <c r="O27" s="94"/>
    </row>
    <row r="28" spans="2:16" s="92" customFormat="1" ht="15" customHeight="1" x14ac:dyDescent="0.2">
      <c r="B28" s="99" t="s">
        <v>309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95"/>
      <c r="O28" s="94"/>
      <c r="P28" s="94"/>
    </row>
    <row r="29" spans="2:16" s="92" customFormat="1" ht="15" customHeight="1" x14ac:dyDescent="0.2">
      <c r="B29" s="171" t="s">
        <v>314</v>
      </c>
      <c r="C29" s="181">
        <v>39</v>
      </c>
      <c r="D29" s="181">
        <v>38.5</v>
      </c>
      <c r="E29" s="181">
        <v>33.799999999999997</v>
      </c>
      <c r="F29" s="181">
        <v>36</v>
      </c>
      <c r="G29" s="181">
        <v>34.700000000000003</v>
      </c>
      <c r="H29" s="181">
        <v>30</v>
      </c>
      <c r="I29" s="181">
        <v>27.26</v>
      </c>
      <c r="J29" s="181">
        <v>26.28</v>
      </c>
      <c r="K29" s="181">
        <v>30.1</v>
      </c>
      <c r="L29" s="181">
        <v>29.2</v>
      </c>
      <c r="M29" s="181">
        <v>31.21</v>
      </c>
      <c r="N29" s="95"/>
      <c r="O29" s="94"/>
    </row>
    <row r="30" spans="2:16" s="92" customFormat="1" ht="15" customHeight="1" x14ac:dyDescent="0.2">
      <c r="B30" s="171" t="s">
        <v>315</v>
      </c>
      <c r="C30" s="181">
        <v>22.46</v>
      </c>
      <c r="D30" s="181">
        <v>20.16</v>
      </c>
      <c r="E30" s="181">
        <v>17.440000000000001</v>
      </c>
      <c r="F30" s="181">
        <v>15.08</v>
      </c>
      <c r="G30" s="181">
        <v>13.09</v>
      </c>
      <c r="H30" s="181">
        <v>9.7799999999999994</v>
      </c>
      <c r="I30" s="181">
        <v>12.35</v>
      </c>
      <c r="J30" s="181">
        <v>8.5299999999999994</v>
      </c>
      <c r="K30" s="181">
        <v>5.4</v>
      </c>
      <c r="L30" s="181">
        <v>5.0999999999999996</v>
      </c>
      <c r="M30" s="181">
        <v>6.11</v>
      </c>
      <c r="N30" s="95"/>
      <c r="O30" s="94"/>
    </row>
    <row r="31" spans="2:16" s="92" customFormat="1" ht="15" customHeight="1" x14ac:dyDescent="0.2">
      <c r="B31" s="171" t="s">
        <v>316</v>
      </c>
      <c r="C31" s="181">
        <v>42.65</v>
      </c>
      <c r="D31" s="181">
        <v>47.31</v>
      </c>
      <c r="E31" s="181">
        <v>35.880000000000003</v>
      </c>
      <c r="F31" s="181">
        <v>44.67</v>
      </c>
      <c r="G31" s="181">
        <v>40.450000000000003</v>
      </c>
      <c r="H31" s="181">
        <v>34.03</v>
      </c>
      <c r="I31" s="181">
        <v>26.48</v>
      </c>
      <c r="J31" s="181">
        <v>23.17</v>
      </c>
      <c r="K31" s="181">
        <v>27.2</v>
      </c>
      <c r="L31" s="181">
        <v>29.6</v>
      </c>
      <c r="M31" s="181">
        <v>30.33</v>
      </c>
      <c r="N31" s="95"/>
      <c r="O31" s="94"/>
      <c r="P31" s="94"/>
    </row>
    <row r="32" spans="2:16" s="92" customFormat="1" ht="15" customHeight="1" x14ac:dyDescent="0.2">
      <c r="B32" s="171" t="s">
        <v>317</v>
      </c>
      <c r="C32" s="181">
        <v>76.53</v>
      </c>
      <c r="D32" s="181">
        <v>69.25</v>
      </c>
      <c r="E32" s="181">
        <v>64.06</v>
      </c>
      <c r="F32" s="181">
        <v>68.180000000000007</v>
      </c>
      <c r="G32" s="181">
        <v>67.819999999999993</v>
      </c>
      <c r="H32" s="181">
        <v>64.099999999999994</v>
      </c>
      <c r="I32" s="181">
        <v>50.81</v>
      </c>
      <c r="J32" s="181">
        <v>47.47</v>
      </c>
      <c r="K32" s="181">
        <v>57.4</v>
      </c>
      <c r="L32" s="181">
        <v>47.1</v>
      </c>
      <c r="M32" s="181">
        <v>52.66</v>
      </c>
      <c r="N32" s="95"/>
      <c r="O32" s="94"/>
    </row>
    <row r="33" spans="2:16" s="92" customFormat="1" ht="15" customHeight="1" x14ac:dyDescent="0.2">
      <c r="B33" s="171" t="s">
        <v>318</v>
      </c>
      <c r="C33" s="181">
        <v>78.069999999999993</v>
      </c>
      <c r="D33" s="181">
        <v>77.11</v>
      </c>
      <c r="E33" s="181">
        <v>68.61</v>
      </c>
      <c r="F33" s="181">
        <v>73.58</v>
      </c>
      <c r="G33" s="181">
        <v>77.319999999999993</v>
      </c>
      <c r="H33" s="181">
        <v>63.98</v>
      </c>
      <c r="I33" s="181">
        <v>63.31</v>
      </c>
      <c r="J33" s="181">
        <v>63.37</v>
      </c>
      <c r="K33" s="181">
        <v>74.7</v>
      </c>
      <c r="L33" s="181">
        <v>71.5</v>
      </c>
      <c r="M33" s="181">
        <v>78.819999999999993</v>
      </c>
      <c r="N33" s="95"/>
      <c r="O33" s="94"/>
    </row>
    <row r="34" spans="2:16" s="92" customFormat="1" ht="15" customHeight="1" x14ac:dyDescent="0.2">
      <c r="B34" s="171" t="s">
        <v>319</v>
      </c>
      <c r="C34" s="181">
        <v>38.47</v>
      </c>
      <c r="D34" s="181">
        <v>41.9</v>
      </c>
      <c r="E34" s="181">
        <v>40.729999999999997</v>
      </c>
      <c r="F34" s="181">
        <v>41.81</v>
      </c>
      <c r="G34" s="181">
        <v>39.76</v>
      </c>
      <c r="H34" s="181">
        <v>36.47</v>
      </c>
      <c r="I34" s="181">
        <v>35.43</v>
      </c>
      <c r="J34" s="181">
        <v>38.29</v>
      </c>
      <c r="K34" s="181">
        <v>42.3</v>
      </c>
      <c r="L34" s="181">
        <v>49.1</v>
      </c>
      <c r="M34" s="181">
        <v>49.02</v>
      </c>
      <c r="N34" s="95"/>
      <c r="O34" s="94"/>
      <c r="P34" s="94"/>
    </row>
    <row r="35" spans="2:16" s="92" customFormat="1" ht="15" customHeight="1" x14ac:dyDescent="0.2">
      <c r="B35" s="171" t="s">
        <v>320</v>
      </c>
      <c r="C35" s="181">
        <v>9.57</v>
      </c>
      <c r="D35" s="181">
        <v>10.02</v>
      </c>
      <c r="E35" s="181">
        <v>7.89</v>
      </c>
      <c r="F35" s="181">
        <v>10.15</v>
      </c>
      <c r="G35" s="181">
        <v>9.01</v>
      </c>
      <c r="H35" s="181">
        <v>7.41</v>
      </c>
      <c r="I35" s="181">
        <v>8.01</v>
      </c>
      <c r="J35" s="181">
        <v>8.39</v>
      </c>
      <c r="K35" s="181">
        <v>11.4</v>
      </c>
      <c r="L35" s="181">
        <v>10.8</v>
      </c>
      <c r="M35" s="181">
        <v>13.73</v>
      </c>
      <c r="N35" s="95"/>
      <c r="O35" s="94"/>
    </row>
    <row r="36" spans="2:16" s="92" customFormat="1" ht="15" customHeight="1" x14ac:dyDescent="0.2">
      <c r="B36" s="171" t="s">
        <v>321</v>
      </c>
      <c r="C36" s="181">
        <v>0.31</v>
      </c>
      <c r="D36" s="181">
        <v>0.78</v>
      </c>
      <c r="E36" s="181">
        <v>0.37</v>
      </c>
      <c r="F36" s="181">
        <v>0.54</v>
      </c>
      <c r="G36" s="181">
        <v>0.35</v>
      </c>
      <c r="H36" s="181">
        <v>0.35</v>
      </c>
      <c r="I36" s="181">
        <v>0.53</v>
      </c>
      <c r="J36" s="181">
        <v>0.64</v>
      </c>
      <c r="K36" s="181">
        <v>1.2</v>
      </c>
      <c r="L36" s="181">
        <v>0.9</v>
      </c>
      <c r="M36" s="181">
        <v>0.94</v>
      </c>
      <c r="N36" s="95"/>
      <c r="O36" s="94"/>
    </row>
    <row r="37" spans="2:16" s="92" customFormat="1" ht="15" customHeight="1" x14ac:dyDescent="0.2">
      <c r="B37" s="192" t="s">
        <v>310</v>
      </c>
      <c r="C37" s="181">
        <v>1.34</v>
      </c>
      <c r="D37" s="181">
        <v>1.33</v>
      </c>
      <c r="E37" s="181">
        <v>1.17</v>
      </c>
      <c r="F37" s="181">
        <v>1.27</v>
      </c>
      <c r="G37" s="181">
        <v>1.24</v>
      </c>
      <c r="H37" s="181">
        <v>1.08</v>
      </c>
      <c r="I37" s="181">
        <v>0.98</v>
      </c>
      <c r="J37" s="181">
        <v>0.95</v>
      </c>
      <c r="K37" s="181">
        <v>1.1000000000000001</v>
      </c>
      <c r="L37" s="181">
        <v>1.07</v>
      </c>
      <c r="M37" s="181">
        <v>1.1599999999999999</v>
      </c>
      <c r="N37" s="95"/>
      <c r="O37" s="94"/>
      <c r="P37" s="94"/>
    </row>
    <row r="38" spans="2:16" s="92" customFormat="1" ht="15" customHeight="1" x14ac:dyDescent="0.2">
      <c r="B38" s="99" t="s">
        <v>311</v>
      </c>
      <c r="C38" s="181">
        <v>27.9</v>
      </c>
      <c r="D38" s="181">
        <v>28</v>
      </c>
      <c r="E38" s="181">
        <v>28.2</v>
      </c>
      <c r="F38" s="181">
        <v>28.5</v>
      </c>
      <c r="G38" s="181">
        <v>28.6</v>
      </c>
      <c r="H38" s="181">
        <v>29</v>
      </c>
      <c r="I38" s="181">
        <v>29.3</v>
      </c>
      <c r="J38" s="181">
        <v>30</v>
      </c>
      <c r="K38" s="181">
        <v>30</v>
      </c>
      <c r="L38" s="181">
        <v>30.4</v>
      </c>
      <c r="M38" s="181">
        <v>30</v>
      </c>
      <c r="N38" s="95"/>
      <c r="O38" s="94"/>
    </row>
    <row r="39" spans="2:16" s="92" customFormat="1" ht="15" customHeight="1" x14ac:dyDescent="0.2">
      <c r="B39" s="99" t="s">
        <v>312</v>
      </c>
      <c r="C39" s="181">
        <v>29.7</v>
      </c>
      <c r="D39" s="181">
        <v>30</v>
      </c>
      <c r="E39" s="181">
        <v>30.3</v>
      </c>
      <c r="F39" s="181">
        <v>30.4</v>
      </c>
      <c r="G39" s="181">
        <v>30.6</v>
      </c>
      <c r="H39" s="181">
        <v>30.6</v>
      </c>
      <c r="I39" s="181">
        <v>31</v>
      </c>
      <c r="J39" s="181">
        <v>31.5</v>
      </c>
      <c r="K39" s="181">
        <v>31.8</v>
      </c>
      <c r="L39" s="181">
        <v>32.1</v>
      </c>
      <c r="M39" s="181">
        <v>32</v>
      </c>
      <c r="N39" s="95"/>
      <c r="O39" s="94"/>
    </row>
    <row r="40" spans="2:16" s="92" customFormat="1" ht="15" customHeight="1" x14ac:dyDescent="0.2">
      <c r="B40" s="192" t="s">
        <v>313</v>
      </c>
      <c r="C40" s="181">
        <v>111.4</v>
      </c>
      <c r="D40" s="181">
        <v>106.3</v>
      </c>
      <c r="E40" s="181">
        <v>105.9</v>
      </c>
      <c r="F40" s="181">
        <v>106.8</v>
      </c>
      <c r="G40" s="181">
        <v>102.3</v>
      </c>
      <c r="H40" s="181">
        <v>103.9</v>
      </c>
      <c r="I40" s="181">
        <v>99</v>
      </c>
      <c r="J40" s="181">
        <v>102.2</v>
      </c>
      <c r="K40" s="181">
        <v>97.1</v>
      </c>
      <c r="L40" s="181">
        <v>108.5</v>
      </c>
      <c r="M40" s="181">
        <v>104</v>
      </c>
      <c r="N40" s="95"/>
      <c r="O40" s="94"/>
      <c r="P40" s="94"/>
    </row>
    <row r="41" spans="2:16" s="92" customFormat="1" ht="15" customHeight="1" x14ac:dyDescent="0.2">
      <c r="B41" s="97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5"/>
      <c r="O41" s="94"/>
    </row>
    <row r="42" spans="2:16" s="92" customFormat="1" ht="15" customHeight="1" x14ac:dyDescent="0.2">
      <c r="B42" s="182"/>
      <c r="C42" s="625" t="s">
        <v>327</v>
      </c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95"/>
      <c r="O42" s="94"/>
      <c r="P42" s="94"/>
    </row>
    <row r="43" spans="2:16" s="92" customFormat="1" ht="15" customHeight="1" x14ac:dyDescent="0.2">
      <c r="B43" s="99" t="s">
        <v>328</v>
      </c>
      <c r="C43" s="96">
        <v>2562</v>
      </c>
      <c r="D43" s="96">
        <v>2595</v>
      </c>
      <c r="E43" s="96">
        <v>2642</v>
      </c>
      <c r="F43" s="96">
        <v>2636</v>
      </c>
      <c r="G43" s="96">
        <v>2481</v>
      </c>
      <c r="H43" s="96">
        <v>2583</v>
      </c>
      <c r="I43" s="96">
        <v>2436</v>
      </c>
      <c r="J43" s="96">
        <v>2734</v>
      </c>
      <c r="K43" s="96">
        <v>2611</v>
      </c>
      <c r="L43" s="96">
        <v>2614</v>
      </c>
      <c r="M43" s="96">
        <v>2513</v>
      </c>
      <c r="N43" s="95"/>
      <c r="O43" s="94"/>
    </row>
    <row r="44" spans="2:16" s="92" customFormat="1" ht="15" customHeight="1" x14ac:dyDescent="0.2">
      <c r="B44" s="99" t="s">
        <v>329</v>
      </c>
      <c r="C44" s="181">
        <v>9.8000000000000007</v>
      </c>
      <c r="D44" s="181">
        <v>9.8000000000000007</v>
      </c>
      <c r="E44" s="181">
        <v>9.9</v>
      </c>
      <c r="F44" s="181">
        <v>9.9</v>
      </c>
      <c r="G44" s="181">
        <v>9.3000000000000007</v>
      </c>
      <c r="H44" s="181">
        <v>9.8000000000000007</v>
      </c>
      <c r="I44" s="181">
        <v>9.3000000000000007</v>
      </c>
      <c r="J44" s="181">
        <v>10.5</v>
      </c>
      <c r="K44" s="181">
        <v>10.1</v>
      </c>
      <c r="L44" s="181">
        <v>10.199999999999999</v>
      </c>
      <c r="M44" s="181">
        <v>9.9</v>
      </c>
      <c r="N44" s="95"/>
      <c r="O44" s="94"/>
    </row>
    <row r="45" spans="2:16" s="92" customFormat="1" ht="15" customHeight="1" x14ac:dyDescent="0.2">
      <c r="B45" s="99" t="s">
        <v>330</v>
      </c>
      <c r="C45" s="181">
        <v>13</v>
      </c>
      <c r="D45" s="181">
        <v>3</v>
      </c>
      <c r="E45" s="181">
        <v>8</v>
      </c>
      <c r="F45" s="181">
        <v>5</v>
      </c>
      <c r="G45" s="181">
        <v>8</v>
      </c>
      <c r="H45" s="181">
        <v>5</v>
      </c>
      <c r="I45" s="181">
        <v>5</v>
      </c>
      <c r="J45" s="181">
        <v>8</v>
      </c>
      <c r="K45" s="181">
        <v>7</v>
      </c>
      <c r="L45" s="181">
        <v>5</v>
      </c>
      <c r="M45" s="181">
        <v>7</v>
      </c>
      <c r="N45" s="95"/>
      <c r="O45" s="94"/>
    </row>
    <row r="46" spans="2:16" s="92" customFormat="1" ht="15" customHeight="1" x14ac:dyDescent="0.2">
      <c r="B46" s="99" t="s">
        <v>331</v>
      </c>
      <c r="C46" s="181">
        <v>4.7829286239882274</v>
      </c>
      <c r="D46" s="181">
        <v>1.1115227862171175</v>
      </c>
      <c r="E46" s="181">
        <v>3.3613445378151261</v>
      </c>
      <c r="F46" s="181">
        <v>1.9770660340055357</v>
      </c>
      <c r="G46" s="181">
        <v>3.3</v>
      </c>
      <c r="H46" s="181">
        <v>2.4425989252564726</v>
      </c>
      <c r="I46" s="181">
        <v>2.7188689505165855</v>
      </c>
      <c r="J46" s="181">
        <v>4.5999999999999996</v>
      </c>
      <c r="K46" s="181">
        <v>3.5952747817154598</v>
      </c>
      <c r="L46" s="181">
        <v>2.7</v>
      </c>
      <c r="M46" s="181">
        <v>3.6</v>
      </c>
      <c r="N46" s="95"/>
      <c r="O46" s="94"/>
    </row>
    <row r="47" spans="2:16" s="92" customFormat="1" ht="15" customHeight="1" x14ac:dyDescent="0.2">
      <c r="B47" s="99" t="s">
        <v>817</v>
      </c>
      <c r="C47" s="181">
        <v>4</v>
      </c>
      <c r="D47" s="181">
        <v>1.8</v>
      </c>
      <c r="E47" s="181">
        <v>7.1</v>
      </c>
      <c r="F47" s="181">
        <v>3.2</v>
      </c>
      <c r="G47" s="181">
        <v>3.3</v>
      </c>
      <c r="H47" s="181">
        <v>5.3</v>
      </c>
      <c r="I47" s="181">
        <v>2.2000000000000002</v>
      </c>
      <c r="J47" s="181">
        <v>4.5999999999999996</v>
      </c>
      <c r="K47" s="181">
        <v>5.6</v>
      </c>
      <c r="L47" s="181">
        <v>3.2</v>
      </c>
      <c r="M47" s="181">
        <v>2</v>
      </c>
      <c r="N47" s="95"/>
      <c r="O47" s="94"/>
    </row>
    <row r="48" spans="2:16" s="92" customFormat="1" ht="15" customHeight="1" x14ac:dyDescent="0.2">
      <c r="B48" s="99" t="s">
        <v>332</v>
      </c>
      <c r="C48" s="181">
        <v>2.5754231052244299</v>
      </c>
      <c r="D48" s="181">
        <v>0.37050759540570583</v>
      </c>
      <c r="E48" s="181">
        <v>2.1008403361344539</v>
      </c>
      <c r="F48" s="181">
        <v>1.1862396204033216</v>
      </c>
      <c r="G48" s="181">
        <v>2.9</v>
      </c>
      <c r="H48" s="181">
        <v>0.48851978505129456</v>
      </c>
      <c r="I48" s="181">
        <v>1.6</v>
      </c>
      <c r="J48" s="181">
        <v>4</v>
      </c>
      <c r="K48" s="181">
        <v>3.0816640986132513</v>
      </c>
      <c r="L48" s="181">
        <v>1.6</v>
      </c>
      <c r="M48" s="181">
        <v>3.1</v>
      </c>
      <c r="N48" s="95"/>
      <c r="O48" s="94"/>
    </row>
    <row r="49" spans="2:16" s="92" customFormat="1" ht="15" customHeight="1" x14ac:dyDescent="0.2">
      <c r="B49" s="99" t="s">
        <v>334</v>
      </c>
      <c r="C49" s="181">
        <v>1.8</v>
      </c>
      <c r="D49" s="181">
        <v>0</v>
      </c>
      <c r="E49" s="181">
        <v>2.1</v>
      </c>
      <c r="F49" s="181">
        <v>0.8</v>
      </c>
      <c r="G49" s="181">
        <v>1.7</v>
      </c>
      <c r="H49" s="181">
        <v>0.5</v>
      </c>
      <c r="I49" s="181">
        <v>1.1000000000000001</v>
      </c>
      <c r="J49" s="181">
        <v>1.7</v>
      </c>
      <c r="K49" s="181">
        <v>2.1</v>
      </c>
      <c r="L49" s="181">
        <v>1.6</v>
      </c>
      <c r="M49" s="181">
        <v>1.5</v>
      </c>
      <c r="N49" s="95"/>
      <c r="O49" s="94"/>
    </row>
    <row r="50" spans="2:16" s="92" customFormat="1" ht="15" customHeight="1" x14ac:dyDescent="0.2">
      <c r="B50" s="99" t="s">
        <v>818</v>
      </c>
      <c r="C50" s="181">
        <v>2.2000000000000002</v>
      </c>
      <c r="D50" s="181">
        <v>1.8</v>
      </c>
      <c r="E50" s="181">
        <v>5</v>
      </c>
      <c r="F50" s="181">
        <v>2.4</v>
      </c>
      <c r="G50" s="181">
        <v>1.7</v>
      </c>
      <c r="H50" s="181">
        <v>4.9000000000000004</v>
      </c>
      <c r="I50" s="181">
        <v>1.1000000000000001</v>
      </c>
      <c r="J50" s="181">
        <v>2.9</v>
      </c>
      <c r="K50" s="181">
        <v>3.6</v>
      </c>
      <c r="L50" s="181">
        <v>1.6</v>
      </c>
      <c r="M50" s="181">
        <v>0.5</v>
      </c>
      <c r="N50" s="95"/>
      <c r="O50" s="94"/>
    </row>
    <row r="51" spans="2:16" s="92" customFormat="1" ht="15" customHeight="1" x14ac:dyDescent="0.2">
      <c r="B51" s="99" t="s">
        <v>819</v>
      </c>
      <c r="C51" s="191">
        <v>74.92</v>
      </c>
      <c r="D51" s="191">
        <v>75.349999999999994</v>
      </c>
      <c r="E51" s="191">
        <v>75.790000000000006</v>
      </c>
      <c r="F51" s="191">
        <v>76.13</v>
      </c>
      <c r="G51" s="191">
        <v>76.540000000000006</v>
      </c>
      <c r="H51" s="191">
        <v>77.03</v>
      </c>
      <c r="I51" s="191">
        <v>77.489999999999995</v>
      </c>
      <c r="J51" s="191">
        <v>77.680000000000007</v>
      </c>
      <c r="K51" s="191">
        <v>77.760000000000005</v>
      </c>
      <c r="L51" s="191">
        <v>78.02</v>
      </c>
      <c r="M51" s="191">
        <v>78.180000000000007</v>
      </c>
      <c r="N51" s="95"/>
      <c r="O51" s="94"/>
    </row>
    <row r="52" spans="2:16" s="92" customFormat="1" ht="15" customHeight="1" x14ac:dyDescent="0.2">
      <c r="B52" s="99" t="s">
        <v>820</v>
      </c>
      <c r="C52" s="191">
        <v>15.93</v>
      </c>
      <c r="D52" s="191">
        <v>16.14</v>
      </c>
      <c r="E52" s="191">
        <v>16.3</v>
      </c>
      <c r="F52" s="191">
        <v>16.399999999999999</v>
      </c>
      <c r="G52" s="191">
        <v>16.649999999999999</v>
      </c>
      <c r="H52" s="191">
        <v>17.11</v>
      </c>
      <c r="I52" s="191">
        <v>17.45</v>
      </c>
      <c r="J52" s="191">
        <v>17.53</v>
      </c>
      <c r="K52" s="191">
        <v>17.670000000000002</v>
      </c>
      <c r="L52" s="191">
        <v>17.670000000000002</v>
      </c>
      <c r="M52" s="191">
        <v>17.75</v>
      </c>
      <c r="N52" s="191"/>
      <c r="O52" s="94"/>
    </row>
    <row r="53" spans="2:16" s="92" customFormat="1" ht="15" customHeight="1" x14ac:dyDescent="0.2"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5"/>
      <c r="O53" s="94"/>
    </row>
    <row r="54" spans="2:16" s="92" customFormat="1" ht="15" customHeight="1" x14ac:dyDescent="0.2">
      <c r="B54" s="182"/>
      <c r="C54" s="625" t="s">
        <v>363</v>
      </c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95"/>
      <c r="O54" s="94"/>
      <c r="P54" s="94"/>
    </row>
    <row r="55" spans="2:16" s="92" customFormat="1" ht="15" customHeight="1" x14ac:dyDescent="0.2">
      <c r="B55" s="99" t="s">
        <v>821</v>
      </c>
      <c r="C55" s="96">
        <v>1232</v>
      </c>
      <c r="D55" s="96">
        <v>1153</v>
      </c>
      <c r="E55" s="96">
        <v>1032</v>
      </c>
      <c r="F55" s="189" t="s">
        <v>338</v>
      </c>
      <c r="G55" s="96">
        <v>900</v>
      </c>
      <c r="H55" s="96">
        <v>820</v>
      </c>
      <c r="I55" s="96">
        <v>793</v>
      </c>
      <c r="J55" s="96">
        <v>753</v>
      </c>
      <c r="K55" s="96">
        <v>793</v>
      </c>
      <c r="L55" s="96">
        <v>861</v>
      </c>
      <c r="M55" s="96">
        <v>962</v>
      </c>
      <c r="N55" s="95"/>
      <c r="O55" s="94"/>
    </row>
    <row r="56" spans="2:16" s="92" customFormat="1" ht="15" customHeight="1" x14ac:dyDescent="0.2">
      <c r="B56" s="99" t="s">
        <v>364</v>
      </c>
      <c r="C56" s="181">
        <v>4.7</v>
      </c>
      <c r="D56" s="181">
        <v>4.4000000000000004</v>
      </c>
      <c r="E56" s="181">
        <v>3.9</v>
      </c>
      <c r="F56" s="190" t="s">
        <v>339</v>
      </c>
      <c r="G56" s="181">
        <v>3.4</v>
      </c>
      <c r="H56" s="181">
        <v>3.1100247095255882</v>
      </c>
      <c r="I56" s="181">
        <v>3.0243857789032882</v>
      </c>
      <c r="J56" s="181">
        <v>2.8961594156911841</v>
      </c>
      <c r="K56" s="181">
        <v>3.0789540098231445</v>
      </c>
      <c r="L56" s="181">
        <v>3.4</v>
      </c>
      <c r="M56" s="181">
        <v>3.8</v>
      </c>
      <c r="N56" s="95"/>
      <c r="O56" s="94"/>
    </row>
    <row r="57" spans="2:16" s="92" customFormat="1" ht="15" customHeight="1" x14ac:dyDescent="0.2">
      <c r="B57" s="99" t="s">
        <v>336</v>
      </c>
      <c r="C57" s="181">
        <v>28.5</v>
      </c>
      <c r="D57" s="181">
        <v>29.6</v>
      </c>
      <c r="E57" s="181">
        <v>30</v>
      </c>
      <c r="F57" s="190" t="s">
        <v>340</v>
      </c>
      <c r="G57" s="181">
        <v>30.7</v>
      </c>
      <c r="H57" s="181">
        <v>31.2</v>
      </c>
      <c r="I57" s="181">
        <v>31.5</v>
      </c>
      <c r="J57" s="181">
        <v>32.6</v>
      </c>
      <c r="K57" s="181">
        <v>33.299999999999997</v>
      </c>
      <c r="L57" s="181">
        <v>34.1</v>
      </c>
      <c r="M57" s="181">
        <v>34.200000000000003</v>
      </c>
      <c r="N57" s="95"/>
      <c r="O57" s="94"/>
    </row>
    <row r="58" spans="2:16" s="92" customFormat="1" ht="15" customHeight="1" x14ac:dyDescent="0.2">
      <c r="B58" s="99" t="s">
        <v>365</v>
      </c>
      <c r="C58" s="181">
        <v>27.2</v>
      </c>
      <c r="D58" s="181">
        <v>28.1</v>
      </c>
      <c r="E58" s="181">
        <v>28.1</v>
      </c>
      <c r="F58" s="190" t="s">
        <v>341</v>
      </c>
      <c r="G58" s="181">
        <v>28.9</v>
      </c>
      <c r="H58" s="181">
        <v>29.2</v>
      </c>
      <c r="I58" s="181">
        <v>29.6</v>
      </c>
      <c r="J58" s="181">
        <v>30.4</v>
      </c>
      <c r="K58" s="181">
        <v>30.8</v>
      </c>
      <c r="L58" s="181">
        <v>31.5</v>
      </c>
      <c r="M58" s="181">
        <v>31.3</v>
      </c>
      <c r="N58" s="95"/>
      <c r="O58" s="94"/>
    </row>
    <row r="59" spans="2:16" s="92" customFormat="1" ht="15" customHeight="1" x14ac:dyDescent="0.2">
      <c r="B59" s="99" t="s">
        <v>366</v>
      </c>
      <c r="C59" s="181">
        <v>31.3</v>
      </c>
      <c r="D59" s="181">
        <v>32.5</v>
      </c>
      <c r="E59" s="181">
        <v>33</v>
      </c>
      <c r="F59" s="190" t="s">
        <v>342</v>
      </c>
      <c r="G59" s="181">
        <v>33.6</v>
      </c>
      <c r="H59" s="181">
        <v>33.700000000000003</v>
      </c>
      <c r="I59" s="181">
        <v>34.5</v>
      </c>
      <c r="J59" s="181">
        <v>35.1</v>
      </c>
      <c r="K59" s="181">
        <v>35.799999999999997</v>
      </c>
      <c r="L59" s="181">
        <v>36.799999999999997</v>
      </c>
      <c r="M59" s="181">
        <v>37</v>
      </c>
      <c r="N59" s="95"/>
      <c r="O59" s="94"/>
    </row>
    <row r="60" spans="2:16" s="92" customFormat="1" ht="15" customHeight="1" x14ac:dyDescent="0.2">
      <c r="B60" s="99" t="s">
        <v>367</v>
      </c>
      <c r="C60" s="181">
        <v>29.1</v>
      </c>
      <c r="D60" s="181">
        <v>29.6</v>
      </c>
      <c r="E60" s="181">
        <v>29.8</v>
      </c>
      <c r="F60" s="190" t="s">
        <v>343</v>
      </c>
      <c r="G60" s="181">
        <v>30.9</v>
      </c>
      <c r="H60" s="181">
        <v>30.7</v>
      </c>
      <c r="I60" s="181">
        <v>31.7</v>
      </c>
      <c r="J60" s="181">
        <v>32.1</v>
      </c>
      <c r="K60" s="181">
        <v>32.5</v>
      </c>
      <c r="L60" s="181">
        <v>32.9</v>
      </c>
      <c r="M60" s="181">
        <v>33.4</v>
      </c>
      <c r="N60" s="95"/>
      <c r="O60" s="94"/>
    </row>
    <row r="61" spans="2:16" s="92" customFormat="1" ht="15" customHeight="1" x14ac:dyDescent="0.2">
      <c r="B61" s="99" t="s">
        <v>368</v>
      </c>
      <c r="C61" s="96">
        <v>1157</v>
      </c>
      <c r="D61" s="96">
        <v>1080</v>
      </c>
      <c r="E61" s="96">
        <v>1104</v>
      </c>
      <c r="F61" s="189" t="s">
        <v>344</v>
      </c>
      <c r="G61" s="96">
        <v>1007</v>
      </c>
      <c r="H61" s="96">
        <v>1062</v>
      </c>
      <c r="I61" s="96">
        <v>980</v>
      </c>
      <c r="J61" s="96">
        <v>1041</v>
      </c>
      <c r="K61" s="96">
        <v>1008</v>
      </c>
      <c r="L61" s="96">
        <v>1014</v>
      </c>
      <c r="M61" s="96">
        <v>963</v>
      </c>
      <c r="N61" s="95"/>
      <c r="O61" s="94"/>
    </row>
    <row r="62" spans="2:16" s="92" customFormat="1" ht="15" customHeight="1" x14ac:dyDescent="0.2">
      <c r="B62" s="99" t="s">
        <v>337</v>
      </c>
      <c r="C62" s="181">
        <v>4.4000000000000004</v>
      </c>
      <c r="D62" s="181">
        <v>4.0999999999999996</v>
      </c>
      <c r="E62" s="181">
        <v>4.2</v>
      </c>
      <c r="F62" s="190" t="s">
        <v>345</v>
      </c>
      <c r="G62" s="181">
        <v>3.8</v>
      </c>
      <c r="H62" s="181">
        <v>4</v>
      </c>
      <c r="I62" s="181">
        <v>3.7</v>
      </c>
      <c r="J62" s="181">
        <v>4</v>
      </c>
      <c r="K62" s="181">
        <v>3.9</v>
      </c>
      <c r="L62" s="181">
        <v>4</v>
      </c>
      <c r="M62" s="181">
        <v>3.8</v>
      </c>
      <c r="N62" s="95"/>
      <c r="O62" s="94"/>
    </row>
    <row r="63" spans="2:16" s="92" customFormat="1" ht="15" customHeight="1" x14ac:dyDescent="0.2">
      <c r="B63" s="99" t="s">
        <v>822</v>
      </c>
      <c r="C63" s="96">
        <v>717</v>
      </c>
      <c r="D63" s="96">
        <v>752</v>
      </c>
      <c r="E63" s="96">
        <v>618</v>
      </c>
      <c r="F63" s="189">
        <v>634</v>
      </c>
      <c r="G63" s="189" t="s">
        <v>809</v>
      </c>
      <c r="H63" s="96">
        <v>609</v>
      </c>
      <c r="I63" s="96">
        <v>616</v>
      </c>
      <c r="J63" s="96">
        <v>558</v>
      </c>
      <c r="K63" s="96">
        <v>642</v>
      </c>
      <c r="L63" s="96">
        <v>652</v>
      </c>
      <c r="M63" s="189" t="s">
        <v>369</v>
      </c>
      <c r="N63" s="95"/>
      <c r="O63" s="94"/>
    </row>
    <row r="64" spans="2:16" s="92" customFormat="1" ht="15" customHeight="1" x14ac:dyDescent="0.2">
      <c r="B64" s="99" t="s">
        <v>823</v>
      </c>
      <c r="C64" s="181">
        <v>2.7</v>
      </c>
      <c r="D64" s="181">
        <v>2.8</v>
      </c>
      <c r="E64" s="181">
        <v>2.2999999999999998</v>
      </c>
      <c r="F64" s="190">
        <v>2.4</v>
      </c>
      <c r="G64" s="190" t="s">
        <v>810</v>
      </c>
      <c r="H64" s="181">
        <v>2.2999999999999998</v>
      </c>
      <c r="I64" s="181">
        <v>2.2999999999999998</v>
      </c>
      <c r="J64" s="181">
        <v>2.1</v>
      </c>
      <c r="K64" s="181">
        <v>2.5</v>
      </c>
      <c r="L64" s="181">
        <v>2.6</v>
      </c>
      <c r="M64" s="190" t="s">
        <v>370</v>
      </c>
      <c r="N64" s="95"/>
      <c r="O64" s="94"/>
    </row>
    <row r="65" spans="2:15" s="92" customFormat="1" ht="15" customHeight="1" x14ac:dyDescent="0.2">
      <c r="B65" s="99" t="s">
        <v>401</v>
      </c>
      <c r="C65" s="217">
        <v>38.200000000000003</v>
      </c>
      <c r="D65" s="217">
        <v>38.200000000000003</v>
      </c>
      <c r="E65" s="217">
        <v>38.799999999999997</v>
      </c>
      <c r="F65" s="217">
        <v>39.200000000000003</v>
      </c>
      <c r="G65" s="217" t="s">
        <v>402</v>
      </c>
      <c r="H65" s="217">
        <v>40.200000000000003</v>
      </c>
      <c r="I65" s="218">
        <v>40.6</v>
      </c>
      <c r="J65" s="218">
        <v>41.4</v>
      </c>
      <c r="K65" s="218">
        <v>41.6</v>
      </c>
      <c r="L65" s="218">
        <v>42.9</v>
      </c>
      <c r="M65" s="218" t="s">
        <v>807</v>
      </c>
      <c r="N65" s="95"/>
      <c r="O65" s="94"/>
    </row>
    <row r="66" spans="2:15" s="92" customFormat="1" ht="15" customHeight="1" x14ac:dyDescent="0.2">
      <c r="B66" s="99" t="s">
        <v>400</v>
      </c>
      <c r="C66" s="217">
        <v>40.299999999999997</v>
      </c>
      <c r="D66" s="217">
        <v>40.700000000000003</v>
      </c>
      <c r="E66" s="217">
        <v>41.6</v>
      </c>
      <c r="F66" s="217">
        <v>41.9</v>
      </c>
      <c r="G66" s="217" t="s">
        <v>824</v>
      </c>
      <c r="H66" s="217">
        <v>42.5</v>
      </c>
      <c r="I66" s="218">
        <v>43.1</v>
      </c>
      <c r="J66" s="218">
        <v>44.2</v>
      </c>
      <c r="K66" s="218">
        <v>44.2</v>
      </c>
      <c r="L66" s="218">
        <v>45.6</v>
      </c>
      <c r="M66" s="218" t="s">
        <v>808</v>
      </c>
      <c r="N66" s="95"/>
      <c r="O66" s="94"/>
    </row>
    <row r="67" spans="2:15" s="92" customFormat="1" ht="10.5" customHeight="1" x14ac:dyDescent="0.2">
      <c r="B67" s="219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95"/>
      <c r="O67" s="94"/>
    </row>
    <row r="68" spans="2:15" s="92" customFormat="1" ht="3" customHeight="1" x14ac:dyDescent="0.2">
      <c r="B68" s="221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95"/>
      <c r="O68" s="94"/>
    </row>
    <row r="69" spans="2:15" s="92" customFormat="1" ht="9" customHeight="1" x14ac:dyDescent="0.2">
      <c r="B69" s="97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5"/>
      <c r="O69" s="94"/>
    </row>
    <row r="70" spans="2:15" s="92" customFormat="1" ht="15" customHeight="1" x14ac:dyDescent="0.2">
      <c r="B70" s="132" t="s">
        <v>281</v>
      </c>
      <c r="C70" s="3"/>
      <c r="D70" s="107"/>
      <c r="E70" s="107"/>
      <c r="F70" s="107"/>
      <c r="G70" s="107"/>
      <c r="H70" s="107"/>
      <c r="I70" s="107"/>
      <c r="J70" s="107"/>
      <c r="K70" s="107"/>
      <c r="L70" s="107"/>
      <c r="N70" s="95"/>
      <c r="O70" s="94"/>
    </row>
    <row r="71" spans="2:15" s="92" customFormat="1" ht="15" customHeight="1" x14ac:dyDescent="0.2">
      <c r="B71" s="629" t="s">
        <v>371</v>
      </c>
      <c r="C71" s="629"/>
      <c r="D71" s="629"/>
      <c r="E71" s="629"/>
      <c r="F71" s="629"/>
      <c r="G71" s="629"/>
      <c r="H71" s="629"/>
      <c r="I71" s="629"/>
      <c r="J71" s="629"/>
      <c r="K71" s="629"/>
      <c r="L71" s="629"/>
      <c r="M71" s="629"/>
      <c r="N71" s="95"/>
      <c r="O71" s="94"/>
    </row>
    <row r="72" spans="2:15" s="92" customFormat="1" ht="21" customHeight="1" x14ac:dyDescent="0.2">
      <c r="B72" s="626" t="s">
        <v>825</v>
      </c>
      <c r="C72" s="626"/>
      <c r="D72" s="626"/>
      <c r="E72" s="626"/>
      <c r="F72" s="626"/>
      <c r="G72" s="626"/>
      <c r="H72" s="626"/>
      <c r="I72" s="626"/>
      <c r="J72" s="626"/>
      <c r="K72" s="626"/>
      <c r="L72" s="626"/>
      <c r="M72" s="626"/>
      <c r="N72" s="95"/>
    </row>
    <row r="73" spans="2:15" s="92" customFormat="1" ht="12.75" customHeight="1" x14ac:dyDescent="0.2">
      <c r="B73" s="210" t="s">
        <v>826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95"/>
    </row>
    <row r="74" spans="2:15" s="92" customFormat="1" ht="12.75" customHeight="1" x14ac:dyDescent="0.2">
      <c r="B74" s="626" t="s">
        <v>827</v>
      </c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95"/>
    </row>
    <row r="75" spans="2:15" s="92" customFormat="1" ht="21.75" customHeight="1" x14ac:dyDescent="0.2">
      <c r="B75" s="628" t="s">
        <v>828</v>
      </c>
      <c r="C75" s="628"/>
      <c r="D75" s="628"/>
      <c r="E75" s="628"/>
      <c r="F75" s="628"/>
      <c r="G75" s="628"/>
      <c r="H75" s="628"/>
      <c r="I75" s="628"/>
      <c r="J75" s="628"/>
      <c r="K75" s="628"/>
      <c r="L75" s="628"/>
      <c r="M75" s="628"/>
      <c r="N75" s="95"/>
    </row>
    <row r="76" spans="2:15" s="92" customFormat="1" ht="21.75" customHeight="1" x14ac:dyDescent="0.2">
      <c r="B76" s="628" t="s">
        <v>829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95"/>
    </row>
    <row r="77" spans="2:15" s="92" customFormat="1" ht="12.75" customHeight="1" x14ac:dyDescent="0.2">
      <c r="B77" s="626" t="s">
        <v>830</v>
      </c>
      <c r="C77" s="626"/>
      <c r="D77" s="626"/>
      <c r="E77" s="626"/>
      <c r="F77" s="626"/>
      <c r="G77" s="626"/>
      <c r="H77" s="626"/>
      <c r="I77" s="626"/>
      <c r="J77" s="626"/>
      <c r="K77" s="626"/>
      <c r="L77" s="626"/>
      <c r="M77" s="626"/>
      <c r="N77" s="95"/>
    </row>
    <row r="78" spans="2:15" s="92" customFormat="1" ht="15" customHeight="1" x14ac:dyDescent="0.2">
      <c r="B78" s="97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5"/>
      <c r="O78" s="94"/>
    </row>
    <row r="79" spans="2:15" s="92" customFormat="1" ht="15" customHeight="1" x14ac:dyDescent="0.2">
      <c r="B79" s="97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5"/>
      <c r="O79" s="94"/>
    </row>
    <row r="80" spans="2:15" s="92" customFormat="1" ht="15" customHeight="1" x14ac:dyDescent="0.2">
      <c r="B80" s="97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5"/>
      <c r="O80" s="94"/>
    </row>
    <row r="81" spans="2:15" s="92" customFormat="1" ht="15" customHeight="1" x14ac:dyDescent="0.2">
      <c r="B81" s="97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5"/>
      <c r="O81" s="94"/>
    </row>
    <row r="82" spans="2:15" s="92" customFormat="1" ht="15" customHeight="1" x14ac:dyDescent="0.2">
      <c r="B82" s="97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5"/>
      <c r="O82" s="94"/>
    </row>
    <row r="83" spans="2:15" s="92" customFormat="1" ht="15" customHeight="1" x14ac:dyDescent="0.2">
      <c r="B83" s="97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5"/>
      <c r="O83" s="94"/>
    </row>
    <row r="84" spans="2:15" s="92" customFormat="1" ht="15" customHeight="1" x14ac:dyDescent="0.2">
      <c r="B84" s="97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5"/>
      <c r="O84" s="94"/>
    </row>
    <row r="85" spans="2:15" s="92" customFormat="1" ht="15" customHeight="1" x14ac:dyDescent="0.2">
      <c r="B85" s="97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5"/>
      <c r="O85" s="94"/>
    </row>
    <row r="86" spans="2:15" s="92" customFormat="1" ht="15" customHeight="1" x14ac:dyDescent="0.2">
      <c r="B86" s="97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5"/>
      <c r="O86" s="94"/>
    </row>
    <row r="87" spans="2:15" s="92" customFormat="1" ht="15" customHeight="1" x14ac:dyDescent="0.2">
      <c r="B87" s="97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5"/>
      <c r="O87" s="94"/>
    </row>
    <row r="88" spans="2:15" s="92" customFormat="1" ht="15" customHeight="1" x14ac:dyDescent="0.2">
      <c r="B88" s="97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5"/>
      <c r="O88" s="94"/>
    </row>
    <row r="89" spans="2:15" s="92" customFormat="1" ht="15" customHeight="1" x14ac:dyDescent="0.2">
      <c r="B89" s="97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5"/>
      <c r="O89" s="94"/>
    </row>
    <row r="90" spans="2:15" s="92" customFormat="1" ht="15" customHeight="1" x14ac:dyDescent="0.2">
      <c r="B90" s="97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5"/>
      <c r="O90" s="94"/>
    </row>
    <row r="91" spans="2:15" s="92" customFormat="1" ht="15" customHeight="1" x14ac:dyDescent="0.2">
      <c r="B91" s="97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5"/>
      <c r="O91" s="94"/>
    </row>
    <row r="92" spans="2:15" s="92" customFormat="1" ht="15" customHeight="1" x14ac:dyDescent="0.2">
      <c r="B92" s="97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5"/>
      <c r="O92" s="94"/>
    </row>
    <row r="93" spans="2:15" s="92" customFormat="1" ht="15" customHeight="1" x14ac:dyDescent="0.2">
      <c r="B93" s="97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5"/>
      <c r="O93" s="94"/>
    </row>
    <row r="94" spans="2:15" s="92" customFormat="1" ht="15" customHeight="1" x14ac:dyDescent="0.2">
      <c r="B94" s="97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5"/>
      <c r="O94" s="94"/>
    </row>
    <row r="95" spans="2:15" s="92" customFormat="1" ht="15" customHeight="1" x14ac:dyDescent="0.2">
      <c r="B95" s="97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5"/>
      <c r="O95" s="94"/>
    </row>
    <row r="96" spans="2:15" s="92" customFormat="1" ht="15" customHeight="1" x14ac:dyDescent="0.2">
      <c r="B96" s="97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5"/>
      <c r="O96" s="94"/>
    </row>
    <row r="97" spans="2:15" s="92" customFormat="1" ht="15" customHeight="1" x14ac:dyDescent="0.2">
      <c r="B97" s="97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5"/>
      <c r="O97" s="94"/>
    </row>
    <row r="98" spans="2:15" s="92" customFormat="1" ht="15" customHeight="1" x14ac:dyDescent="0.2">
      <c r="B98" s="97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5"/>
      <c r="O98" s="94"/>
    </row>
    <row r="99" spans="2:15" s="92" customFormat="1" ht="15" customHeight="1" x14ac:dyDescent="0.2">
      <c r="B99" s="97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5"/>
      <c r="O99" s="94"/>
    </row>
    <row r="100" spans="2:15" s="92" customFormat="1" ht="15" customHeight="1" x14ac:dyDescent="0.2">
      <c r="B100" s="97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5"/>
      <c r="O100" s="94"/>
    </row>
    <row r="101" spans="2:15" s="92" customFormat="1" ht="15" customHeight="1" x14ac:dyDescent="0.2">
      <c r="B101" s="97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5"/>
      <c r="O101" s="94"/>
    </row>
    <row r="102" spans="2:15" s="92" customFormat="1" ht="15" customHeight="1" x14ac:dyDescent="0.2">
      <c r="B102" s="97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5"/>
      <c r="O102" s="94"/>
    </row>
    <row r="103" spans="2:15" s="92" customFormat="1" ht="15" customHeight="1" x14ac:dyDescent="0.2">
      <c r="B103" s="97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5"/>
      <c r="O103" s="94"/>
    </row>
    <row r="104" spans="2:15" s="92" customFormat="1" ht="15" customHeight="1" x14ac:dyDescent="0.2">
      <c r="B104" s="97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5"/>
      <c r="O104" s="94"/>
    </row>
    <row r="105" spans="2:15" s="92" customFormat="1" ht="15" customHeight="1" x14ac:dyDescent="0.2">
      <c r="B105" s="97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5"/>
      <c r="O105" s="94"/>
    </row>
    <row r="106" spans="2:15" s="92" customFormat="1" ht="15" customHeight="1" x14ac:dyDescent="0.2">
      <c r="B106" s="97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5"/>
      <c r="O106" s="94"/>
    </row>
    <row r="107" spans="2:15" s="92" customFormat="1" ht="15" customHeight="1" x14ac:dyDescent="0.2">
      <c r="B107" s="97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5"/>
      <c r="O107" s="94"/>
    </row>
    <row r="108" spans="2:15" s="92" customFormat="1" ht="15" customHeight="1" x14ac:dyDescent="0.2">
      <c r="B108" s="97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5"/>
      <c r="O108" s="94"/>
    </row>
    <row r="109" spans="2:15" s="92" customFormat="1" ht="15" customHeight="1" x14ac:dyDescent="0.2"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5"/>
      <c r="O109" s="94"/>
    </row>
    <row r="110" spans="2:15" s="92" customFormat="1" ht="15" customHeight="1" x14ac:dyDescent="0.2">
      <c r="B110" s="97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5"/>
      <c r="O110" s="94"/>
    </row>
    <row r="111" spans="2:15" s="92" customFormat="1" ht="15" customHeight="1" x14ac:dyDescent="0.2">
      <c r="B111" s="97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5"/>
      <c r="O111" s="94"/>
    </row>
    <row r="112" spans="2:15" s="92" customFormat="1" ht="15" customHeight="1" x14ac:dyDescent="0.2">
      <c r="B112" s="97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5"/>
      <c r="O112" s="94"/>
    </row>
    <row r="113" spans="2:15" s="92" customFormat="1" ht="15" customHeight="1" x14ac:dyDescent="0.2">
      <c r="B113" s="97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5"/>
      <c r="O113" s="94"/>
    </row>
    <row r="114" spans="2:15" s="92" customFormat="1" ht="15" customHeight="1" x14ac:dyDescent="0.2">
      <c r="B114" s="97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5"/>
      <c r="O114" s="94"/>
    </row>
    <row r="115" spans="2:15" s="92" customFormat="1" ht="15" customHeight="1" x14ac:dyDescent="0.2">
      <c r="B115" s="97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5"/>
      <c r="O115" s="94"/>
    </row>
    <row r="116" spans="2:15" s="92" customFormat="1" ht="15" customHeight="1" x14ac:dyDescent="0.2">
      <c r="B116" s="97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5"/>
      <c r="O116" s="94"/>
    </row>
    <row r="117" spans="2:15" s="92" customFormat="1" ht="15" customHeight="1" x14ac:dyDescent="0.2">
      <c r="B117" s="97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5"/>
      <c r="O117" s="94"/>
    </row>
    <row r="118" spans="2:15" s="92" customFormat="1" ht="15" customHeight="1" x14ac:dyDescent="0.2">
      <c r="B118" s="97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5"/>
      <c r="O118" s="94"/>
    </row>
    <row r="119" spans="2:15" s="92" customFormat="1" ht="15" customHeight="1" x14ac:dyDescent="0.2">
      <c r="B119" s="97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5"/>
      <c r="O119" s="94"/>
    </row>
    <row r="120" spans="2:15" s="92" customFormat="1" ht="15" customHeight="1" x14ac:dyDescent="0.2">
      <c r="B120" s="97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5"/>
      <c r="O120" s="94"/>
    </row>
    <row r="121" spans="2:15" s="92" customFormat="1" ht="15" customHeight="1" x14ac:dyDescent="0.2">
      <c r="B121" s="97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5"/>
      <c r="O121" s="94"/>
    </row>
    <row r="122" spans="2:15" s="92" customFormat="1" ht="15" customHeight="1" x14ac:dyDescent="0.2">
      <c r="B122" s="97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5"/>
      <c r="O122" s="94"/>
    </row>
    <row r="123" spans="2:15" s="92" customFormat="1" ht="15" customHeight="1" x14ac:dyDescent="0.2">
      <c r="B123" s="97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5"/>
      <c r="O123" s="94"/>
    </row>
    <row r="124" spans="2:15" s="92" customFormat="1" ht="15" customHeight="1" x14ac:dyDescent="0.2">
      <c r="B124" s="97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5"/>
      <c r="O124" s="94"/>
    </row>
    <row r="125" spans="2:15" s="92" customFormat="1" ht="15" customHeight="1" x14ac:dyDescent="0.2">
      <c r="B125" s="97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5"/>
      <c r="O125" s="94"/>
    </row>
    <row r="126" spans="2:15" s="92" customFormat="1" ht="15" customHeight="1" x14ac:dyDescent="0.2">
      <c r="B126" s="97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5"/>
      <c r="O126" s="94"/>
    </row>
    <row r="127" spans="2:15" s="92" customFormat="1" ht="15" customHeight="1" x14ac:dyDescent="0.2">
      <c r="B127" s="97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5"/>
      <c r="O127" s="94"/>
    </row>
    <row r="128" spans="2:15" s="92" customFormat="1" ht="15" customHeight="1" x14ac:dyDescent="0.2">
      <c r="B128" s="97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5"/>
      <c r="O128" s="94"/>
    </row>
    <row r="129" spans="2:15" s="92" customFormat="1" ht="15" customHeight="1" x14ac:dyDescent="0.2">
      <c r="B129" s="97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5"/>
      <c r="O129" s="94"/>
    </row>
    <row r="130" spans="2:15" s="92" customFormat="1" ht="15" customHeight="1" x14ac:dyDescent="0.2">
      <c r="B130" s="97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5"/>
      <c r="O130" s="94"/>
    </row>
    <row r="131" spans="2:15" s="92" customFormat="1" ht="15" customHeight="1" x14ac:dyDescent="0.2">
      <c r="B131" s="97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5"/>
      <c r="O131" s="94"/>
    </row>
    <row r="132" spans="2:15" s="92" customFormat="1" ht="15" customHeight="1" x14ac:dyDescent="0.2">
      <c r="B132" s="97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5"/>
      <c r="O132" s="94"/>
    </row>
    <row r="133" spans="2:15" s="92" customFormat="1" ht="15" customHeight="1" x14ac:dyDescent="0.2">
      <c r="B133" s="97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5"/>
      <c r="O133" s="94"/>
    </row>
    <row r="134" spans="2:15" s="92" customFormat="1" ht="15" customHeight="1" x14ac:dyDescent="0.2">
      <c r="B134" s="97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5"/>
      <c r="O134" s="94"/>
    </row>
    <row r="135" spans="2:15" s="92" customFormat="1" ht="15" customHeight="1" x14ac:dyDescent="0.2">
      <c r="B135" s="97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5"/>
      <c r="O135" s="94"/>
    </row>
    <row r="136" spans="2:15" s="92" customFormat="1" ht="15" customHeight="1" x14ac:dyDescent="0.2">
      <c r="B136" s="97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5"/>
      <c r="O136" s="94"/>
    </row>
    <row r="137" spans="2:15" s="92" customFormat="1" ht="15" customHeight="1" x14ac:dyDescent="0.2">
      <c r="B137" s="97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5"/>
      <c r="O137" s="94"/>
    </row>
    <row r="138" spans="2:15" s="92" customFormat="1" ht="15" customHeight="1" x14ac:dyDescent="0.2">
      <c r="B138" s="97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5"/>
      <c r="O138" s="94"/>
    </row>
    <row r="139" spans="2:15" s="92" customFormat="1" ht="15" customHeight="1" x14ac:dyDescent="0.2">
      <c r="B139" s="97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5"/>
      <c r="O139" s="94"/>
    </row>
    <row r="140" spans="2:15" s="92" customFormat="1" ht="15" customHeight="1" x14ac:dyDescent="0.2">
      <c r="B140" s="97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5"/>
      <c r="O140" s="94"/>
    </row>
    <row r="141" spans="2:15" s="92" customFormat="1" ht="15" customHeight="1" x14ac:dyDescent="0.2">
      <c r="B141" s="97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5"/>
      <c r="O141" s="94"/>
    </row>
    <row r="142" spans="2:15" s="92" customFormat="1" ht="15" customHeight="1" x14ac:dyDescent="0.2">
      <c r="B142" s="97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5"/>
      <c r="O142" s="94"/>
    </row>
    <row r="143" spans="2:15" s="92" customFormat="1" ht="15" customHeight="1" x14ac:dyDescent="0.2">
      <c r="B143" s="97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5"/>
      <c r="O143" s="94"/>
    </row>
    <row r="144" spans="2:15" s="92" customFormat="1" ht="15" customHeight="1" x14ac:dyDescent="0.2">
      <c r="B144" s="97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5"/>
      <c r="O144" s="94"/>
    </row>
    <row r="145" spans="2:15" s="92" customFormat="1" ht="15" customHeight="1" x14ac:dyDescent="0.2">
      <c r="B145" s="97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5"/>
      <c r="O145" s="94"/>
    </row>
    <row r="146" spans="2:15" s="92" customFormat="1" ht="15" customHeight="1" x14ac:dyDescent="0.2">
      <c r="B146" s="97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5"/>
      <c r="O146" s="94"/>
    </row>
    <row r="147" spans="2:15" s="92" customFormat="1" ht="15" customHeight="1" x14ac:dyDescent="0.2">
      <c r="B147" s="97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5"/>
      <c r="O147" s="94"/>
    </row>
    <row r="148" spans="2:15" s="92" customFormat="1" ht="15" customHeight="1" x14ac:dyDescent="0.2">
      <c r="B148" s="97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5"/>
      <c r="O148" s="94"/>
    </row>
    <row r="149" spans="2:15" s="92" customFormat="1" ht="15" customHeight="1" x14ac:dyDescent="0.2">
      <c r="B149" s="97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5"/>
      <c r="O149" s="94"/>
    </row>
    <row r="150" spans="2:15" s="92" customFormat="1" ht="15" customHeight="1" x14ac:dyDescent="0.2">
      <c r="B150" s="97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5"/>
      <c r="O150" s="94"/>
    </row>
    <row r="151" spans="2:15" s="92" customFormat="1" ht="15" customHeight="1" x14ac:dyDescent="0.2">
      <c r="B151" s="97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5"/>
      <c r="O151" s="94"/>
    </row>
    <row r="152" spans="2:15" s="92" customFormat="1" ht="15" customHeight="1" x14ac:dyDescent="0.2">
      <c r="B152" s="97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5"/>
      <c r="O152" s="94"/>
    </row>
    <row r="153" spans="2:15" s="92" customFormat="1" ht="15" customHeight="1" x14ac:dyDescent="0.2">
      <c r="B153" s="97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5"/>
      <c r="O153" s="94"/>
    </row>
    <row r="154" spans="2:15" s="92" customFormat="1" ht="15" customHeight="1" x14ac:dyDescent="0.2">
      <c r="B154" s="97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5"/>
      <c r="O154" s="94"/>
    </row>
    <row r="155" spans="2:15" s="92" customFormat="1" ht="15" customHeight="1" x14ac:dyDescent="0.2">
      <c r="B155" s="97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5"/>
      <c r="O155" s="94"/>
    </row>
    <row r="156" spans="2:15" s="92" customFormat="1" ht="15" customHeight="1" x14ac:dyDescent="0.2">
      <c r="B156" s="97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5"/>
      <c r="O156" s="94"/>
    </row>
    <row r="157" spans="2:15" s="92" customFormat="1" ht="15" customHeight="1" x14ac:dyDescent="0.2">
      <c r="B157" s="97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5"/>
      <c r="O157" s="94"/>
    </row>
    <row r="158" spans="2:15" s="92" customFormat="1" ht="15" customHeight="1" x14ac:dyDescent="0.2">
      <c r="B158" s="97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5"/>
      <c r="O158" s="94"/>
    </row>
    <row r="159" spans="2:15" s="92" customFormat="1" ht="15" customHeight="1" x14ac:dyDescent="0.2">
      <c r="B159" s="97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5"/>
      <c r="O159" s="94"/>
    </row>
    <row r="160" spans="2:15" s="92" customFormat="1" ht="15" customHeight="1" x14ac:dyDescent="0.2">
      <c r="B160" s="97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5"/>
      <c r="O160" s="94"/>
    </row>
    <row r="161" spans="2:15" s="92" customFormat="1" ht="15" customHeight="1" x14ac:dyDescent="0.2">
      <c r="B161" s="97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5"/>
      <c r="O161" s="94"/>
    </row>
    <row r="162" spans="2:15" s="92" customFormat="1" ht="15" customHeight="1" x14ac:dyDescent="0.2">
      <c r="B162" s="97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5"/>
      <c r="O162" s="94"/>
    </row>
    <row r="163" spans="2:15" s="92" customFormat="1" ht="15" customHeight="1" x14ac:dyDescent="0.2">
      <c r="B163" s="97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5"/>
      <c r="O163" s="94"/>
    </row>
    <row r="164" spans="2:15" s="92" customFormat="1" ht="15" customHeight="1" x14ac:dyDescent="0.2">
      <c r="B164" s="97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5"/>
      <c r="O164" s="94"/>
    </row>
    <row r="165" spans="2:15" s="92" customFormat="1" ht="15" customHeight="1" x14ac:dyDescent="0.2">
      <c r="B165" s="97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5"/>
      <c r="O165" s="94"/>
    </row>
    <row r="166" spans="2:15" s="92" customFormat="1" ht="15" customHeight="1" x14ac:dyDescent="0.2">
      <c r="B166" s="97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5"/>
      <c r="O166" s="94"/>
    </row>
    <row r="167" spans="2:15" s="92" customFormat="1" ht="15" customHeight="1" x14ac:dyDescent="0.2">
      <c r="B167" s="97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5"/>
      <c r="O167" s="94"/>
    </row>
    <row r="168" spans="2:15" s="92" customFormat="1" ht="12.75" customHeight="1" x14ac:dyDescent="0.2">
      <c r="B168" s="97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5"/>
      <c r="O168" s="94"/>
    </row>
    <row r="169" spans="2:15" s="92" customFormat="1" ht="3" customHeight="1" x14ac:dyDescent="0.2"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</row>
    <row r="170" spans="2:15" s="92" customFormat="1" ht="12.75" customHeight="1" x14ac:dyDescent="0.2">
      <c r="B170" s="93"/>
    </row>
  </sheetData>
  <mergeCells count="14">
    <mergeCell ref="B77:M77"/>
    <mergeCell ref="B71:M71"/>
    <mergeCell ref="B74:M74"/>
    <mergeCell ref="B75:M75"/>
    <mergeCell ref="B72:M72"/>
    <mergeCell ref="C7:M7"/>
    <mergeCell ref="C25:M25"/>
    <mergeCell ref="C42:M42"/>
    <mergeCell ref="B76:M76"/>
    <mergeCell ref="B1:M1"/>
    <mergeCell ref="C4:M4"/>
    <mergeCell ref="J3:L3"/>
    <mergeCell ref="B4:B5"/>
    <mergeCell ref="C54:M54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20"/>
  <sheetViews>
    <sheetView showGridLines="0" workbookViewId="0">
      <selection activeCell="B1" sqref="B1:N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26.7109375" style="330" customWidth="1"/>
    <col min="4" max="14" width="8.7109375" style="281" customWidth="1"/>
    <col min="15" max="15" width="6.7109375" style="281" customWidth="1"/>
    <col min="16" max="16" width="14.28515625" style="281" bestFit="1" customWidth="1"/>
    <col min="17" max="16384" width="9.140625" style="281"/>
  </cols>
  <sheetData>
    <row r="1" spans="2:16" ht="21" customHeight="1" x14ac:dyDescent="0.2">
      <c r="B1" s="678" t="s">
        <v>543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</row>
    <row r="2" spans="2:16" ht="21" customHeight="1" x14ac:dyDescent="0.2"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P2" s="13"/>
    </row>
    <row r="3" spans="2:16" ht="12.75" customHeight="1" x14ac:dyDescent="0.2">
      <c r="B3" s="663">
        <v>2017</v>
      </c>
      <c r="C3" s="663"/>
      <c r="D3" s="298"/>
      <c r="E3" s="288"/>
      <c r="F3" s="288"/>
      <c r="G3" s="288"/>
      <c r="H3" s="288"/>
      <c r="I3" s="288"/>
      <c r="J3" s="288"/>
      <c r="K3" s="288"/>
      <c r="L3" s="288"/>
      <c r="M3" s="720" t="s">
        <v>17</v>
      </c>
      <c r="N3" s="720"/>
      <c r="P3" s="143" t="s">
        <v>18</v>
      </c>
    </row>
    <row r="4" spans="2:16" ht="18" customHeight="1" x14ac:dyDescent="0.2">
      <c r="B4" s="644" t="s">
        <v>542</v>
      </c>
      <c r="C4" s="644"/>
      <c r="D4" s="714" t="s">
        <v>16</v>
      </c>
      <c r="E4" s="665" t="s">
        <v>533</v>
      </c>
      <c r="F4" s="665"/>
      <c r="G4" s="665"/>
      <c r="H4" s="665"/>
      <c r="I4" s="665"/>
      <c r="J4" s="665"/>
      <c r="K4" s="665"/>
      <c r="L4" s="665"/>
      <c r="M4" s="665"/>
      <c r="N4" s="665"/>
    </row>
    <row r="5" spans="2:16" ht="12.75" customHeight="1" x14ac:dyDescent="0.2">
      <c r="B5" s="644"/>
      <c r="C5" s="644"/>
      <c r="D5" s="647"/>
      <c r="E5" s="681" t="s">
        <v>532</v>
      </c>
      <c r="F5" s="664" t="s">
        <v>436</v>
      </c>
      <c r="G5" s="664" t="s">
        <v>435</v>
      </c>
      <c r="H5" s="664" t="s">
        <v>434</v>
      </c>
      <c r="I5" s="664" t="s">
        <v>448</v>
      </c>
      <c r="J5" s="664" t="s">
        <v>433</v>
      </c>
      <c r="K5" s="664" t="s">
        <v>432</v>
      </c>
      <c r="L5" s="664" t="s">
        <v>502</v>
      </c>
      <c r="M5" s="679" t="s">
        <v>541</v>
      </c>
      <c r="N5" s="644" t="s">
        <v>31</v>
      </c>
    </row>
    <row r="6" spans="2:16" ht="12.75" customHeight="1" x14ac:dyDescent="0.2">
      <c r="B6" s="644"/>
      <c r="C6" s="644"/>
      <c r="D6" s="647"/>
      <c r="E6" s="681"/>
      <c r="F6" s="647"/>
      <c r="G6" s="647"/>
      <c r="H6" s="647"/>
      <c r="I6" s="647"/>
      <c r="J6" s="647"/>
      <c r="K6" s="647"/>
      <c r="L6" s="647"/>
      <c r="M6" s="652"/>
      <c r="N6" s="644"/>
    </row>
    <row r="7" spans="2:16" ht="12.75" customHeight="1" x14ac:dyDescent="0.2">
      <c r="B7" s="645"/>
      <c r="C7" s="645"/>
      <c r="D7" s="648"/>
      <c r="E7" s="721"/>
      <c r="F7" s="648"/>
      <c r="G7" s="648"/>
      <c r="H7" s="648"/>
      <c r="I7" s="648"/>
      <c r="J7" s="648"/>
      <c r="K7" s="648"/>
      <c r="L7" s="648"/>
      <c r="M7" s="653"/>
      <c r="N7" s="645"/>
    </row>
    <row r="8" spans="2:16" ht="12.75" customHeight="1" x14ac:dyDescent="0.2">
      <c r="B8" s="420"/>
      <c r="C8" s="420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</row>
    <row r="9" spans="2:16" ht="12.75" customHeight="1" x14ac:dyDescent="0.2">
      <c r="B9" s="371" t="s">
        <v>16</v>
      </c>
      <c r="C9" s="332"/>
      <c r="D9" s="4">
        <f t="shared" ref="D9:D16" si="0">SUM(E9:N9)</f>
        <v>1960</v>
      </c>
      <c r="E9" s="4">
        <f t="shared" ref="E9:N9" si="1">E10+E12+E13+E14+E15+E16</f>
        <v>14</v>
      </c>
      <c r="F9" s="4">
        <f t="shared" si="1"/>
        <v>112</v>
      </c>
      <c r="G9" s="4">
        <f t="shared" si="1"/>
        <v>303</v>
      </c>
      <c r="H9" s="4">
        <f t="shared" si="1"/>
        <v>526</v>
      </c>
      <c r="I9" s="4">
        <f t="shared" si="1"/>
        <v>543</v>
      </c>
      <c r="J9" s="4">
        <f t="shared" si="1"/>
        <v>303</v>
      </c>
      <c r="K9" s="4">
        <f t="shared" si="1"/>
        <v>86</v>
      </c>
      <c r="L9" s="4">
        <f t="shared" si="1"/>
        <v>34</v>
      </c>
      <c r="M9" s="4">
        <f t="shared" si="1"/>
        <v>9</v>
      </c>
      <c r="N9" s="4">
        <f t="shared" si="1"/>
        <v>30</v>
      </c>
      <c r="O9" s="302"/>
      <c r="P9" s="302"/>
    </row>
    <row r="10" spans="2:16" ht="18" customHeight="1" x14ac:dyDescent="0.2">
      <c r="C10" s="281" t="s">
        <v>40</v>
      </c>
      <c r="D10" s="4">
        <f t="shared" si="0"/>
        <v>1665</v>
      </c>
      <c r="E10" s="17">
        <v>7</v>
      </c>
      <c r="F10" s="17">
        <v>82</v>
      </c>
      <c r="G10" s="17">
        <v>239</v>
      </c>
      <c r="H10" s="17">
        <v>471</v>
      </c>
      <c r="I10" s="17">
        <v>485</v>
      </c>
      <c r="J10" s="17">
        <v>267</v>
      </c>
      <c r="K10" s="17">
        <v>76</v>
      </c>
      <c r="L10" s="17">
        <v>32</v>
      </c>
      <c r="M10" s="17">
        <v>6</v>
      </c>
      <c r="N10" s="17">
        <v>0</v>
      </c>
      <c r="O10" s="302"/>
      <c r="P10" s="302"/>
    </row>
    <row r="11" spans="2:16" ht="18" customHeight="1" x14ac:dyDescent="0.2">
      <c r="C11" s="281" t="s">
        <v>39</v>
      </c>
      <c r="D11" s="4">
        <f t="shared" si="0"/>
        <v>201</v>
      </c>
      <c r="E11" s="17">
        <f t="shared" ref="E11:N11" si="2">E12+E13</f>
        <v>1</v>
      </c>
      <c r="F11" s="17">
        <f t="shared" si="2"/>
        <v>23</v>
      </c>
      <c r="G11" s="17">
        <f t="shared" si="2"/>
        <v>50</v>
      </c>
      <c r="H11" s="17">
        <f t="shared" si="2"/>
        <v>46</v>
      </c>
      <c r="I11" s="17">
        <f t="shared" si="2"/>
        <v>47</v>
      </c>
      <c r="J11" s="17">
        <f t="shared" si="2"/>
        <v>24</v>
      </c>
      <c r="K11" s="17">
        <f t="shared" si="2"/>
        <v>8</v>
      </c>
      <c r="L11" s="17">
        <f t="shared" si="2"/>
        <v>2</v>
      </c>
      <c r="M11" s="17">
        <f t="shared" si="2"/>
        <v>0</v>
      </c>
      <c r="N11" s="17">
        <f t="shared" si="2"/>
        <v>0</v>
      </c>
      <c r="O11" s="302"/>
      <c r="P11" s="302"/>
    </row>
    <row r="12" spans="2:16" ht="18" customHeight="1" x14ac:dyDescent="0.2">
      <c r="C12" s="418" t="s">
        <v>441</v>
      </c>
      <c r="D12" s="4">
        <f t="shared" si="0"/>
        <v>12</v>
      </c>
      <c r="E12" s="17">
        <v>0</v>
      </c>
      <c r="F12" s="17">
        <v>5</v>
      </c>
      <c r="G12" s="17">
        <v>4</v>
      </c>
      <c r="H12" s="402">
        <v>1</v>
      </c>
      <c r="I12" s="17">
        <v>1</v>
      </c>
      <c r="J12" s="402">
        <v>1</v>
      </c>
      <c r="K12" s="402">
        <v>0</v>
      </c>
      <c r="L12" s="402">
        <v>0</v>
      </c>
      <c r="M12" s="402">
        <v>0</v>
      </c>
      <c r="N12" s="402">
        <v>0</v>
      </c>
      <c r="O12" s="302"/>
      <c r="P12" s="302"/>
    </row>
    <row r="13" spans="2:16" ht="18" customHeight="1" x14ac:dyDescent="0.2">
      <c r="C13" s="418" t="s">
        <v>440</v>
      </c>
      <c r="D13" s="4">
        <f t="shared" si="0"/>
        <v>189</v>
      </c>
      <c r="E13" s="402">
        <v>1</v>
      </c>
      <c r="F13" s="17">
        <v>18</v>
      </c>
      <c r="G13" s="17">
        <v>46</v>
      </c>
      <c r="H13" s="17">
        <v>45</v>
      </c>
      <c r="I13" s="17">
        <v>46</v>
      </c>
      <c r="J13" s="17">
        <v>23</v>
      </c>
      <c r="K13" s="17">
        <v>8</v>
      </c>
      <c r="L13" s="402">
        <v>2</v>
      </c>
      <c r="M13" s="17">
        <v>0</v>
      </c>
      <c r="N13" s="402">
        <v>0</v>
      </c>
      <c r="O13" s="302"/>
      <c r="P13" s="302"/>
    </row>
    <row r="14" spans="2:16" ht="18" customHeight="1" x14ac:dyDescent="0.2">
      <c r="C14" s="281" t="s">
        <v>535</v>
      </c>
      <c r="D14" s="4">
        <f t="shared" si="0"/>
        <v>57</v>
      </c>
      <c r="E14" s="17">
        <v>6</v>
      </c>
      <c r="F14" s="17">
        <v>6</v>
      </c>
      <c r="G14" s="17">
        <v>13</v>
      </c>
      <c r="H14" s="17">
        <v>7</v>
      </c>
      <c r="I14" s="17">
        <v>11</v>
      </c>
      <c r="J14" s="17">
        <v>11</v>
      </c>
      <c r="K14" s="17">
        <v>1</v>
      </c>
      <c r="L14" s="402">
        <v>0</v>
      </c>
      <c r="M14" s="17">
        <v>2</v>
      </c>
      <c r="N14" s="402">
        <v>0</v>
      </c>
      <c r="O14" s="302"/>
      <c r="P14" s="302"/>
    </row>
    <row r="15" spans="2:16" ht="18" customHeight="1" x14ac:dyDescent="0.2">
      <c r="C15" s="281" t="s">
        <v>522</v>
      </c>
      <c r="D15" s="4">
        <f t="shared" si="0"/>
        <v>36</v>
      </c>
      <c r="E15" s="17">
        <v>0</v>
      </c>
      <c r="F15" s="17">
        <v>1</v>
      </c>
      <c r="G15" s="17">
        <v>1</v>
      </c>
      <c r="H15" s="17">
        <v>2</v>
      </c>
      <c r="I15" s="17">
        <v>0</v>
      </c>
      <c r="J15" s="402">
        <v>1</v>
      </c>
      <c r="K15" s="17">
        <v>1</v>
      </c>
      <c r="L15" s="402">
        <v>0</v>
      </c>
      <c r="M15" s="402">
        <v>1</v>
      </c>
      <c r="N15" s="17">
        <v>29</v>
      </c>
      <c r="O15" s="302"/>
      <c r="P15" s="302"/>
    </row>
    <row r="16" spans="2:16" ht="18" customHeight="1" x14ac:dyDescent="0.2">
      <c r="C16" s="281" t="s">
        <v>33</v>
      </c>
      <c r="D16" s="4">
        <f t="shared" si="0"/>
        <v>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402">
        <v>0</v>
      </c>
      <c r="M16" s="402">
        <v>0</v>
      </c>
      <c r="N16" s="285">
        <v>1</v>
      </c>
      <c r="O16" s="302"/>
      <c r="P16" s="302"/>
    </row>
    <row r="17" spans="2:50" ht="6.75" customHeight="1" x14ac:dyDescent="0.2">
      <c r="B17" s="288"/>
      <c r="C17" s="288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O17" s="302"/>
    </row>
    <row r="18" spans="2:50" ht="3" customHeight="1" x14ac:dyDescent="0.2"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302"/>
    </row>
    <row r="19" spans="2:50" x14ac:dyDescent="0.2"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</row>
    <row r="20" spans="2:50" s="7" customFormat="1" x14ac:dyDescent="0.2">
      <c r="B20" s="132" t="s">
        <v>281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</sheetData>
  <mergeCells count="17">
    <mergeCell ref="M5:M7"/>
    <mergeCell ref="I5:I7"/>
    <mergeCell ref="J5:J7"/>
    <mergeCell ref="L5:L7"/>
    <mergeCell ref="M3:N3"/>
    <mergeCell ref="B1:N1"/>
    <mergeCell ref="B2:N2"/>
    <mergeCell ref="B4:C7"/>
    <mergeCell ref="D4:D7"/>
    <mergeCell ref="E4:N4"/>
    <mergeCell ref="E5:E7"/>
    <mergeCell ref="F5:F7"/>
    <mergeCell ref="B3:C3"/>
    <mergeCell ref="G5:G7"/>
    <mergeCell ref="N5:N7"/>
    <mergeCell ref="K5:K7"/>
    <mergeCell ref="H5:H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9"/>
  <sheetViews>
    <sheetView showGridLines="0" workbookViewId="0">
      <selection activeCell="B1" sqref="B1:M1"/>
    </sheetView>
  </sheetViews>
  <sheetFormatPr defaultRowHeight="11.25" x14ac:dyDescent="0.2"/>
  <cols>
    <col min="1" max="1" width="6.7109375" style="1" customWidth="1"/>
    <col min="2" max="3" width="1.7109375" style="1" customWidth="1"/>
    <col min="4" max="4" width="24.7109375" style="1" customWidth="1"/>
    <col min="5" max="13" width="10.5703125" style="1" customWidth="1"/>
    <col min="14" max="14" width="6.7109375" style="1" customWidth="1"/>
    <col min="15" max="15" width="14.28515625" style="1" bestFit="1" customWidth="1"/>
    <col min="16" max="16384" width="9.140625" style="1"/>
  </cols>
  <sheetData>
    <row r="1" spans="2:15" s="2" customFormat="1" ht="21" customHeight="1" x14ac:dyDescent="0.2">
      <c r="B1" s="730" t="s">
        <v>551</v>
      </c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</row>
    <row r="2" spans="2:15" s="2" customFormat="1" ht="21" customHeight="1" x14ac:dyDescent="0.2">
      <c r="B2" s="430"/>
      <c r="C2" s="431"/>
      <c r="D2" s="431"/>
      <c r="E2" s="430"/>
      <c r="F2" s="430"/>
      <c r="G2" s="430"/>
      <c r="H2" s="430"/>
      <c r="I2" s="430"/>
      <c r="J2" s="430"/>
      <c r="K2" s="430"/>
      <c r="L2" s="430"/>
      <c r="M2" s="430"/>
      <c r="O2" s="13"/>
    </row>
    <row r="3" spans="2:15" s="2" customFormat="1" ht="12.75" customHeight="1" x14ac:dyDescent="0.2">
      <c r="B3" s="729">
        <v>2017</v>
      </c>
      <c r="C3" s="729"/>
      <c r="D3" s="729"/>
      <c r="E3" s="429"/>
      <c r="F3" s="223"/>
      <c r="G3" s="223"/>
      <c r="H3" s="223"/>
      <c r="I3" s="223"/>
      <c r="J3" s="223"/>
      <c r="K3" s="223"/>
      <c r="L3" s="223"/>
      <c r="M3" s="428" t="s">
        <v>17</v>
      </c>
      <c r="O3" s="143" t="s">
        <v>18</v>
      </c>
    </row>
    <row r="4" spans="2:15" s="2" customFormat="1" ht="18" customHeight="1" x14ac:dyDescent="0.2">
      <c r="B4" s="731" t="s">
        <v>550</v>
      </c>
      <c r="C4" s="731"/>
      <c r="D4" s="731"/>
      <c r="E4" s="733" t="s">
        <v>16</v>
      </c>
      <c r="F4" s="665" t="s">
        <v>549</v>
      </c>
      <c r="G4" s="665"/>
      <c r="H4" s="665"/>
      <c r="I4" s="665"/>
      <c r="J4" s="665"/>
      <c r="K4" s="665"/>
      <c r="L4" s="665"/>
      <c r="M4" s="665"/>
    </row>
    <row r="5" spans="2:15" s="2" customFormat="1" ht="12.75" customHeight="1" x14ac:dyDescent="0.2">
      <c r="B5" s="731"/>
      <c r="C5" s="731"/>
      <c r="D5" s="731"/>
      <c r="E5" s="734"/>
      <c r="F5" s="691" t="s">
        <v>548</v>
      </c>
      <c r="G5" s="664">
        <v>1</v>
      </c>
      <c r="H5" s="664">
        <v>2</v>
      </c>
      <c r="I5" s="664">
        <v>3</v>
      </c>
      <c r="J5" s="216"/>
      <c r="K5" s="216"/>
      <c r="L5" s="664">
        <v>6</v>
      </c>
      <c r="M5" s="661">
        <v>7</v>
      </c>
    </row>
    <row r="6" spans="2:15" s="2" customFormat="1" ht="12.75" customHeight="1" x14ac:dyDescent="0.2">
      <c r="B6" s="731"/>
      <c r="C6" s="731"/>
      <c r="D6" s="731"/>
      <c r="E6" s="734"/>
      <c r="F6" s="691"/>
      <c r="G6" s="647"/>
      <c r="H6" s="647"/>
      <c r="I6" s="647"/>
      <c r="J6" s="215">
        <v>4</v>
      </c>
      <c r="K6" s="215">
        <v>5</v>
      </c>
      <c r="L6" s="647"/>
      <c r="M6" s="661"/>
    </row>
    <row r="7" spans="2:15" s="2" customFormat="1" ht="12.75" customHeight="1" x14ac:dyDescent="0.2">
      <c r="B7" s="732"/>
      <c r="C7" s="732"/>
      <c r="D7" s="732"/>
      <c r="E7" s="734"/>
      <c r="F7" s="735"/>
      <c r="G7" s="648"/>
      <c r="H7" s="648"/>
      <c r="I7" s="648"/>
      <c r="J7" s="427"/>
      <c r="K7" s="427"/>
      <c r="L7" s="648"/>
      <c r="M7" s="662"/>
    </row>
    <row r="8" spans="2:15" ht="12.75" customHeight="1" x14ac:dyDescent="0.2">
      <c r="B8" s="223"/>
      <c r="C8" s="223"/>
      <c r="D8" s="223"/>
      <c r="E8" s="422"/>
      <c r="F8" s="421"/>
      <c r="G8" s="421"/>
      <c r="H8" s="421"/>
      <c r="I8" s="421"/>
      <c r="J8" s="421"/>
      <c r="K8" s="421"/>
      <c r="L8" s="421"/>
      <c r="M8" s="421"/>
    </row>
    <row r="9" spans="2:15" ht="12.75" customHeight="1" x14ac:dyDescent="0.2">
      <c r="B9" s="426" t="s">
        <v>16</v>
      </c>
      <c r="C9" s="425"/>
      <c r="D9" s="425"/>
      <c r="E9" s="19">
        <f>SUM(F9:M9)</f>
        <v>1960</v>
      </c>
      <c r="F9" s="19">
        <f t="shared" ref="F9:M9" si="0">F10+F11</f>
        <v>1592</v>
      </c>
      <c r="G9" s="19">
        <f t="shared" si="0"/>
        <v>198</v>
      </c>
      <c r="H9" s="19">
        <f t="shared" si="0"/>
        <v>91</v>
      </c>
      <c r="I9" s="19">
        <f t="shared" si="0"/>
        <v>42</v>
      </c>
      <c r="J9" s="19">
        <f t="shared" si="0"/>
        <v>24</v>
      </c>
      <c r="K9" s="19">
        <f t="shared" si="0"/>
        <v>5</v>
      </c>
      <c r="L9" s="19">
        <f t="shared" si="0"/>
        <v>7</v>
      </c>
      <c r="M9" s="19">
        <f t="shared" si="0"/>
        <v>1</v>
      </c>
      <c r="N9" s="347"/>
      <c r="O9" s="347"/>
    </row>
    <row r="10" spans="2:15" ht="18" customHeight="1" x14ac:dyDescent="0.2">
      <c r="B10" s="223"/>
      <c r="C10" s="423" t="s">
        <v>547</v>
      </c>
      <c r="D10" s="223"/>
      <c r="E10" s="19">
        <f>SUM(F10:M10)</f>
        <v>895</v>
      </c>
      <c r="F10" s="18">
        <v>826</v>
      </c>
      <c r="G10" s="18">
        <v>42</v>
      </c>
      <c r="H10" s="18">
        <v>16</v>
      </c>
      <c r="I10" s="18">
        <v>5</v>
      </c>
      <c r="J10" s="18">
        <v>4</v>
      </c>
      <c r="K10" s="18">
        <v>1</v>
      </c>
      <c r="L10" s="18">
        <v>1</v>
      </c>
      <c r="M10" s="18">
        <v>0</v>
      </c>
      <c r="N10" s="347"/>
      <c r="O10" s="347"/>
    </row>
    <row r="11" spans="2:15" ht="18" customHeight="1" x14ac:dyDescent="0.2">
      <c r="B11" s="223"/>
      <c r="C11" s="423" t="s">
        <v>546</v>
      </c>
      <c r="D11" s="223"/>
      <c r="E11" s="19">
        <f>SUM(F11:M11)</f>
        <v>1065</v>
      </c>
      <c r="F11" s="18">
        <f t="shared" ref="F11:M11" si="1">F12+F13</f>
        <v>766</v>
      </c>
      <c r="G11" s="18">
        <f t="shared" si="1"/>
        <v>156</v>
      </c>
      <c r="H11" s="18">
        <f t="shared" si="1"/>
        <v>75</v>
      </c>
      <c r="I11" s="18">
        <f t="shared" si="1"/>
        <v>37</v>
      </c>
      <c r="J11" s="18">
        <f t="shared" si="1"/>
        <v>20</v>
      </c>
      <c r="K11" s="18">
        <f t="shared" si="1"/>
        <v>4</v>
      </c>
      <c r="L11" s="18">
        <f t="shared" si="1"/>
        <v>6</v>
      </c>
      <c r="M11" s="18">
        <f t="shared" si="1"/>
        <v>1</v>
      </c>
      <c r="N11" s="347"/>
      <c r="O11" s="347"/>
    </row>
    <row r="12" spans="2:15" ht="18" customHeight="1" x14ac:dyDescent="0.2">
      <c r="B12" s="223"/>
      <c r="C12" s="223"/>
      <c r="D12" s="424" t="s">
        <v>545</v>
      </c>
      <c r="E12" s="19">
        <f>SUM(F12:M12)</f>
        <v>587</v>
      </c>
      <c r="F12" s="18">
        <v>416</v>
      </c>
      <c r="G12" s="18">
        <v>87</v>
      </c>
      <c r="H12" s="18">
        <v>42</v>
      </c>
      <c r="I12" s="18">
        <v>22</v>
      </c>
      <c r="J12" s="18">
        <v>13</v>
      </c>
      <c r="K12" s="18">
        <v>3</v>
      </c>
      <c r="L12" s="18">
        <v>3</v>
      </c>
      <c r="M12" s="18">
        <v>1</v>
      </c>
      <c r="N12" s="347"/>
      <c r="O12" s="347"/>
    </row>
    <row r="13" spans="2:15" ht="18" customHeight="1" x14ac:dyDescent="0.2">
      <c r="B13" s="223"/>
      <c r="C13" s="223"/>
      <c r="D13" s="424" t="s">
        <v>544</v>
      </c>
      <c r="E13" s="19">
        <f>SUM(F13:M13)</f>
        <v>478</v>
      </c>
      <c r="F13" s="18">
        <v>350</v>
      </c>
      <c r="G13" s="18">
        <v>69</v>
      </c>
      <c r="H13" s="18">
        <v>33</v>
      </c>
      <c r="I13" s="18">
        <v>15</v>
      </c>
      <c r="J13" s="18">
        <v>7</v>
      </c>
      <c r="K13" s="18">
        <v>1</v>
      </c>
      <c r="L13" s="18">
        <v>3</v>
      </c>
      <c r="M13" s="18">
        <v>0</v>
      </c>
      <c r="N13" s="347"/>
      <c r="O13" s="347"/>
    </row>
    <row r="14" spans="2:15" ht="9.75" customHeight="1" x14ac:dyDescent="0.2">
      <c r="B14" s="223"/>
      <c r="C14" s="423"/>
      <c r="D14" s="223"/>
      <c r="E14" s="422"/>
      <c r="F14" s="421"/>
      <c r="G14" s="421"/>
      <c r="H14" s="421"/>
      <c r="I14" s="421"/>
      <c r="J14" s="421"/>
      <c r="K14" s="421"/>
      <c r="L14" s="421"/>
      <c r="M14" s="421"/>
    </row>
    <row r="15" spans="2:15" ht="3" customHeight="1" x14ac:dyDescent="0.2"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</row>
    <row r="16" spans="2:1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50" s="7" customFormat="1" x14ac:dyDescent="0.2">
      <c r="B17" s="132" t="s">
        <v>281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x14ac:dyDescent="0.2">
      <c r="B18" s="2"/>
      <c r="C18" s="2"/>
      <c r="D18" s="2"/>
      <c r="E18" s="343"/>
      <c r="F18" s="343"/>
      <c r="G18" s="343"/>
      <c r="H18" s="343"/>
      <c r="I18" s="343"/>
      <c r="J18" s="343"/>
      <c r="K18" s="343"/>
      <c r="L18" s="343"/>
      <c r="M18" s="343"/>
    </row>
    <row r="19" spans="2:50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1">
    <mergeCell ref="L5:L7"/>
    <mergeCell ref="M5:M7"/>
    <mergeCell ref="B3:D3"/>
    <mergeCell ref="B1:M1"/>
    <mergeCell ref="B4:D7"/>
    <mergeCell ref="E4:E7"/>
    <mergeCell ref="F4:M4"/>
    <mergeCell ref="F5:F7"/>
    <mergeCell ref="G5:G7"/>
    <mergeCell ref="H5:H7"/>
    <mergeCell ref="I5:I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8"/>
  <sheetViews>
    <sheetView showGridLines="0" workbookViewId="0">
      <selection activeCell="B1" sqref="B1:P1"/>
    </sheetView>
  </sheetViews>
  <sheetFormatPr defaultRowHeight="11.25" x14ac:dyDescent="0.2"/>
  <cols>
    <col min="1" max="1" width="6.7109375" style="281" customWidth="1"/>
    <col min="2" max="3" width="1.7109375" style="281" customWidth="1"/>
    <col min="4" max="4" width="21.42578125" style="281" customWidth="1"/>
    <col min="5" max="5" width="9.7109375" style="281" customWidth="1"/>
    <col min="6" max="15" width="7.42578125" style="281" customWidth="1"/>
    <col min="16" max="16" width="8" style="281" customWidth="1"/>
    <col min="17" max="17" width="6.7109375" style="281" customWidth="1"/>
    <col min="18" max="18" width="14.28515625" style="281" bestFit="1" customWidth="1"/>
    <col min="19" max="16384" width="9.140625" style="281"/>
  </cols>
  <sheetData>
    <row r="1" spans="2:18" s="333" customFormat="1" ht="21" customHeight="1" x14ac:dyDescent="0.2">
      <c r="B1" s="736" t="s">
        <v>554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</row>
    <row r="2" spans="2:18" s="333" customFormat="1" ht="21" customHeight="1" x14ac:dyDescent="0.2"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R2" s="13"/>
    </row>
    <row r="3" spans="2:18" s="333" customFormat="1" ht="12.75" customHeight="1" x14ac:dyDescent="0.2">
      <c r="B3" s="739">
        <v>2017</v>
      </c>
      <c r="C3" s="739"/>
      <c r="D3" s="739"/>
      <c r="E3" s="440"/>
      <c r="F3" s="436"/>
      <c r="G3" s="436"/>
      <c r="H3" s="436"/>
      <c r="I3" s="436"/>
      <c r="J3" s="436"/>
      <c r="L3" s="439"/>
      <c r="M3" s="439"/>
      <c r="P3" s="439" t="s">
        <v>17</v>
      </c>
      <c r="R3" s="143" t="s">
        <v>18</v>
      </c>
    </row>
    <row r="4" spans="2:18" s="333" customFormat="1" ht="18" customHeight="1" x14ac:dyDescent="0.2">
      <c r="B4" s="731" t="s">
        <v>550</v>
      </c>
      <c r="C4" s="731"/>
      <c r="D4" s="731"/>
      <c r="E4" s="733" t="s">
        <v>16</v>
      </c>
      <c r="F4" s="665" t="s">
        <v>553</v>
      </c>
      <c r="G4" s="665"/>
      <c r="H4" s="665"/>
      <c r="I4" s="665"/>
      <c r="J4" s="665"/>
      <c r="K4" s="665"/>
      <c r="L4" s="665"/>
      <c r="M4" s="665"/>
      <c r="N4" s="665"/>
      <c r="O4" s="665"/>
      <c r="P4" s="665"/>
    </row>
    <row r="5" spans="2:18" s="333" customFormat="1" ht="12.75" customHeight="1" x14ac:dyDescent="0.2">
      <c r="B5" s="731"/>
      <c r="C5" s="731"/>
      <c r="D5" s="731"/>
      <c r="E5" s="734"/>
      <c r="F5" s="691" t="s">
        <v>548</v>
      </c>
      <c r="G5" s="664">
        <v>1</v>
      </c>
      <c r="H5" s="664">
        <v>2</v>
      </c>
      <c r="I5" s="664">
        <v>3</v>
      </c>
      <c r="J5" s="664">
        <v>4</v>
      </c>
      <c r="K5" s="664">
        <v>5</v>
      </c>
      <c r="L5" s="664">
        <v>6</v>
      </c>
      <c r="M5" s="680">
        <v>7</v>
      </c>
      <c r="N5" s="664">
        <v>8</v>
      </c>
      <c r="O5" s="680">
        <v>9</v>
      </c>
      <c r="P5" s="684" t="s">
        <v>552</v>
      </c>
    </row>
    <row r="6" spans="2:18" s="333" customFormat="1" ht="12.75" customHeight="1" x14ac:dyDescent="0.2">
      <c r="B6" s="731"/>
      <c r="C6" s="731"/>
      <c r="D6" s="731"/>
      <c r="E6" s="734"/>
      <c r="F6" s="691"/>
      <c r="G6" s="647"/>
      <c r="H6" s="647"/>
      <c r="I6" s="647"/>
      <c r="J6" s="647"/>
      <c r="K6" s="647"/>
      <c r="L6" s="647"/>
      <c r="M6" s="635"/>
      <c r="N6" s="647"/>
      <c r="O6" s="635"/>
      <c r="P6" s="685"/>
    </row>
    <row r="7" spans="2:18" s="333" customFormat="1" ht="12.75" customHeight="1" x14ac:dyDescent="0.2">
      <c r="B7" s="732"/>
      <c r="C7" s="732"/>
      <c r="D7" s="732"/>
      <c r="E7" s="737"/>
      <c r="F7" s="735"/>
      <c r="G7" s="648"/>
      <c r="H7" s="648"/>
      <c r="I7" s="648"/>
      <c r="J7" s="648"/>
      <c r="K7" s="648"/>
      <c r="L7" s="648"/>
      <c r="M7" s="636"/>
      <c r="N7" s="648"/>
      <c r="O7" s="636"/>
      <c r="P7" s="686"/>
    </row>
    <row r="8" spans="2:18" ht="12.75" customHeight="1" x14ac:dyDescent="0.2">
      <c r="B8" s="436"/>
      <c r="C8" s="436"/>
      <c r="D8" s="436"/>
      <c r="E8" s="435"/>
      <c r="F8" s="434"/>
      <c r="G8" s="434"/>
      <c r="H8" s="434"/>
      <c r="I8" s="434"/>
      <c r="J8" s="434"/>
      <c r="K8" s="434"/>
      <c r="L8" s="434"/>
      <c r="M8" s="434"/>
    </row>
    <row r="9" spans="2:18" ht="12.75" customHeight="1" x14ac:dyDescent="0.2">
      <c r="B9" s="438" t="s">
        <v>16</v>
      </c>
      <c r="C9" s="339"/>
      <c r="D9" s="339"/>
      <c r="E9" s="12">
        <f>SUM(F9:P9)</f>
        <v>1960</v>
      </c>
      <c r="F9" s="12">
        <f t="shared" ref="F9:P9" si="0">F10+F12+F13</f>
        <v>1176</v>
      </c>
      <c r="G9" s="12">
        <f t="shared" si="0"/>
        <v>634</v>
      </c>
      <c r="H9" s="12">
        <f t="shared" si="0"/>
        <v>114</v>
      </c>
      <c r="I9" s="12">
        <f t="shared" si="0"/>
        <v>28</v>
      </c>
      <c r="J9" s="12">
        <f t="shared" si="0"/>
        <v>6</v>
      </c>
      <c r="K9" s="12">
        <f t="shared" si="0"/>
        <v>1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1</v>
      </c>
    </row>
    <row r="10" spans="2:18" ht="18" customHeight="1" x14ac:dyDescent="0.2">
      <c r="B10" s="333"/>
      <c r="C10" s="338" t="s">
        <v>547</v>
      </c>
      <c r="D10" s="333"/>
      <c r="E10" s="12">
        <f>SUM(F10:P10)</f>
        <v>895</v>
      </c>
      <c r="F10" s="14">
        <v>343</v>
      </c>
      <c r="G10" s="14">
        <v>436</v>
      </c>
      <c r="H10" s="14">
        <v>88</v>
      </c>
      <c r="I10" s="14">
        <v>22</v>
      </c>
      <c r="J10" s="14">
        <v>4</v>
      </c>
      <c r="K10" s="14">
        <v>1</v>
      </c>
      <c r="L10" s="14">
        <v>0</v>
      </c>
      <c r="M10" s="14">
        <v>0</v>
      </c>
      <c r="N10" s="302">
        <v>0</v>
      </c>
      <c r="O10" s="281">
        <v>0</v>
      </c>
      <c r="P10" s="281">
        <v>1</v>
      </c>
    </row>
    <row r="11" spans="2:18" ht="18" customHeight="1" x14ac:dyDescent="0.2">
      <c r="B11" s="333"/>
      <c r="C11" s="338" t="s">
        <v>546</v>
      </c>
      <c r="D11" s="333"/>
      <c r="E11" s="12">
        <f>SUM(F11:P11)</f>
        <v>1065</v>
      </c>
      <c r="F11" s="302">
        <f t="shared" ref="F11:P11" si="1">F12+F13</f>
        <v>833</v>
      </c>
      <c r="G11" s="302">
        <f t="shared" si="1"/>
        <v>198</v>
      </c>
      <c r="H11" s="302">
        <f t="shared" si="1"/>
        <v>26</v>
      </c>
      <c r="I11" s="302">
        <f t="shared" si="1"/>
        <v>6</v>
      </c>
      <c r="J11" s="302">
        <f t="shared" si="1"/>
        <v>2</v>
      </c>
      <c r="K11" s="302">
        <f t="shared" si="1"/>
        <v>0</v>
      </c>
      <c r="L11" s="302">
        <f t="shared" si="1"/>
        <v>0</v>
      </c>
      <c r="M11" s="302">
        <f t="shared" si="1"/>
        <v>0</v>
      </c>
      <c r="N11" s="302">
        <f t="shared" si="1"/>
        <v>0</v>
      </c>
      <c r="O11" s="302">
        <f t="shared" si="1"/>
        <v>0</v>
      </c>
      <c r="P11" s="302">
        <f t="shared" si="1"/>
        <v>0</v>
      </c>
    </row>
    <row r="12" spans="2:18" ht="18" customHeight="1" x14ac:dyDescent="0.2">
      <c r="B12" s="333"/>
      <c r="C12" s="333"/>
      <c r="D12" s="336" t="s">
        <v>545</v>
      </c>
      <c r="E12" s="12">
        <f>SUM(F12:P12)</f>
        <v>587</v>
      </c>
      <c r="F12" s="14">
        <v>408</v>
      </c>
      <c r="G12" s="14">
        <v>152</v>
      </c>
      <c r="H12" s="14">
        <v>20</v>
      </c>
      <c r="I12" s="14">
        <v>5</v>
      </c>
      <c r="J12" s="14">
        <v>2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81">
        <v>0</v>
      </c>
    </row>
    <row r="13" spans="2:18" ht="18" customHeight="1" x14ac:dyDescent="0.2">
      <c r="B13" s="333"/>
      <c r="C13" s="333"/>
      <c r="D13" s="336" t="s">
        <v>544</v>
      </c>
      <c r="E13" s="12">
        <f>SUM(F13:P13)</f>
        <v>478</v>
      </c>
      <c r="F13" s="14">
        <v>425</v>
      </c>
      <c r="G13" s="14">
        <v>46</v>
      </c>
      <c r="H13" s="14">
        <v>6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281">
        <v>0</v>
      </c>
    </row>
    <row r="14" spans="2:18" x14ac:dyDescent="0.2">
      <c r="B14" s="436"/>
      <c r="C14" s="437"/>
      <c r="D14" s="436"/>
      <c r="E14" s="435"/>
      <c r="F14" s="434"/>
      <c r="G14" s="434"/>
      <c r="H14" s="434"/>
      <c r="I14" s="434"/>
      <c r="J14" s="434"/>
      <c r="K14" s="434"/>
      <c r="L14" s="434"/>
      <c r="M14" s="434"/>
      <c r="N14" s="288"/>
      <c r="O14" s="288"/>
      <c r="P14" s="288"/>
    </row>
    <row r="15" spans="2:18" ht="3" customHeight="1" x14ac:dyDescent="0.2"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</row>
    <row r="16" spans="2:18" x14ac:dyDescent="0.2">
      <c r="B16" s="433"/>
      <c r="C16" s="433"/>
      <c r="D16" s="433"/>
      <c r="E16" s="432"/>
      <c r="F16" s="432"/>
      <c r="G16" s="432"/>
      <c r="H16" s="432"/>
      <c r="I16" s="432"/>
      <c r="J16" s="432"/>
      <c r="K16" s="432"/>
      <c r="L16" s="432"/>
      <c r="M16" s="432"/>
    </row>
    <row r="17" spans="2:50" s="7" customFormat="1" x14ac:dyDescent="0.2">
      <c r="B17" s="132" t="s">
        <v>281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x14ac:dyDescent="0.2"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</row>
  </sheetData>
  <mergeCells count="17">
    <mergeCell ref="M5:M7"/>
    <mergeCell ref="L5:L7"/>
    <mergeCell ref="N5:N7"/>
    <mergeCell ref="K5:K7"/>
    <mergeCell ref="F5:F7"/>
    <mergeCell ref="B1:P1"/>
    <mergeCell ref="G5:G7"/>
    <mergeCell ref="H5:H7"/>
    <mergeCell ref="I5:I7"/>
    <mergeCell ref="E4:E7"/>
    <mergeCell ref="B2:M2"/>
    <mergeCell ref="B3:D3"/>
    <mergeCell ref="O5:O7"/>
    <mergeCell ref="P5:P7"/>
    <mergeCell ref="F4:P4"/>
    <mergeCell ref="B4:D7"/>
    <mergeCell ref="J5:J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9"/>
  <sheetViews>
    <sheetView showGridLines="0" workbookViewId="0">
      <selection activeCell="O3" sqref="O3"/>
    </sheetView>
  </sheetViews>
  <sheetFormatPr defaultColWidth="15.85546875" defaultRowHeight="12.75" x14ac:dyDescent="0.2"/>
  <cols>
    <col min="1" max="1" width="6.7109375" style="239" customWidth="1"/>
    <col min="2" max="2" width="20.7109375" style="239" customWidth="1"/>
    <col min="3" max="13" width="8.7109375" style="239" customWidth="1"/>
    <col min="14" max="14" width="6.7109375" style="239" customWidth="1"/>
    <col min="15" max="15" width="14.28515625" style="239" bestFit="1" customWidth="1"/>
    <col min="16" max="254" width="15.140625" style="239" customWidth="1"/>
    <col min="255" max="255" width="6.7109375" style="239" customWidth="1"/>
    <col min="256" max="16384" width="15.85546875" style="239"/>
  </cols>
  <sheetData>
    <row r="1" spans="2:22" ht="21" customHeight="1" x14ac:dyDescent="0.2">
      <c r="B1" s="742" t="s">
        <v>803</v>
      </c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260"/>
      <c r="O1" s="260"/>
      <c r="P1" s="260"/>
      <c r="Q1" s="260"/>
      <c r="R1" s="260"/>
      <c r="S1" s="260"/>
      <c r="T1" s="260"/>
      <c r="U1" s="260"/>
      <c r="V1" s="260"/>
    </row>
    <row r="2" spans="2:22" ht="21" customHeight="1" x14ac:dyDescent="0.2">
      <c r="B2" s="259"/>
      <c r="C2" s="259"/>
      <c r="D2" s="259"/>
      <c r="E2" s="259"/>
      <c r="F2" s="259"/>
      <c r="G2" s="259"/>
      <c r="H2" s="259"/>
      <c r="I2" s="259"/>
      <c r="J2" s="1"/>
      <c r="K2" s="1"/>
      <c r="L2" s="1"/>
      <c r="M2" s="1"/>
      <c r="O2" s="13"/>
      <c r="Q2"/>
      <c r="R2"/>
      <c r="S2"/>
      <c r="T2"/>
    </row>
    <row r="3" spans="2:22" ht="12.75" customHeight="1" x14ac:dyDescent="0.2">
      <c r="B3" s="258">
        <v>2017</v>
      </c>
      <c r="C3" s="1"/>
      <c r="D3" s="1"/>
      <c r="E3" s="1"/>
      <c r="F3" s="1"/>
      <c r="G3" s="1"/>
      <c r="H3" s="743"/>
      <c r="I3" s="743"/>
      <c r="J3" s="1"/>
      <c r="K3" s="1"/>
      <c r="L3" s="257"/>
      <c r="M3" s="257" t="s">
        <v>429</v>
      </c>
      <c r="N3" s="256"/>
      <c r="O3" s="143" t="s">
        <v>18</v>
      </c>
      <c r="Q3"/>
      <c r="R3"/>
      <c r="S3"/>
      <c r="T3"/>
    </row>
    <row r="4" spans="2:22" s="255" customFormat="1" ht="18" customHeight="1" x14ac:dyDescent="0.2">
      <c r="B4" s="744" t="s">
        <v>428</v>
      </c>
      <c r="C4" s="622" t="s">
        <v>137</v>
      </c>
      <c r="D4" s="622"/>
      <c r="E4" s="622"/>
      <c r="F4" s="622"/>
      <c r="G4" s="622"/>
      <c r="H4" s="622"/>
      <c r="I4" s="622"/>
      <c r="J4" s="622"/>
      <c r="K4" s="622"/>
      <c r="L4" s="622"/>
      <c r="M4" s="622"/>
      <c r="Q4" s="248"/>
      <c r="R4" s="248"/>
      <c r="S4" s="248"/>
      <c r="T4" s="248"/>
    </row>
    <row r="5" spans="2:22" s="249" customFormat="1" ht="18" customHeight="1" x14ac:dyDescent="0.2">
      <c r="B5" s="744"/>
      <c r="C5" s="126">
        <v>2007</v>
      </c>
      <c r="D5" s="127">
        <v>2008</v>
      </c>
      <c r="E5" s="127">
        <v>2009</v>
      </c>
      <c r="F5" s="127">
        <v>2010</v>
      </c>
      <c r="G5" s="127">
        <v>2011</v>
      </c>
      <c r="H5" s="127">
        <v>2012</v>
      </c>
      <c r="I5" s="127">
        <v>2013</v>
      </c>
      <c r="J5" s="127">
        <v>2014</v>
      </c>
      <c r="K5" s="127">
        <v>2015</v>
      </c>
      <c r="L5" s="127">
        <v>2016</v>
      </c>
      <c r="M5" s="126">
        <v>2017</v>
      </c>
      <c r="Q5" s="248"/>
      <c r="R5" s="248"/>
      <c r="S5" s="248"/>
      <c r="T5" s="248"/>
    </row>
    <row r="6" spans="2:22" s="252" customFormat="1" ht="12.75" customHeight="1" x14ac:dyDescent="0.2">
      <c r="B6" s="254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Q6"/>
      <c r="R6"/>
      <c r="S6"/>
      <c r="T6"/>
    </row>
    <row r="7" spans="2:22" s="249" customFormat="1" ht="12.75" customHeight="1" x14ac:dyDescent="0.2">
      <c r="B7" s="251" t="s">
        <v>427</v>
      </c>
      <c r="C7" s="250">
        <v>39</v>
      </c>
      <c r="D7" s="250">
        <v>38.5</v>
      </c>
      <c r="E7" s="250">
        <v>33.799999999999997</v>
      </c>
      <c r="F7" s="250">
        <v>36</v>
      </c>
      <c r="G7" s="250">
        <v>34.700000000000003</v>
      </c>
      <c r="H7" s="250">
        <v>30</v>
      </c>
      <c r="I7" s="250">
        <v>27.26</v>
      </c>
      <c r="J7" s="250">
        <v>26.28</v>
      </c>
      <c r="K7" s="250">
        <v>30.1</v>
      </c>
      <c r="L7" s="250">
        <v>29.2</v>
      </c>
      <c r="M7" s="250">
        <v>31.21</v>
      </c>
      <c r="Q7"/>
      <c r="R7"/>
      <c r="S7"/>
      <c r="T7"/>
    </row>
    <row r="8" spans="2:22" ht="15" customHeight="1" x14ac:dyDescent="0.2">
      <c r="B8" s="247" t="s">
        <v>419</v>
      </c>
      <c r="C8" s="246">
        <v>22.46</v>
      </c>
      <c r="D8" s="246">
        <v>20.16</v>
      </c>
      <c r="E8" s="246">
        <v>17.440000000000001</v>
      </c>
      <c r="F8" s="246">
        <v>15.08</v>
      </c>
      <c r="G8" s="245">
        <v>13.09</v>
      </c>
      <c r="H8" s="245">
        <v>9.7799999999999994</v>
      </c>
      <c r="I8" s="245">
        <v>12.35</v>
      </c>
      <c r="J8" s="245">
        <v>8.5299999999999994</v>
      </c>
      <c r="K8" s="244">
        <v>5.4</v>
      </c>
      <c r="L8" s="244">
        <v>5.0999999999999996</v>
      </c>
      <c r="M8" s="244">
        <v>6.11</v>
      </c>
      <c r="Q8"/>
      <c r="R8"/>
      <c r="S8"/>
      <c r="T8"/>
    </row>
    <row r="9" spans="2:22" ht="15" customHeight="1" x14ac:dyDescent="0.2">
      <c r="B9" s="247" t="s">
        <v>418</v>
      </c>
      <c r="C9" s="246">
        <v>42.65</v>
      </c>
      <c r="D9" s="246">
        <v>47.31</v>
      </c>
      <c r="E9" s="246">
        <v>35.880000000000003</v>
      </c>
      <c r="F9" s="246">
        <v>44.67</v>
      </c>
      <c r="G9" s="245">
        <v>40.450000000000003</v>
      </c>
      <c r="H9" s="245">
        <v>34.03</v>
      </c>
      <c r="I9" s="245">
        <v>26.48</v>
      </c>
      <c r="J9" s="245">
        <v>23.17</v>
      </c>
      <c r="K9" s="244">
        <v>27.2</v>
      </c>
      <c r="L9" s="244">
        <v>29.6</v>
      </c>
      <c r="M9" s="244">
        <v>30.33</v>
      </c>
      <c r="Q9"/>
      <c r="R9"/>
      <c r="S9"/>
      <c r="T9"/>
    </row>
    <row r="10" spans="2:22" ht="15" customHeight="1" x14ac:dyDescent="0.2">
      <c r="B10" s="247" t="s">
        <v>417</v>
      </c>
      <c r="C10" s="246">
        <v>76.53</v>
      </c>
      <c r="D10" s="246">
        <v>69.25</v>
      </c>
      <c r="E10" s="246">
        <v>64.06</v>
      </c>
      <c r="F10" s="246">
        <v>68.180000000000007</v>
      </c>
      <c r="G10" s="245">
        <v>67.819999999999993</v>
      </c>
      <c r="H10" s="245">
        <v>64.099999999999994</v>
      </c>
      <c r="I10" s="245">
        <v>50.81</v>
      </c>
      <c r="J10" s="245">
        <v>47.47</v>
      </c>
      <c r="K10" s="244">
        <v>57.4</v>
      </c>
      <c r="L10" s="244">
        <v>47.1</v>
      </c>
      <c r="M10" s="244">
        <v>52.66</v>
      </c>
      <c r="Q10"/>
      <c r="R10"/>
      <c r="S10"/>
      <c r="T10"/>
    </row>
    <row r="11" spans="2:22" ht="15" customHeight="1" x14ac:dyDescent="0.2">
      <c r="B11" s="247" t="s">
        <v>416</v>
      </c>
      <c r="C11" s="246">
        <v>78.069999999999993</v>
      </c>
      <c r="D11" s="246">
        <v>77.11</v>
      </c>
      <c r="E11" s="246">
        <v>68.61</v>
      </c>
      <c r="F11" s="246">
        <v>73.58</v>
      </c>
      <c r="G11" s="245">
        <v>77.319999999999993</v>
      </c>
      <c r="H11" s="245">
        <v>63.98</v>
      </c>
      <c r="I11" s="245">
        <v>63.31</v>
      </c>
      <c r="J11" s="245">
        <v>63.37</v>
      </c>
      <c r="K11" s="244">
        <v>74.7</v>
      </c>
      <c r="L11" s="244">
        <v>71.5</v>
      </c>
      <c r="M11" s="244">
        <v>78.819999999999993</v>
      </c>
      <c r="Q11"/>
      <c r="R11"/>
      <c r="S11"/>
      <c r="T11"/>
    </row>
    <row r="12" spans="2:22" ht="15" customHeight="1" x14ac:dyDescent="0.2">
      <c r="B12" s="247" t="s">
        <v>415</v>
      </c>
      <c r="C12" s="246">
        <v>38.47</v>
      </c>
      <c r="D12" s="246">
        <v>41.9</v>
      </c>
      <c r="E12" s="246">
        <v>40.729999999999997</v>
      </c>
      <c r="F12" s="246">
        <v>41.81</v>
      </c>
      <c r="G12" s="245">
        <v>39.76</v>
      </c>
      <c r="H12" s="245">
        <v>36.47</v>
      </c>
      <c r="I12" s="245">
        <v>35.43</v>
      </c>
      <c r="J12" s="245">
        <v>38.29</v>
      </c>
      <c r="K12" s="244">
        <v>42.3</v>
      </c>
      <c r="L12" s="244">
        <v>49.1</v>
      </c>
      <c r="M12" s="244">
        <v>49.02</v>
      </c>
      <c r="Q12"/>
      <c r="R12"/>
      <c r="S12"/>
      <c r="T12"/>
    </row>
    <row r="13" spans="2:22" ht="15" customHeight="1" x14ac:dyDescent="0.2">
      <c r="B13" s="247" t="s">
        <v>414</v>
      </c>
      <c r="C13" s="246">
        <v>9.57</v>
      </c>
      <c r="D13" s="246">
        <v>10.02</v>
      </c>
      <c r="E13" s="246">
        <v>7.89</v>
      </c>
      <c r="F13" s="246">
        <v>10.15</v>
      </c>
      <c r="G13" s="245">
        <v>9.01</v>
      </c>
      <c r="H13" s="245">
        <v>7.41</v>
      </c>
      <c r="I13" s="245">
        <v>8.01</v>
      </c>
      <c r="J13" s="245">
        <v>8.39</v>
      </c>
      <c r="K13" s="244">
        <v>11.4</v>
      </c>
      <c r="L13" s="244">
        <v>10.8</v>
      </c>
      <c r="M13" s="244">
        <v>13.73</v>
      </c>
      <c r="Q13" s="248"/>
      <c r="R13"/>
      <c r="S13"/>
      <c r="T13"/>
    </row>
    <row r="14" spans="2:22" ht="15" customHeight="1" x14ac:dyDescent="0.2">
      <c r="B14" s="247" t="s">
        <v>413</v>
      </c>
      <c r="C14" s="246">
        <v>0.31</v>
      </c>
      <c r="D14" s="246">
        <v>0.78</v>
      </c>
      <c r="E14" s="246">
        <v>0.37</v>
      </c>
      <c r="F14" s="246">
        <v>0.54</v>
      </c>
      <c r="G14" s="245">
        <v>0.35</v>
      </c>
      <c r="H14" s="245">
        <v>0.35</v>
      </c>
      <c r="I14" s="245">
        <v>0.53</v>
      </c>
      <c r="J14" s="245">
        <v>0.64</v>
      </c>
      <c r="K14" s="244">
        <v>1.2</v>
      </c>
      <c r="L14" s="244">
        <v>0.9</v>
      </c>
      <c r="M14" s="244">
        <v>0.94</v>
      </c>
    </row>
    <row r="15" spans="2:22" ht="9.75" customHeight="1" x14ac:dyDescent="0.2">
      <c r="B15" s="24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</row>
    <row r="16" spans="2:22" ht="3" customHeight="1" x14ac:dyDescent="0.2">
      <c r="B16" s="224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</row>
    <row r="17" spans="2:14" ht="9.75" customHeight="1" x14ac:dyDescent="0.2">
      <c r="B17" s="24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</row>
    <row r="18" spans="2:14" x14ac:dyDescent="0.2">
      <c r="B18" s="132" t="s">
        <v>281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</row>
    <row r="19" spans="2:14" ht="5.25" customHeight="1" x14ac:dyDescent="0.2">
      <c r="B19" s="24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</row>
    <row r="20" spans="2:14" ht="25.5" customHeight="1" x14ac:dyDescent="0.2">
      <c r="B20" s="630" t="s">
        <v>426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30"/>
      <c r="M20" s="630"/>
    </row>
    <row r="21" spans="2:14" x14ac:dyDescent="0.2"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</row>
    <row r="22" spans="2:14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4" spans="2:14" ht="13.5" x14ac:dyDescent="0.2">
      <c r="B24" s="740"/>
      <c r="C24" s="741"/>
      <c r="D24" s="741"/>
      <c r="E24" s="741"/>
      <c r="F24" s="741"/>
      <c r="G24" s="741"/>
      <c r="H24" s="741"/>
      <c r="I24" s="741"/>
      <c r="J24" s="741"/>
      <c r="K24" s="741"/>
      <c r="L24" s="741"/>
      <c r="M24" s="741"/>
      <c r="N24" s="741"/>
    </row>
    <row r="26" spans="2:14" x14ac:dyDescent="0.2">
      <c r="C26"/>
    </row>
    <row r="27" spans="2:14" x14ac:dyDescent="0.2">
      <c r="F27" s="240"/>
      <c r="G27" s="240"/>
      <c r="H27" s="240"/>
      <c r="I27" s="240"/>
      <c r="J27" s="240"/>
      <c r="K27" s="240"/>
    </row>
    <row r="28" spans="2:14" x14ac:dyDescent="0.2">
      <c r="C28"/>
      <c r="E28"/>
      <c r="F28"/>
    </row>
    <row r="29" spans="2:14" x14ac:dyDescent="0.2">
      <c r="E29"/>
      <c r="F29"/>
    </row>
    <row r="30" spans="2:14" x14ac:dyDescent="0.2">
      <c r="C30"/>
      <c r="E30"/>
      <c r="F30"/>
    </row>
    <row r="31" spans="2:14" x14ac:dyDescent="0.2">
      <c r="E31"/>
      <c r="F31"/>
    </row>
    <row r="32" spans="2:14" x14ac:dyDescent="0.2">
      <c r="C32"/>
      <c r="E32"/>
      <c r="F32"/>
    </row>
    <row r="33" spans="3:6" x14ac:dyDescent="0.2">
      <c r="E33"/>
      <c r="F33"/>
    </row>
    <row r="34" spans="3:6" x14ac:dyDescent="0.2">
      <c r="C34"/>
      <c r="E34"/>
      <c r="F34"/>
    </row>
    <row r="35" spans="3:6" x14ac:dyDescent="0.2">
      <c r="E35"/>
      <c r="F35"/>
    </row>
    <row r="36" spans="3:6" x14ac:dyDescent="0.2">
      <c r="C36"/>
      <c r="E36"/>
      <c r="F36"/>
    </row>
    <row r="37" spans="3:6" x14ac:dyDescent="0.2">
      <c r="E37"/>
      <c r="F37"/>
    </row>
    <row r="38" spans="3:6" x14ac:dyDescent="0.2">
      <c r="E38"/>
      <c r="F38"/>
    </row>
    <row r="39" spans="3:6" x14ac:dyDescent="0.2">
      <c r="E39"/>
      <c r="F39"/>
    </row>
  </sheetData>
  <mergeCells count="7">
    <mergeCell ref="B24:N24"/>
    <mergeCell ref="B1:M1"/>
    <mergeCell ref="H3:I3"/>
    <mergeCell ref="B4:B5"/>
    <mergeCell ref="C4:M4"/>
    <mergeCell ref="B21:M21"/>
    <mergeCell ref="B20:M20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65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751" t="s">
        <v>558</v>
      </c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</row>
    <row r="2" spans="2:50" ht="21" customHeight="1" x14ac:dyDescent="0.2">
      <c r="B2" s="280"/>
      <c r="C2" s="280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R2" s="13"/>
    </row>
    <row r="3" spans="2:50" ht="12.75" customHeight="1" x14ac:dyDescent="0.2">
      <c r="B3" s="279">
        <v>2017</v>
      </c>
      <c r="C3" s="278"/>
      <c r="D3" s="277"/>
      <c r="E3" s="277"/>
      <c r="F3" s="277"/>
      <c r="G3" s="278" t="s">
        <v>14</v>
      </c>
      <c r="H3" s="277"/>
      <c r="I3" s="277"/>
      <c r="J3" s="277"/>
      <c r="K3" s="277"/>
      <c r="L3" s="277"/>
      <c r="M3" s="277"/>
      <c r="N3" s="277"/>
      <c r="O3" s="637" t="s">
        <v>17</v>
      </c>
      <c r="P3" s="637"/>
      <c r="R3" s="143" t="s">
        <v>18</v>
      </c>
    </row>
    <row r="4" spans="2:50" ht="15" customHeight="1" x14ac:dyDescent="0.2">
      <c r="B4" s="643" t="s">
        <v>557</v>
      </c>
      <c r="C4" s="643"/>
      <c r="D4" s="646" t="s">
        <v>16</v>
      </c>
      <c r="E4" s="646" t="s">
        <v>29</v>
      </c>
      <c r="F4" s="746" t="s">
        <v>28</v>
      </c>
      <c r="G4" s="752" t="s">
        <v>27</v>
      </c>
      <c r="H4" s="752" t="s">
        <v>26</v>
      </c>
      <c r="I4" s="752" t="s">
        <v>25</v>
      </c>
      <c r="J4" s="752" t="s">
        <v>24</v>
      </c>
      <c r="K4" s="752" t="s">
        <v>23</v>
      </c>
      <c r="L4" s="752" t="s">
        <v>22</v>
      </c>
      <c r="M4" s="746" t="s">
        <v>21</v>
      </c>
      <c r="N4" s="746" t="s">
        <v>20</v>
      </c>
      <c r="O4" s="746" t="s">
        <v>556</v>
      </c>
      <c r="P4" s="757" t="s">
        <v>555</v>
      </c>
      <c r="Q4" s="276"/>
    </row>
    <row r="5" spans="2:50" ht="15" customHeight="1" x14ac:dyDescent="0.2">
      <c r="B5" s="643"/>
      <c r="C5" s="643"/>
      <c r="D5" s="755"/>
      <c r="E5" s="755"/>
      <c r="F5" s="747"/>
      <c r="G5" s="753"/>
      <c r="H5" s="753"/>
      <c r="I5" s="753"/>
      <c r="J5" s="753"/>
      <c r="K5" s="753"/>
      <c r="L5" s="753"/>
      <c r="M5" s="747"/>
      <c r="N5" s="747"/>
      <c r="O5" s="747"/>
      <c r="P5" s="757"/>
      <c r="Q5" s="276"/>
    </row>
    <row r="6" spans="2:50" ht="15" customHeight="1" x14ac:dyDescent="0.2">
      <c r="B6" s="643"/>
      <c r="C6" s="643"/>
      <c r="D6" s="755"/>
      <c r="E6" s="755"/>
      <c r="F6" s="747"/>
      <c r="G6" s="753"/>
      <c r="H6" s="753"/>
      <c r="I6" s="753"/>
      <c r="J6" s="753"/>
      <c r="K6" s="753"/>
      <c r="L6" s="753"/>
      <c r="M6" s="747"/>
      <c r="N6" s="747"/>
      <c r="O6" s="747"/>
      <c r="P6" s="757"/>
      <c r="Q6" s="276"/>
    </row>
    <row r="7" spans="2:50" ht="15" customHeight="1" x14ac:dyDescent="0.2">
      <c r="B7" s="750"/>
      <c r="C7" s="750"/>
      <c r="D7" s="756"/>
      <c r="E7" s="756"/>
      <c r="F7" s="748"/>
      <c r="G7" s="754"/>
      <c r="H7" s="754"/>
      <c r="I7" s="754"/>
      <c r="J7" s="754"/>
      <c r="K7" s="754"/>
      <c r="L7" s="754"/>
      <c r="M7" s="748"/>
      <c r="N7" s="748"/>
      <c r="O7" s="748"/>
      <c r="P7" s="758"/>
      <c r="Q7" s="276"/>
    </row>
    <row r="8" spans="2:50" ht="12.75" customHeight="1" x14ac:dyDescent="0.2">
      <c r="B8" s="276"/>
      <c r="C8" s="27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273" customFormat="1" ht="12.75" customHeight="1" x14ac:dyDescent="0.2">
      <c r="B9" s="16" t="s">
        <v>13</v>
      </c>
      <c r="C9" s="274" t="s">
        <v>0</v>
      </c>
      <c r="D9" s="266">
        <f t="shared" ref="D9:D44" si="0">SUM(E9:P9)</f>
        <v>2513</v>
      </c>
      <c r="E9" s="266">
        <f t="shared" ref="E9:P9" si="1">E12+E15+E18+E21+E24+E27+E30+E33+E36++E39+E42</f>
        <v>243</v>
      </c>
      <c r="F9" s="266">
        <f t="shared" si="1"/>
        <v>208</v>
      </c>
      <c r="G9" s="266">
        <f t="shared" si="1"/>
        <v>230</v>
      </c>
      <c r="H9" s="266">
        <f t="shared" si="1"/>
        <v>220</v>
      </c>
      <c r="I9" s="266">
        <f t="shared" si="1"/>
        <v>197</v>
      </c>
      <c r="J9" s="266">
        <f t="shared" si="1"/>
        <v>213</v>
      </c>
      <c r="K9" s="266">
        <f t="shared" si="1"/>
        <v>170</v>
      </c>
      <c r="L9" s="266">
        <f t="shared" si="1"/>
        <v>218</v>
      </c>
      <c r="M9" s="266">
        <f t="shared" si="1"/>
        <v>206</v>
      </c>
      <c r="N9" s="266">
        <f t="shared" si="1"/>
        <v>187</v>
      </c>
      <c r="O9" s="266">
        <f t="shared" si="1"/>
        <v>184</v>
      </c>
      <c r="P9" s="266">
        <f t="shared" si="1"/>
        <v>237</v>
      </c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</row>
    <row r="10" spans="2:50" s="273" customFormat="1" ht="12.75" customHeight="1" x14ac:dyDescent="0.2">
      <c r="B10" s="275"/>
      <c r="C10" s="274" t="s">
        <v>1</v>
      </c>
      <c r="D10" s="266">
        <f t="shared" si="0"/>
        <v>1213</v>
      </c>
      <c r="E10" s="266">
        <f t="shared" ref="E10:P10" si="2">E13+E16+E19+E22+E25+E28+E31+E34+E37++E40+E43</f>
        <v>110</v>
      </c>
      <c r="F10" s="266">
        <f t="shared" si="2"/>
        <v>97</v>
      </c>
      <c r="G10" s="266">
        <f t="shared" si="2"/>
        <v>125</v>
      </c>
      <c r="H10" s="266">
        <f t="shared" si="2"/>
        <v>116</v>
      </c>
      <c r="I10" s="266">
        <f t="shared" si="2"/>
        <v>97</v>
      </c>
      <c r="J10" s="266">
        <f t="shared" si="2"/>
        <v>98</v>
      </c>
      <c r="K10" s="266">
        <f t="shared" si="2"/>
        <v>76</v>
      </c>
      <c r="L10" s="266">
        <f t="shared" si="2"/>
        <v>89</v>
      </c>
      <c r="M10" s="266">
        <f t="shared" si="2"/>
        <v>98</v>
      </c>
      <c r="N10" s="266">
        <f t="shared" si="2"/>
        <v>99</v>
      </c>
      <c r="O10" s="266">
        <f t="shared" si="2"/>
        <v>90</v>
      </c>
      <c r="P10" s="266">
        <f t="shared" si="2"/>
        <v>118</v>
      </c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</row>
    <row r="11" spans="2:50" s="273" customFormat="1" ht="12.75" customHeight="1" x14ac:dyDescent="0.2">
      <c r="B11" s="275"/>
      <c r="C11" s="274" t="s">
        <v>2</v>
      </c>
      <c r="D11" s="266">
        <f t="shared" si="0"/>
        <v>1300</v>
      </c>
      <c r="E11" s="266">
        <f t="shared" ref="E11:P11" si="3">E14+E17+E20+E23+E26+E29+E32+E35+E38++E41+E44</f>
        <v>133</v>
      </c>
      <c r="F11" s="266">
        <f t="shared" si="3"/>
        <v>111</v>
      </c>
      <c r="G11" s="266">
        <f t="shared" si="3"/>
        <v>105</v>
      </c>
      <c r="H11" s="266">
        <f t="shared" si="3"/>
        <v>104</v>
      </c>
      <c r="I11" s="266">
        <f t="shared" si="3"/>
        <v>100</v>
      </c>
      <c r="J11" s="266">
        <f t="shared" si="3"/>
        <v>115</v>
      </c>
      <c r="K11" s="266">
        <f t="shared" si="3"/>
        <v>94</v>
      </c>
      <c r="L11" s="266">
        <f t="shared" si="3"/>
        <v>129</v>
      </c>
      <c r="M11" s="266">
        <f t="shared" si="3"/>
        <v>108</v>
      </c>
      <c r="N11" s="266">
        <f t="shared" si="3"/>
        <v>88</v>
      </c>
      <c r="O11" s="266">
        <f t="shared" si="3"/>
        <v>94</v>
      </c>
      <c r="P11" s="266">
        <f t="shared" si="3"/>
        <v>119</v>
      </c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</row>
    <row r="12" spans="2:50" ht="19.5" customHeight="1" x14ac:dyDescent="0.2">
      <c r="B12" s="5" t="s">
        <v>19</v>
      </c>
      <c r="C12" s="269" t="s">
        <v>0</v>
      </c>
      <c r="D12" s="266">
        <f t="shared" si="0"/>
        <v>164</v>
      </c>
      <c r="E12" s="17">
        <v>22</v>
      </c>
      <c r="F12" s="17">
        <v>16</v>
      </c>
      <c r="G12" s="17">
        <v>10</v>
      </c>
      <c r="H12" s="17">
        <v>18</v>
      </c>
      <c r="I12" s="17">
        <v>13</v>
      </c>
      <c r="J12" s="17">
        <v>12</v>
      </c>
      <c r="K12" s="17">
        <v>12</v>
      </c>
      <c r="L12" s="17">
        <v>9</v>
      </c>
      <c r="M12" s="17">
        <v>13</v>
      </c>
      <c r="N12" s="17">
        <v>9</v>
      </c>
      <c r="O12" s="17">
        <v>12</v>
      </c>
      <c r="P12" s="17">
        <v>18</v>
      </c>
      <c r="Q12" s="6"/>
      <c r="R12" s="26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272"/>
      <c r="C13" s="271" t="s">
        <v>1</v>
      </c>
      <c r="D13" s="266">
        <f t="shared" si="0"/>
        <v>79</v>
      </c>
      <c r="E13" s="441">
        <v>10</v>
      </c>
      <c r="F13" s="441">
        <v>8</v>
      </c>
      <c r="G13" s="441">
        <v>4</v>
      </c>
      <c r="H13" s="441">
        <v>11</v>
      </c>
      <c r="I13" s="441">
        <v>6</v>
      </c>
      <c r="J13" s="441">
        <v>5</v>
      </c>
      <c r="K13" s="441">
        <v>4</v>
      </c>
      <c r="L13" s="441">
        <v>3</v>
      </c>
      <c r="M13" s="441">
        <v>9</v>
      </c>
      <c r="N13" s="441">
        <v>4</v>
      </c>
      <c r="O13" s="441">
        <v>6</v>
      </c>
      <c r="P13" s="441">
        <v>9</v>
      </c>
      <c r="Q13" s="6"/>
      <c r="R13" s="264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269" t="s">
        <v>2</v>
      </c>
      <c r="D14" s="266">
        <f t="shared" si="0"/>
        <v>85</v>
      </c>
      <c r="E14" s="441">
        <v>12</v>
      </c>
      <c r="F14" s="441">
        <v>8</v>
      </c>
      <c r="G14" s="441">
        <v>6</v>
      </c>
      <c r="H14" s="441">
        <v>7</v>
      </c>
      <c r="I14" s="441">
        <v>7</v>
      </c>
      <c r="J14" s="441">
        <v>7</v>
      </c>
      <c r="K14" s="441">
        <v>8</v>
      </c>
      <c r="L14" s="441">
        <v>6</v>
      </c>
      <c r="M14" s="441">
        <v>4</v>
      </c>
      <c r="N14" s="441">
        <v>5</v>
      </c>
      <c r="O14" s="441">
        <v>6</v>
      </c>
      <c r="P14" s="441">
        <v>9</v>
      </c>
      <c r="Q14" s="6"/>
      <c r="R14" s="264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269" t="s">
        <v>0</v>
      </c>
      <c r="D15" s="266">
        <f t="shared" si="0"/>
        <v>266</v>
      </c>
      <c r="E15" s="17">
        <v>20</v>
      </c>
      <c r="F15" s="17">
        <v>24</v>
      </c>
      <c r="G15" s="17">
        <v>29</v>
      </c>
      <c r="H15" s="17">
        <v>21</v>
      </c>
      <c r="I15" s="17">
        <v>26</v>
      </c>
      <c r="J15" s="17">
        <v>21</v>
      </c>
      <c r="K15" s="17">
        <v>23</v>
      </c>
      <c r="L15" s="17">
        <v>20</v>
      </c>
      <c r="M15" s="17">
        <v>22</v>
      </c>
      <c r="N15" s="17">
        <v>19</v>
      </c>
      <c r="O15" s="17">
        <v>21</v>
      </c>
      <c r="P15" s="17">
        <v>20</v>
      </c>
      <c r="Q15" s="6"/>
      <c r="R15" s="264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269" t="s">
        <v>1</v>
      </c>
      <c r="D16" s="266">
        <f t="shared" si="0"/>
        <v>135</v>
      </c>
      <c r="E16" s="17">
        <v>12</v>
      </c>
      <c r="F16" s="17">
        <v>15</v>
      </c>
      <c r="G16" s="17">
        <v>15</v>
      </c>
      <c r="H16" s="17">
        <v>11</v>
      </c>
      <c r="I16" s="17">
        <v>15</v>
      </c>
      <c r="J16" s="17">
        <v>9</v>
      </c>
      <c r="K16" s="17">
        <v>10</v>
      </c>
      <c r="L16" s="17">
        <v>9</v>
      </c>
      <c r="M16" s="17">
        <v>10</v>
      </c>
      <c r="N16" s="17">
        <v>10</v>
      </c>
      <c r="O16" s="17">
        <v>10</v>
      </c>
      <c r="P16" s="17">
        <v>9</v>
      </c>
      <c r="Q16" s="6"/>
      <c r="R16" s="264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269" t="s">
        <v>2</v>
      </c>
      <c r="D17" s="266">
        <f t="shared" si="0"/>
        <v>131</v>
      </c>
      <c r="E17" s="17">
        <v>8</v>
      </c>
      <c r="F17" s="17">
        <v>9</v>
      </c>
      <c r="G17" s="17">
        <v>14</v>
      </c>
      <c r="H17" s="17">
        <v>10</v>
      </c>
      <c r="I17" s="17">
        <v>11</v>
      </c>
      <c r="J17" s="17">
        <v>12</v>
      </c>
      <c r="K17" s="17">
        <v>13</v>
      </c>
      <c r="L17" s="17">
        <v>11</v>
      </c>
      <c r="M17" s="17">
        <v>12</v>
      </c>
      <c r="N17" s="17">
        <v>9</v>
      </c>
      <c r="O17" s="17">
        <v>11</v>
      </c>
      <c r="P17" s="17">
        <v>11</v>
      </c>
      <c r="Q17" s="6"/>
      <c r="R17" s="264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269" t="s">
        <v>0</v>
      </c>
      <c r="D18" s="266">
        <f t="shared" si="0"/>
        <v>1120</v>
      </c>
      <c r="E18" s="17">
        <v>117</v>
      </c>
      <c r="F18" s="17">
        <v>87</v>
      </c>
      <c r="G18" s="17">
        <v>92</v>
      </c>
      <c r="H18" s="17">
        <v>104</v>
      </c>
      <c r="I18" s="17">
        <v>82</v>
      </c>
      <c r="J18" s="17">
        <v>100</v>
      </c>
      <c r="K18" s="17">
        <v>74</v>
      </c>
      <c r="L18" s="17">
        <v>90</v>
      </c>
      <c r="M18" s="17">
        <v>91</v>
      </c>
      <c r="N18" s="17">
        <v>95</v>
      </c>
      <c r="O18" s="17">
        <v>84</v>
      </c>
      <c r="P18" s="17">
        <v>104</v>
      </c>
      <c r="Q18" s="6"/>
      <c r="R18" s="26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269" t="s">
        <v>1</v>
      </c>
      <c r="D19" s="266">
        <f t="shared" si="0"/>
        <v>522</v>
      </c>
      <c r="E19" s="441">
        <v>46</v>
      </c>
      <c r="F19" s="441">
        <v>33</v>
      </c>
      <c r="G19" s="441">
        <v>55</v>
      </c>
      <c r="H19" s="441">
        <v>58</v>
      </c>
      <c r="I19" s="441">
        <v>39</v>
      </c>
      <c r="J19" s="441">
        <v>46</v>
      </c>
      <c r="K19" s="441">
        <v>32</v>
      </c>
      <c r="L19" s="441">
        <v>36</v>
      </c>
      <c r="M19" s="441">
        <v>41</v>
      </c>
      <c r="N19" s="441">
        <v>49</v>
      </c>
      <c r="O19" s="441">
        <v>37</v>
      </c>
      <c r="P19" s="441">
        <v>50</v>
      </c>
      <c r="Q19" s="6"/>
      <c r="R19" s="264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269" t="s">
        <v>2</v>
      </c>
      <c r="D20" s="266">
        <f t="shared" si="0"/>
        <v>598</v>
      </c>
      <c r="E20" s="441">
        <v>71</v>
      </c>
      <c r="F20" s="441">
        <v>54</v>
      </c>
      <c r="G20" s="441">
        <v>37</v>
      </c>
      <c r="H20" s="441">
        <v>46</v>
      </c>
      <c r="I20" s="441">
        <v>43</v>
      </c>
      <c r="J20" s="441">
        <v>54</v>
      </c>
      <c r="K20" s="441">
        <v>42</v>
      </c>
      <c r="L20" s="441">
        <v>54</v>
      </c>
      <c r="M20" s="441">
        <v>50</v>
      </c>
      <c r="N20" s="441">
        <v>46</v>
      </c>
      <c r="O20" s="441">
        <v>47</v>
      </c>
      <c r="P20" s="441">
        <v>54</v>
      </c>
      <c r="Q20" s="6"/>
      <c r="R20" s="264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269" t="s">
        <v>0</v>
      </c>
      <c r="D21" s="266">
        <f t="shared" si="0"/>
        <v>210</v>
      </c>
      <c r="E21" s="17">
        <v>16</v>
      </c>
      <c r="F21" s="17">
        <v>13</v>
      </c>
      <c r="G21" s="17">
        <v>25</v>
      </c>
      <c r="H21" s="17">
        <v>22</v>
      </c>
      <c r="I21" s="17">
        <v>18</v>
      </c>
      <c r="J21" s="17">
        <v>16</v>
      </c>
      <c r="K21" s="17">
        <v>12</v>
      </c>
      <c r="L21" s="17">
        <v>28</v>
      </c>
      <c r="M21" s="17">
        <v>15</v>
      </c>
      <c r="N21" s="17">
        <v>11</v>
      </c>
      <c r="O21" s="17">
        <v>15</v>
      </c>
      <c r="P21" s="17">
        <v>19</v>
      </c>
      <c r="Q21" s="6"/>
      <c r="R21" s="264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269" t="s">
        <v>1</v>
      </c>
      <c r="D22" s="266">
        <f t="shared" si="0"/>
        <v>107</v>
      </c>
      <c r="E22" s="17">
        <v>10</v>
      </c>
      <c r="F22" s="17">
        <v>6</v>
      </c>
      <c r="G22" s="17">
        <v>14</v>
      </c>
      <c r="H22" s="17">
        <v>12</v>
      </c>
      <c r="I22" s="17">
        <v>7</v>
      </c>
      <c r="J22" s="17">
        <v>10</v>
      </c>
      <c r="K22" s="17">
        <v>3</v>
      </c>
      <c r="L22" s="17">
        <v>13</v>
      </c>
      <c r="M22" s="17">
        <v>7</v>
      </c>
      <c r="N22" s="17">
        <v>6</v>
      </c>
      <c r="O22" s="17">
        <v>7</v>
      </c>
      <c r="P22" s="17">
        <v>12</v>
      </c>
      <c r="Q22" s="6"/>
      <c r="R22" s="264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272"/>
      <c r="C23" s="271" t="s">
        <v>2</v>
      </c>
      <c r="D23" s="266">
        <f t="shared" si="0"/>
        <v>103</v>
      </c>
      <c r="E23" s="441">
        <v>6</v>
      </c>
      <c r="F23" s="441">
        <v>7</v>
      </c>
      <c r="G23" s="441">
        <v>11</v>
      </c>
      <c r="H23" s="441">
        <v>10</v>
      </c>
      <c r="I23" s="441">
        <v>11</v>
      </c>
      <c r="J23" s="441">
        <v>6</v>
      </c>
      <c r="K23" s="441">
        <v>9</v>
      </c>
      <c r="L23" s="441">
        <v>15</v>
      </c>
      <c r="M23" s="441">
        <v>8</v>
      </c>
      <c r="N23" s="441">
        <v>5</v>
      </c>
      <c r="O23" s="441">
        <v>8</v>
      </c>
      <c r="P23" s="441">
        <v>7</v>
      </c>
      <c r="Q23" s="6"/>
      <c r="R23" s="264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269" t="s">
        <v>0</v>
      </c>
      <c r="D24" s="266">
        <f t="shared" si="0"/>
        <v>94</v>
      </c>
      <c r="E24" s="17">
        <v>10</v>
      </c>
      <c r="F24" s="17">
        <v>9</v>
      </c>
      <c r="G24" s="17">
        <v>9</v>
      </c>
      <c r="H24" s="17">
        <v>13</v>
      </c>
      <c r="I24" s="17">
        <v>9</v>
      </c>
      <c r="J24" s="17">
        <v>7</v>
      </c>
      <c r="K24" s="17">
        <v>5</v>
      </c>
      <c r="L24" s="17">
        <v>7</v>
      </c>
      <c r="M24" s="17">
        <v>6</v>
      </c>
      <c r="N24" s="17">
        <v>8</v>
      </c>
      <c r="O24" s="17">
        <v>6</v>
      </c>
      <c r="P24" s="17">
        <v>5</v>
      </c>
      <c r="Q24" s="6"/>
      <c r="R24" s="264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269" t="s">
        <v>1</v>
      </c>
      <c r="D25" s="266">
        <f t="shared" si="0"/>
        <v>57</v>
      </c>
      <c r="E25" s="441">
        <v>6</v>
      </c>
      <c r="F25" s="441">
        <v>4</v>
      </c>
      <c r="G25" s="441">
        <v>5</v>
      </c>
      <c r="H25" s="441">
        <v>7</v>
      </c>
      <c r="I25" s="441">
        <v>5</v>
      </c>
      <c r="J25" s="441">
        <v>3</v>
      </c>
      <c r="K25" s="441">
        <v>4</v>
      </c>
      <c r="L25" s="441">
        <v>3</v>
      </c>
      <c r="M25" s="441">
        <v>4</v>
      </c>
      <c r="N25" s="441">
        <v>6</v>
      </c>
      <c r="O25" s="441">
        <v>5</v>
      </c>
      <c r="P25" s="441">
        <v>5</v>
      </c>
      <c r="Q25" s="6"/>
      <c r="R25" s="264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269" t="s">
        <v>2</v>
      </c>
      <c r="D26" s="266">
        <f t="shared" si="0"/>
        <v>37</v>
      </c>
      <c r="E26" s="17">
        <v>4</v>
      </c>
      <c r="F26" s="17">
        <v>5</v>
      </c>
      <c r="G26" s="17">
        <v>4</v>
      </c>
      <c r="H26" s="17">
        <v>6</v>
      </c>
      <c r="I26" s="17">
        <v>4</v>
      </c>
      <c r="J26" s="17">
        <v>4</v>
      </c>
      <c r="K26" s="17">
        <v>1</v>
      </c>
      <c r="L26" s="17">
        <v>4</v>
      </c>
      <c r="M26" s="17">
        <v>2</v>
      </c>
      <c r="N26" s="17">
        <v>2</v>
      </c>
      <c r="O26" s="17">
        <v>1</v>
      </c>
      <c r="P26" s="17">
        <v>0</v>
      </c>
      <c r="Q26" s="6"/>
      <c r="R26" s="264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269" t="s">
        <v>0</v>
      </c>
      <c r="D27" s="266">
        <f t="shared" si="0"/>
        <v>47</v>
      </c>
      <c r="E27" s="17">
        <v>5</v>
      </c>
      <c r="F27" s="17">
        <v>2</v>
      </c>
      <c r="G27" s="17">
        <v>9</v>
      </c>
      <c r="H27" s="17">
        <v>0</v>
      </c>
      <c r="I27" s="17">
        <v>1</v>
      </c>
      <c r="J27" s="17">
        <v>6</v>
      </c>
      <c r="K27" s="17">
        <v>4</v>
      </c>
      <c r="L27" s="17">
        <v>2</v>
      </c>
      <c r="M27" s="17">
        <v>3</v>
      </c>
      <c r="N27" s="17">
        <v>4</v>
      </c>
      <c r="O27" s="17">
        <v>1</v>
      </c>
      <c r="P27" s="17">
        <v>10</v>
      </c>
      <c r="Q27" s="6"/>
      <c r="R27" s="264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272"/>
      <c r="C28" s="271" t="s">
        <v>1</v>
      </c>
      <c r="D28" s="266">
        <f t="shared" si="0"/>
        <v>24</v>
      </c>
      <c r="E28" s="441">
        <v>2</v>
      </c>
      <c r="F28" s="441">
        <v>1</v>
      </c>
      <c r="G28" s="441">
        <v>5</v>
      </c>
      <c r="H28" s="441">
        <v>0</v>
      </c>
      <c r="I28" s="441">
        <v>1</v>
      </c>
      <c r="J28" s="441">
        <v>2</v>
      </c>
      <c r="K28" s="441">
        <v>2</v>
      </c>
      <c r="L28" s="441">
        <v>1</v>
      </c>
      <c r="M28" s="441">
        <v>3</v>
      </c>
      <c r="N28" s="441">
        <v>3</v>
      </c>
      <c r="O28" s="441">
        <v>1</v>
      </c>
      <c r="P28" s="441">
        <v>3</v>
      </c>
      <c r="Q28" s="6"/>
      <c r="R28" s="264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269" t="s">
        <v>2</v>
      </c>
      <c r="D29" s="266">
        <f t="shared" si="0"/>
        <v>23</v>
      </c>
      <c r="E29" s="441">
        <v>3</v>
      </c>
      <c r="F29" s="441">
        <v>1</v>
      </c>
      <c r="G29" s="441">
        <v>4</v>
      </c>
      <c r="H29" s="441">
        <v>0</v>
      </c>
      <c r="I29" s="441">
        <v>0</v>
      </c>
      <c r="J29" s="441">
        <v>4</v>
      </c>
      <c r="K29" s="441">
        <v>2</v>
      </c>
      <c r="L29" s="441">
        <v>1</v>
      </c>
      <c r="M29" s="441">
        <v>0</v>
      </c>
      <c r="N29" s="441">
        <v>1</v>
      </c>
      <c r="O29" s="441">
        <v>0</v>
      </c>
      <c r="P29" s="441">
        <v>7</v>
      </c>
      <c r="Q29" s="6"/>
      <c r="R29" s="264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269" t="s">
        <v>0</v>
      </c>
      <c r="D30" s="266">
        <f t="shared" si="0"/>
        <v>130</v>
      </c>
      <c r="E30" s="17">
        <v>13</v>
      </c>
      <c r="F30" s="17">
        <v>14</v>
      </c>
      <c r="G30" s="17">
        <v>10</v>
      </c>
      <c r="H30" s="17">
        <v>14</v>
      </c>
      <c r="I30" s="17">
        <v>12</v>
      </c>
      <c r="J30" s="17">
        <v>13</v>
      </c>
      <c r="K30" s="17">
        <v>6</v>
      </c>
      <c r="L30" s="17">
        <v>13</v>
      </c>
      <c r="M30" s="17">
        <v>14</v>
      </c>
      <c r="N30" s="17">
        <v>7</v>
      </c>
      <c r="O30" s="17">
        <v>6</v>
      </c>
      <c r="P30" s="17">
        <v>8</v>
      </c>
      <c r="Q30" s="6"/>
      <c r="R30" s="264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269" t="s">
        <v>1</v>
      </c>
      <c r="D31" s="266">
        <f t="shared" si="0"/>
        <v>53</v>
      </c>
      <c r="E31" s="17">
        <v>3</v>
      </c>
      <c r="F31" s="17">
        <v>6</v>
      </c>
      <c r="G31" s="17">
        <v>6</v>
      </c>
      <c r="H31" s="17">
        <v>5</v>
      </c>
      <c r="I31" s="17">
        <v>4</v>
      </c>
      <c r="J31" s="17">
        <v>7</v>
      </c>
      <c r="K31" s="17">
        <v>2</v>
      </c>
      <c r="L31" s="17">
        <v>4</v>
      </c>
      <c r="M31" s="17">
        <v>6</v>
      </c>
      <c r="N31" s="17">
        <v>4</v>
      </c>
      <c r="O31" s="17">
        <v>3</v>
      </c>
      <c r="P31" s="17">
        <v>3</v>
      </c>
      <c r="Q31" s="6"/>
      <c r="R31" s="264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269" t="s">
        <v>2</v>
      </c>
      <c r="D32" s="266">
        <f t="shared" si="0"/>
        <v>77</v>
      </c>
      <c r="E32" s="17">
        <v>10</v>
      </c>
      <c r="F32" s="17">
        <v>8</v>
      </c>
      <c r="G32" s="17">
        <v>4</v>
      </c>
      <c r="H32" s="17">
        <v>9</v>
      </c>
      <c r="I32" s="17">
        <v>8</v>
      </c>
      <c r="J32" s="17">
        <v>6</v>
      </c>
      <c r="K32" s="17">
        <v>4</v>
      </c>
      <c r="L32" s="17">
        <v>9</v>
      </c>
      <c r="M32" s="17">
        <v>8</v>
      </c>
      <c r="N32" s="17">
        <v>3</v>
      </c>
      <c r="O32" s="17">
        <v>3</v>
      </c>
      <c r="P32" s="17">
        <v>5</v>
      </c>
      <c r="Q32" s="6"/>
      <c r="R32" s="264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269" t="s">
        <v>0</v>
      </c>
      <c r="D33" s="266">
        <f t="shared" si="0"/>
        <v>259</v>
      </c>
      <c r="E33" s="17">
        <v>22</v>
      </c>
      <c r="F33" s="17">
        <v>19</v>
      </c>
      <c r="G33" s="17">
        <v>24</v>
      </c>
      <c r="H33" s="17">
        <v>14</v>
      </c>
      <c r="I33" s="17">
        <v>14</v>
      </c>
      <c r="J33" s="17">
        <v>29</v>
      </c>
      <c r="K33" s="17">
        <v>20</v>
      </c>
      <c r="L33" s="17">
        <v>20</v>
      </c>
      <c r="M33" s="17">
        <v>21</v>
      </c>
      <c r="N33" s="17">
        <v>24</v>
      </c>
      <c r="O33" s="17">
        <v>22</v>
      </c>
      <c r="P33" s="17">
        <v>30</v>
      </c>
      <c r="Q33" s="6"/>
      <c r="R33" s="264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272"/>
      <c r="C34" s="271" t="s">
        <v>1</v>
      </c>
      <c r="D34" s="266">
        <f t="shared" si="0"/>
        <v>127</v>
      </c>
      <c r="E34" s="441">
        <v>11</v>
      </c>
      <c r="F34" s="441">
        <v>11</v>
      </c>
      <c r="G34" s="441">
        <v>11</v>
      </c>
      <c r="H34" s="441">
        <v>8</v>
      </c>
      <c r="I34" s="441">
        <v>7</v>
      </c>
      <c r="J34" s="441">
        <v>12</v>
      </c>
      <c r="K34" s="441">
        <v>11</v>
      </c>
      <c r="L34" s="441">
        <v>6</v>
      </c>
      <c r="M34" s="441">
        <v>10</v>
      </c>
      <c r="N34" s="441">
        <v>11</v>
      </c>
      <c r="O34" s="441">
        <v>11</v>
      </c>
      <c r="P34" s="441">
        <v>18</v>
      </c>
      <c r="Q34" s="6"/>
      <c r="R34" s="264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269" t="s">
        <v>2</v>
      </c>
      <c r="D35" s="266">
        <f t="shared" si="0"/>
        <v>132</v>
      </c>
      <c r="E35" s="441">
        <v>11</v>
      </c>
      <c r="F35" s="441">
        <v>8</v>
      </c>
      <c r="G35" s="441">
        <v>13</v>
      </c>
      <c r="H35" s="441">
        <v>6</v>
      </c>
      <c r="I35" s="441">
        <v>7</v>
      </c>
      <c r="J35" s="441">
        <v>17</v>
      </c>
      <c r="K35" s="441">
        <v>9</v>
      </c>
      <c r="L35" s="441">
        <v>14</v>
      </c>
      <c r="M35" s="441">
        <v>11</v>
      </c>
      <c r="N35" s="441">
        <v>13</v>
      </c>
      <c r="O35" s="441">
        <v>11</v>
      </c>
      <c r="P35" s="441">
        <v>12</v>
      </c>
      <c r="Q35" s="6"/>
      <c r="R35" s="264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269" t="s">
        <v>0</v>
      </c>
      <c r="D36" s="266">
        <f t="shared" si="0"/>
        <v>106</v>
      </c>
      <c r="E36" s="17">
        <v>12</v>
      </c>
      <c r="F36" s="17">
        <v>10</v>
      </c>
      <c r="G36" s="17">
        <v>9</v>
      </c>
      <c r="H36" s="17">
        <v>6</v>
      </c>
      <c r="I36" s="17">
        <v>9</v>
      </c>
      <c r="J36" s="17">
        <v>5</v>
      </c>
      <c r="K36" s="17">
        <v>10</v>
      </c>
      <c r="L36" s="17">
        <v>13</v>
      </c>
      <c r="M36" s="17">
        <v>8</v>
      </c>
      <c r="N36" s="17">
        <v>3</v>
      </c>
      <c r="O36" s="17">
        <v>8</v>
      </c>
      <c r="P36" s="17">
        <v>13</v>
      </c>
      <c r="Q36" s="6"/>
      <c r="R36" s="264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269" t="s">
        <v>1</v>
      </c>
      <c r="D37" s="266">
        <f t="shared" si="0"/>
        <v>51</v>
      </c>
      <c r="E37" s="17">
        <v>7</v>
      </c>
      <c r="F37" s="17">
        <v>5</v>
      </c>
      <c r="G37" s="17">
        <v>5</v>
      </c>
      <c r="H37" s="17">
        <v>4</v>
      </c>
      <c r="I37" s="17">
        <v>5</v>
      </c>
      <c r="J37" s="17">
        <v>3</v>
      </c>
      <c r="K37" s="17">
        <v>5</v>
      </c>
      <c r="L37" s="17">
        <v>5</v>
      </c>
      <c r="M37" s="17">
        <v>4</v>
      </c>
      <c r="N37" s="17">
        <v>2</v>
      </c>
      <c r="O37" s="17">
        <v>3</v>
      </c>
      <c r="P37" s="17">
        <v>3</v>
      </c>
      <c r="Q37" s="6"/>
      <c r="R37" s="264"/>
      <c r="S37" s="6"/>
      <c r="T37" s="1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272"/>
      <c r="C38" s="271" t="s">
        <v>2</v>
      </c>
      <c r="D38" s="266">
        <f t="shared" si="0"/>
        <v>55</v>
      </c>
      <c r="E38" s="441">
        <v>5</v>
      </c>
      <c r="F38" s="441">
        <v>5</v>
      </c>
      <c r="G38" s="441">
        <v>4</v>
      </c>
      <c r="H38" s="441">
        <v>2</v>
      </c>
      <c r="I38" s="441">
        <v>4</v>
      </c>
      <c r="J38" s="441">
        <v>2</v>
      </c>
      <c r="K38" s="441">
        <v>5</v>
      </c>
      <c r="L38" s="441">
        <v>8</v>
      </c>
      <c r="M38" s="441">
        <v>4</v>
      </c>
      <c r="N38" s="441">
        <v>1</v>
      </c>
      <c r="O38" s="441">
        <v>5</v>
      </c>
      <c r="P38" s="441">
        <v>10</v>
      </c>
      <c r="Q38" s="6"/>
      <c r="R38" s="264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269" t="s">
        <v>0</v>
      </c>
      <c r="D39" s="266">
        <f t="shared" si="0"/>
        <v>72</v>
      </c>
      <c r="E39" s="17">
        <v>4</v>
      </c>
      <c r="F39" s="17">
        <v>8</v>
      </c>
      <c r="G39" s="17">
        <v>10</v>
      </c>
      <c r="H39" s="17">
        <v>5</v>
      </c>
      <c r="I39" s="17">
        <v>8</v>
      </c>
      <c r="J39" s="17">
        <v>3</v>
      </c>
      <c r="K39" s="17">
        <v>3</v>
      </c>
      <c r="L39" s="17">
        <v>8</v>
      </c>
      <c r="M39" s="17">
        <v>7</v>
      </c>
      <c r="N39" s="17">
        <v>5</v>
      </c>
      <c r="O39" s="17">
        <v>5</v>
      </c>
      <c r="P39" s="17">
        <v>6</v>
      </c>
      <c r="Q39" s="6"/>
      <c r="R39" s="264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269" t="s">
        <v>1</v>
      </c>
      <c r="D40" s="266">
        <f t="shared" si="0"/>
        <v>34</v>
      </c>
      <c r="E40" s="17">
        <v>2</v>
      </c>
      <c r="F40" s="17">
        <v>5</v>
      </c>
      <c r="G40" s="17">
        <v>5</v>
      </c>
      <c r="H40" s="17">
        <v>0</v>
      </c>
      <c r="I40" s="17">
        <v>5</v>
      </c>
      <c r="J40" s="17">
        <v>0</v>
      </c>
      <c r="K40" s="17">
        <v>2</v>
      </c>
      <c r="L40" s="17">
        <v>2</v>
      </c>
      <c r="M40" s="17">
        <v>3</v>
      </c>
      <c r="N40" s="17">
        <v>2</v>
      </c>
      <c r="O40" s="17">
        <v>5</v>
      </c>
      <c r="P40" s="17">
        <v>3</v>
      </c>
      <c r="Q40" s="6"/>
      <c r="R40" s="264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269" t="s">
        <v>2</v>
      </c>
      <c r="D41" s="266">
        <f t="shared" si="0"/>
        <v>38</v>
      </c>
      <c r="E41" s="17">
        <v>2</v>
      </c>
      <c r="F41" s="17">
        <v>3</v>
      </c>
      <c r="G41" s="17">
        <v>5</v>
      </c>
      <c r="H41" s="17">
        <v>5</v>
      </c>
      <c r="I41" s="17">
        <v>3</v>
      </c>
      <c r="J41" s="17">
        <v>3</v>
      </c>
      <c r="K41" s="17">
        <v>1</v>
      </c>
      <c r="L41" s="17">
        <v>6</v>
      </c>
      <c r="M41" s="17">
        <v>4</v>
      </c>
      <c r="N41" s="17">
        <v>3</v>
      </c>
      <c r="O41" s="17">
        <v>0</v>
      </c>
      <c r="P41" s="17">
        <v>3</v>
      </c>
      <c r="Q41" s="6"/>
      <c r="R41" s="264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269" t="s">
        <v>0</v>
      </c>
      <c r="D42" s="266">
        <f t="shared" si="0"/>
        <v>45</v>
      </c>
      <c r="E42" s="17">
        <v>2</v>
      </c>
      <c r="F42" s="17">
        <v>6</v>
      </c>
      <c r="G42" s="17">
        <v>3</v>
      </c>
      <c r="H42" s="17">
        <v>3</v>
      </c>
      <c r="I42" s="17">
        <v>5</v>
      </c>
      <c r="J42" s="17">
        <v>1</v>
      </c>
      <c r="K42" s="17">
        <v>1</v>
      </c>
      <c r="L42" s="17">
        <v>8</v>
      </c>
      <c r="M42" s="17">
        <v>6</v>
      </c>
      <c r="N42" s="17">
        <v>2</v>
      </c>
      <c r="O42" s="17">
        <v>4</v>
      </c>
      <c r="P42" s="17">
        <v>4</v>
      </c>
      <c r="Q42" s="6"/>
      <c r="R42" s="264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269" t="s">
        <v>1</v>
      </c>
      <c r="D43" s="266">
        <f t="shared" si="0"/>
        <v>24</v>
      </c>
      <c r="E43" s="441">
        <v>1</v>
      </c>
      <c r="F43" s="441">
        <v>3</v>
      </c>
      <c r="G43" s="441">
        <v>0</v>
      </c>
      <c r="H43" s="441">
        <v>0</v>
      </c>
      <c r="I43" s="441">
        <v>3</v>
      </c>
      <c r="J43" s="441">
        <v>1</v>
      </c>
      <c r="K43" s="441">
        <v>1</v>
      </c>
      <c r="L43" s="441">
        <v>7</v>
      </c>
      <c r="M43" s="441">
        <v>1</v>
      </c>
      <c r="N43" s="441">
        <v>2</v>
      </c>
      <c r="O43" s="441">
        <v>2</v>
      </c>
      <c r="P43" s="441">
        <v>3</v>
      </c>
      <c r="Q43" s="6"/>
      <c r="R43" s="264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268"/>
      <c r="C44" s="267" t="s">
        <v>2</v>
      </c>
      <c r="D44" s="266">
        <f t="shared" si="0"/>
        <v>21</v>
      </c>
      <c r="E44" s="17">
        <v>1</v>
      </c>
      <c r="F44" s="17">
        <v>3</v>
      </c>
      <c r="G44" s="17">
        <v>3</v>
      </c>
      <c r="H44" s="17">
        <v>3</v>
      </c>
      <c r="I44" s="17">
        <v>2</v>
      </c>
      <c r="J44" s="17">
        <v>0</v>
      </c>
      <c r="K44" s="17">
        <v>0</v>
      </c>
      <c r="L44" s="17">
        <v>1</v>
      </c>
      <c r="M44" s="17">
        <v>5</v>
      </c>
      <c r="N44" s="17">
        <v>0</v>
      </c>
      <c r="O44" s="17">
        <v>2</v>
      </c>
      <c r="P44" s="17">
        <v>1</v>
      </c>
      <c r="Q44" s="6"/>
      <c r="R44" s="264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262"/>
      <c r="C45" s="262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6"/>
      <c r="R45" s="264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132" t="s">
        <v>281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ht="16.5" customHeight="1" x14ac:dyDescent="0.2">
      <c r="B49" s="749"/>
      <c r="C49" s="749"/>
      <c r="D49" s="749"/>
      <c r="E49" s="749"/>
      <c r="F49" s="749"/>
      <c r="G49" s="749"/>
      <c r="H49" s="749"/>
      <c r="I49" s="749"/>
      <c r="J49" s="749"/>
      <c r="K49" s="749"/>
      <c r="L49" s="749"/>
      <c r="M49" s="749"/>
      <c r="N49" s="749"/>
      <c r="O49" s="749"/>
      <c r="P49" s="749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7">
    <mergeCell ref="B1:P1"/>
    <mergeCell ref="I4:I7"/>
    <mergeCell ref="J4:J7"/>
    <mergeCell ref="D4:D7"/>
    <mergeCell ref="E4:E7"/>
    <mergeCell ref="G4:G7"/>
    <mergeCell ref="H4:H7"/>
    <mergeCell ref="O4:O7"/>
    <mergeCell ref="P4:P7"/>
    <mergeCell ref="F4:F7"/>
    <mergeCell ref="K4:K7"/>
    <mergeCell ref="L4:L7"/>
    <mergeCell ref="M4:M7"/>
    <mergeCell ref="N4:N7"/>
    <mergeCell ref="B49:P49"/>
    <mergeCell ref="O3:P3"/>
    <mergeCell ref="B4:C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9" transitionEvaluation="1"/>
  <dimension ref="A1:AX85"/>
  <sheetViews>
    <sheetView showGridLines="0" zoomScaleNormal="100" zoomScaleSheetLayoutView="100" workbookViewId="0">
      <pane xSplit="3" ySplit="8" topLeftCell="D9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D1"/>
    </sheetView>
  </sheetViews>
  <sheetFormatPr defaultColWidth="12.5703125" defaultRowHeight="11.25" x14ac:dyDescent="0.2"/>
  <cols>
    <col min="1" max="1" width="6.7109375" style="442" customWidth="1"/>
    <col min="2" max="2" width="20.7109375" style="443" customWidth="1"/>
    <col min="3" max="3" width="4.7109375" style="443" customWidth="1"/>
    <col min="4" max="30" width="7.7109375" style="443" customWidth="1"/>
    <col min="31" max="31" width="6.7109375" style="442" customWidth="1"/>
    <col min="32" max="32" width="13.140625" style="442" bestFit="1" customWidth="1"/>
    <col min="33" max="16384" width="12.5703125" style="442"/>
  </cols>
  <sheetData>
    <row r="1" spans="1:47" s="449" customFormat="1" ht="21" customHeight="1" x14ac:dyDescent="0.2">
      <c r="B1" s="782" t="s">
        <v>581</v>
      </c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  <c r="AA1" s="782"/>
      <c r="AB1" s="782"/>
      <c r="AC1" s="782"/>
      <c r="AD1" s="782"/>
      <c r="AE1" s="468"/>
    </row>
    <row r="2" spans="1:47" s="449" customFormat="1" ht="21" customHeight="1" x14ac:dyDescent="0.2">
      <c r="B2" s="781" t="s">
        <v>14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 t="s">
        <v>14</v>
      </c>
      <c r="R2" s="781"/>
      <c r="S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</row>
    <row r="3" spans="1:47" s="449" customFormat="1" ht="12.75" customHeight="1" x14ac:dyDescent="0.2">
      <c r="B3" s="467">
        <v>2017</v>
      </c>
      <c r="C3" s="466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637" t="s">
        <v>14</v>
      </c>
      <c r="P3" s="637"/>
      <c r="Q3" s="466" t="s">
        <v>64</v>
      </c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637" t="s">
        <v>17</v>
      </c>
      <c r="AD3" s="637"/>
    </row>
    <row r="4" spans="1:47" s="449" customFormat="1" ht="15" customHeight="1" x14ac:dyDescent="0.2">
      <c r="B4" s="759" t="s">
        <v>580</v>
      </c>
      <c r="C4" s="759"/>
      <c r="D4" s="778" t="s">
        <v>16</v>
      </c>
      <c r="E4" s="775" t="s">
        <v>579</v>
      </c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</row>
    <row r="5" spans="1:47" s="449" customFormat="1" ht="15" customHeight="1" x14ac:dyDescent="0.2">
      <c r="B5" s="759"/>
      <c r="C5" s="759"/>
      <c r="D5" s="779"/>
      <c r="E5" s="761" t="s">
        <v>51</v>
      </c>
      <c r="F5" s="777" t="s">
        <v>578</v>
      </c>
      <c r="G5" s="773"/>
      <c r="H5" s="773"/>
      <c r="I5" s="773"/>
      <c r="J5" s="773"/>
      <c r="K5" s="769" t="s">
        <v>577</v>
      </c>
      <c r="L5" s="769" t="s">
        <v>63</v>
      </c>
      <c r="M5" s="761" t="s">
        <v>576</v>
      </c>
      <c r="N5" s="764" t="s">
        <v>575</v>
      </c>
      <c r="O5" s="773"/>
      <c r="P5" s="774"/>
      <c r="Q5" s="764" t="s">
        <v>574</v>
      </c>
      <c r="R5" s="765"/>
      <c r="S5" s="765"/>
      <c r="T5" s="765"/>
      <c r="U5" s="766"/>
      <c r="V5" s="765" t="s">
        <v>573</v>
      </c>
      <c r="W5" s="765"/>
      <c r="X5" s="765"/>
      <c r="Y5" s="765"/>
      <c r="Z5" s="765"/>
      <c r="AA5" s="765"/>
      <c r="AB5" s="765"/>
      <c r="AC5" s="765"/>
      <c r="AD5" s="765"/>
    </row>
    <row r="6" spans="1:47" s="449" customFormat="1" ht="15" customHeight="1" x14ac:dyDescent="0.2">
      <c r="B6" s="759"/>
      <c r="C6" s="759"/>
      <c r="D6" s="779"/>
      <c r="E6" s="762"/>
      <c r="F6" s="767" t="s">
        <v>16</v>
      </c>
      <c r="G6" s="770">
        <v>1</v>
      </c>
      <c r="H6" s="770">
        <v>2</v>
      </c>
      <c r="I6" s="770">
        <v>3</v>
      </c>
      <c r="J6" s="767">
        <v>4</v>
      </c>
      <c r="K6" s="762"/>
      <c r="L6" s="762"/>
      <c r="M6" s="762"/>
      <c r="N6" s="767" t="s">
        <v>16</v>
      </c>
      <c r="O6" s="761" t="s">
        <v>572</v>
      </c>
      <c r="P6" s="761" t="s">
        <v>571</v>
      </c>
      <c r="Q6" s="770" t="s">
        <v>16</v>
      </c>
      <c r="R6" s="761" t="s">
        <v>570</v>
      </c>
      <c r="S6" s="761" t="s">
        <v>569</v>
      </c>
      <c r="T6" s="761" t="s">
        <v>568</v>
      </c>
      <c r="U6" s="761" t="s">
        <v>567</v>
      </c>
      <c r="V6" s="770" t="s">
        <v>16</v>
      </c>
      <c r="W6" s="761" t="s">
        <v>566</v>
      </c>
      <c r="X6" s="761" t="s">
        <v>565</v>
      </c>
      <c r="Y6" s="761" t="s">
        <v>564</v>
      </c>
      <c r="Z6" s="761" t="s">
        <v>563</v>
      </c>
      <c r="AA6" s="761" t="s">
        <v>562</v>
      </c>
      <c r="AB6" s="761" t="s">
        <v>561</v>
      </c>
      <c r="AC6" s="761" t="s">
        <v>560</v>
      </c>
      <c r="AD6" s="759" t="s">
        <v>559</v>
      </c>
    </row>
    <row r="7" spans="1:47" s="449" customFormat="1" ht="9" customHeight="1" x14ac:dyDescent="0.2">
      <c r="B7" s="759"/>
      <c r="C7" s="759"/>
      <c r="D7" s="779"/>
      <c r="E7" s="762"/>
      <c r="F7" s="767"/>
      <c r="G7" s="771"/>
      <c r="H7" s="771"/>
      <c r="I7" s="771"/>
      <c r="J7" s="767"/>
      <c r="K7" s="762"/>
      <c r="L7" s="762"/>
      <c r="M7" s="762"/>
      <c r="N7" s="767"/>
      <c r="O7" s="762"/>
      <c r="P7" s="762"/>
      <c r="Q7" s="771"/>
      <c r="R7" s="762"/>
      <c r="S7" s="762"/>
      <c r="T7" s="762"/>
      <c r="U7" s="762"/>
      <c r="V7" s="771"/>
      <c r="W7" s="762"/>
      <c r="X7" s="762"/>
      <c r="Y7" s="762"/>
      <c r="Z7" s="762"/>
      <c r="AA7" s="762"/>
      <c r="AB7" s="762"/>
      <c r="AC7" s="762"/>
      <c r="AD7" s="759"/>
    </row>
    <row r="8" spans="1:47" s="449" customFormat="1" ht="9" customHeight="1" x14ac:dyDescent="0.2">
      <c r="B8" s="760"/>
      <c r="C8" s="760"/>
      <c r="D8" s="780"/>
      <c r="E8" s="763"/>
      <c r="F8" s="768"/>
      <c r="G8" s="772"/>
      <c r="H8" s="772"/>
      <c r="I8" s="772"/>
      <c r="J8" s="768"/>
      <c r="K8" s="763"/>
      <c r="L8" s="763"/>
      <c r="M8" s="763"/>
      <c r="N8" s="768"/>
      <c r="O8" s="763"/>
      <c r="P8" s="763"/>
      <c r="Q8" s="772"/>
      <c r="R8" s="763"/>
      <c r="S8" s="763"/>
      <c r="T8" s="763"/>
      <c r="U8" s="763"/>
      <c r="V8" s="772"/>
      <c r="W8" s="763"/>
      <c r="X8" s="763"/>
      <c r="Y8" s="763"/>
      <c r="Z8" s="763"/>
      <c r="AA8" s="763"/>
      <c r="AB8" s="763"/>
      <c r="AC8" s="763"/>
      <c r="AD8" s="760"/>
    </row>
    <row r="9" spans="1:47" ht="12.75" customHeight="1" x14ac:dyDescent="0.2">
      <c r="A9" s="449"/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</row>
    <row r="10" spans="1:47" s="273" customFormat="1" ht="12.75" customHeight="1" x14ac:dyDescent="0.2">
      <c r="A10" s="23"/>
      <c r="B10" s="24" t="s">
        <v>13</v>
      </c>
      <c r="C10" s="234" t="s">
        <v>0</v>
      </c>
      <c r="D10" s="8">
        <f t="shared" ref="D10:D45" si="0">E10+F10+K10+L10+M10+N10+Q10+V10</f>
        <v>2513</v>
      </c>
      <c r="E10" s="8">
        <f t="shared" ref="E10:AD10" si="1">E13+E16+E19+E22+E25+E28+E31+E34+E37+E40+E43</f>
        <v>7</v>
      </c>
      <c r="F10" s="8">
        <f t="shared" si="1"/>
        <v>3</v>
      </c>
      <c r="G10" s="8">
        <f t="shared" si="1"/>
        <v>2</v>
      </c>
      <c r="H10" s="8">
        <f t="shared" si="1"/>
        <v>1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1</v>
      </c>
      <c r="N10" s="8">
        <f t="shared" si="1"/>
        <v>12</v>
      </c>
      <c r="O10" s="8">
        <f t="shared" si="1"/>
        <v>4</v>
      </c>
      <c r="P10" s="8">
        <f t="shared" si="1"/>
        <v>8</v>
      </c>
      <c r="Q10" s="8">
        <f t="shared" si="1"/>
        <v>131</v>
      </c>
      <c r="R10" s="8">
        <f t="shared" si="1"/>
        <v>9</v>
      </c>
      <c r="S10" s="8">
        <f t="shared" si="1"/>
        <v>26</v>
      </c>
      <c r="T10" s="8">
        <f t="shared" si="1"/>
        <v>29</v>
      </c>
      <c r="U10" s="8">
        <f t="shared" si="1"/>
        <v>67</v>
      </c>
      <c r="V10" s="8">
        <f t="shared" si="1"/>
        <v>2359</v>
      </c>
      <c r="W10" s="8">
        <f t="shared" si="1"/>
        <v>97</v>
      </c>
      <c r="X10" s="8">
        <f t="shared" si="1"/>
        <v>131</v>
      </c>
      <c r="Y10" s="8">
        <f t="shared" si="1"/>
        <v>145</v>
      </c>
      <c r="Z10" s="8">
        <f t="shared" si="1"/>
        <v>179</v>
      </c>
      <c r="AA10" s="8">
        <f t="shared" si="1"/>
        <v>221</v>
      </c>
      <c r="AB10" s="8">
        <f t="shared" si="1"/>
        <v>329</v>
      </c>
      <c r="AC10" s="8">
        <f t="shared" si="1"/>
        <v>470</v>
      </c>
      <c r="AD10" s="8">
        <f t="shared" si="1"/>
        <v>787</v>
      </c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</row>
    <row r="11" spans="1:47" s="273" customFormat="1" ht="12.75" customHeight="1" x14ac:dyDescent="0.2">
      <c r="A11" s="23"/>
      <c r="B11" s="463"/>
      <c r="C11" s="234" t="s">
        <v>1</v>
      </c>
      <c r="D11" s="8">
        <f t="shared" si="0"/>
        <v>1213</v>
      </c>
      <c r="E11" s="8">
        <f t="shared" ref="E11:AD11" si="2">E14+E17+E20+E23+E26+E29+E32+E35+E38+E41+E44</f>
        <v>2</v>
      </c>
      <c r="F11" s="8">
        <f t="shared" si="2"/>
        <v>3</v>
      </c>
      <c r="G11" s="8">
        <f t="shared" si="2"/>
        <v>2</v>
      </c>
      <c r="H11" s="8">
        <f t="shared" si="2"/>
        <v>1</v>
      </c>
      <c r="I11" s="8">
        <f t="shared" si="2"/>
        <v>0</v>
      </c>
      <c r="J11" s="8">
        <f t="shared" si="2"/>
        <v>0</v>
      </c>
      <c r="K11" s="8">
        <f t="shared" si="2"/>
        <v>0</v>
      </c>
      <c r="L11" s="8">
        <f t="shared" si="2"/>
        <v>0</v>
      </c>
      <c r="M11" s="8">
        <f t="shared" si="2"/>
        <v>1</v>
      </c>
      <c r="N11" s="8">
        <f t="shared" si="2"/>
        <v>10</v>
      </c>
      <c r="O11" s="8">
        <f t="shared" si="2"/>
        <v>2</v>
      </c>
      <c r="P11" s="8">
        <f t="shared" si="2"/>
        <v>8</v>
      </c>
      <c r="Q11" s="8">
        <f t="shared" si="2"/>
        <v>91</v>
      </c>
      <c r="R11" s="8">
        <f t="shared" si="2"/>
        <v>6</v>
      </c>
      <c r="S11" s="8">
        <f t="shared" si="2"/>
        <v>22</v>
      </c>
      <c r="T11" s="8">
        <f t="shared" si="2"/>
        <v>20</v>
      </c>
      <c r="U11" s="8">
        <f t="shared" si="2"/>
        <v>43</v>
      </c>
      <c r="V11" s="8">
        <f t="shared" si="2"/>
        <v>1106</v>
      </c>
      <c r="W11" s="8">
        <f t="shared" si="2"/>
        <v>65</v>
      </c>
      <c r="X11" s="8">
        <f t="shared" si="2"/>
        <v>88</v>
      </c>
      <c r="Y11" s="8">
        <f t="shared" si="2"/>
        <v>110</v>
      </c>
      <c r="Z11" s="8">
        <f t="shared" si="2"/>
        <v>109</v>
      </c>
      <c r="AA11" s="8">
        <f t="shared" si="2"/>
        <v>119</v>
      </c>
      <c r="AB11" s="8">
        <f t="shared" si="2"/>
        <v>164</v>
      </c>
      <c r="AC11" s="8">
        <f t="shared" si="2"/>
        <v>201</v>
      </c>
      <c r="AD11" s="8">
        <f t="shared" si="2"/>
        <v>250</v>
      </c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</row>
    <row r="12" spans="1:47" s="273" customFormat="1" ht="12.75" customHeight="1" x14ac:dyDescent="0.2">
      <c r="A12" s="23"/>
      <c r="B12" s="463"/>
      <c r="C12" s="234" t="s">
        <v>2</v>
      </c>
      <c r="D12" s="8">
        <f t="shared" si="0"/>
        <v>1300</v>
      </c>
      <c r="E12" s="8">
        <f t="shared" ref="E12:AD12" si="3">E15+E18+E21+E24+E27+E30+E33+E36+E39+E42+E45</f>
        <v>5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3"/>
        <v>2</v>
      </c>
      <c r="O12" s="8">
        <f t="shared" si="3"/>
        <v>2</v>
      </c>
      <c r="P12" s="8">
        <f t="shared" si="3"/>
        <v>0</v>
      </c>
      <c r="Q12" s="8">
        <f t="shared" si="3"/>
        <v>40</v>
      </c>
      <c r="R12" s="8">
        <f t="shared" si="3"/>
        <v>3</v>
      </c>
      <c r="S12" s="8">
        <f t="shared" si="3"/>
        <v>4</v>
      </c>
      <c r="T12" s="8">
        <f t="shared" si="3"/>
        <v>9</v>
      </c>
      <c r="U12" s="8">
        <f t="shared" si="3"/>
        <v>24</v>
      </c>
      <c r="V12" s="8">
        <f t="shared" si="3"/>
        <v>1253</v>
      </c>
      <c r="W12" s="8">
        <f t="shared" si="3"/>
        <v>32</v>
      </c>
      <c r="X12" s="8">
        <f t="shared" si="3"/>
        <v>43</v>
      </c>
      <c r="Y12" s="8">
        <f t="shared" si="3"/>
        <v>35</v>
      </c>
      <c r="Z12" s="8">
        <f t="shared" si="3"/>
        <v>70</v>
      </c>
      <c r="AA12" s="8">
        <f t="shared" si="3"/>
        <v>102</v>
      </c>
      <c r="AB12" s="8">
        <f t="shared" si="3"/>
        <v>165</v>
      </c>
      <c r="AC12" s="8">
        <f t="shared" si="3"/>
        <v>269</v>
      </c>
      <c r="AD12" s="8">
        <f t="shared" si="3"/>
        <v>537</v>
      </c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</row>
    <row r="13" spans="1:47" s="7" customFormat="1" ht="19.5" customHeight="1" x14ac:dyDescent="0.2">
      <c r="A13" s="11"/>
      <c r="B13" s="10" t="s">
        <v>19</v>
      </c>
      <c r="C13" s="230" t="s">
        <v>0</v>
      </c>
      <c r="D13" s="8">
        <f t="shared" si="0"/>
        <v>164</v>
      </c>
      <c r="E13" s="14">
        <v>0</v>
      </c>
      <c r="F13" s="8">
        <f t="shared" ref="F13:F45" si="4">SUM(G13:J13)</f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8">
        <f t="shared" ref="N13:N45" si="5">SUM(O13:P13)</f>
        <v>0</v>
      </c>
      <c r="O13" s="14">
        <v>0</v>
      </c>
      <c r="P13" s="14">
        <v>0</v>
      </c>
      <c r="Q13" s="8">
        <f t="shared" ref="Q13:Q45" si="6">SUM(R13:U13)</f>
        <v>6</v>
      </c>
      <c r="R13" s="17">
        <v>1</v>
      </c>
      <c r="S13" s="17">
        <v>0</v>
      </c>
      <c r="T13" s="17">
        <v>1</v>
      </c>
      <c r="U13" s="17">
        <v>4</v>
      </c>
      <c r="V13" s="8">
        <f t="shared" ref="V13:V45" si="7">SUM(W13:AD13)</f>
        <v>158</v>
      </c>
      <c r="W13" s="17">
        <v>7</v>
      </c>
      <c r="X13" s="17">
        <v>3</v>
      </c>
      <c r="Y13" s="17">
        <v>6</v>
      </c>
      <c r="Z13" s="17">
        <v>11</v>
      </c>
      <c r="AA13" s="17">
        <v>12</v>
      </c>
      <c r="AB13" s="17">
        <v>27</v>
      </c>
      <c r="AC13" s="17">
        <v>29</v>
      </c>
      <c r="AD13" s="17">
        <v>63</v>
      </c>
      <c r="AE13" s="6"/>
      <c r="AF13" s="264"/>
      <c r="AG13" s="264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7" customFormat="1" ht="12.75" customHeight="1" x14ac:dyDescent="0.2">
      <c r="A14" s="11"/>
      <c r="B14" s="461"/>
      <c r="C14" s="3" t="s">
        <v>1</v>
      </c>
      <c r="D14" s="8">
        <f t="shared" si="0"/>
        <v>79</v>
      </c>
      <c r="E14" s="14">
        <v>0</v>
      </c>
      <c r="F14" s="8">
        <f t="shared" si="4"/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8">
        <f t="shared" si="5"/>
        <v>0</v>
      </c>
      <c r="O14" s="14">
        <v>0</v>
      </c>
      <c r="P14" s="14">
        <v>0</v>
      </c>
      <c r="Q14" s="8">
        <f t="shared" si="6"/>
        <v>3</v>
      </c>
      <c r="R14" s="17">
        <v>0</v>
      </c>
      <c r="S14" s="17">
        <v>0</v>
      </c>
      <c r="T14" s="17">
        <v>1</v>
      </c>
      <c r="U14" s="17">
        <v>2</v>
      </c>
      <c r="V14" s="8">
        <f t="shared" si="7"/>
        <v>76</v>
      </c>
      <c r="W14" s="17">
        <v>4</v>
      </c>
      <c r="X14" s="17">
        <v>2</v>
      </c>
      <c r="Y14" s="17">
        <v>6</v>
      </c>
      <c r="Z14" s="17">
        <v>8</v>
      </c>
      <c r="AA14" s="17">
        <v>11</v>
      </c>
      <c r="AB14" s="17">
        <v>12</v>
      </c>
      <c r="AC14" s="17">
        <v>12</v>
      </c>
      <c r="AD14" s="17">
        <v>21</v>
      </c>
      <c r="AE14" s="6"/>
      <c r="AF14" s="264"/>
      <c r="AG14" s="264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7" customFormat="1" ht="12.75" customHeight="1" x14ac:dyDescent="0.2">
      <c r="A15" s="11"/>
      <c r="B15" s="10"/>
      <c r="C15" s="230" t="s">
        <v>2</v>
      </c>
      <c r="D15" s="8">
        <f t="shared" si="0"/>
        <v>85</v>
      </c>
      <c r="E15" s="14">
        <v>0</v>
      </c>
      <c r="F15" s="8">
        <f t="shared" si="4"/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8">
        <f t="shared" si="5"/>
        <v>0</v>
      </c>
      <c r="O15" s="14">
        <v>0</v>
      </c>
      <c r="P15" s="14">
        <v>0</v>
      </c>
      <c r="Q15" s="8">
        <f t="shared" si="6"/>
        <v>3</v>
      </c>
      <c r="R15" s="17">
        <v>1</v>
      </c>
      <c r="S15" s="17">
        <v>0</v>
      </c>
      <c r="T15" s="17">
        <v>0</v>
      </c>
      <c r="U15" s="17">
        <v>2</v>
      </c>
      <c r="V15" s="8">
        <f t="shared" si="7"/>
        <v>82</v>
      </c>
      <c r="W15" s="17">
        <v>3</v>
      </c>
      <c r="X15" s="17">
        <v>1</v>
      </c>
      <c r="Y15" s="17">
        <v>0</v>
      </c>
      <c r="Z15" s="17">
        <v>3</v>
      </c>
      <c r="AA15" s="17">
        <v>1</v>
      </c>
      <c r="AB15" s="17">
        <v>15</v>
      </c>
      <c r="AC15" s="17">
        <v>17</v>
      </c>
      <c r="AD15" s="17">
        <v>42</v>
      </c>
      <c r="AE15" s="6"/>
      <c r="AF15" s="264"/>
      <c r="AG15" s="264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7" customFormat="1" ht="19.5" customHeight="1" x14ac:dyDescent="0.2">
      <c r="A16" s="11"/>
      <c r="B16" s="10" t="s">
        <v>4</v>
      </c>
      <c r="C16" s="230" t="s">
        <v>0</v>
      </c>
      <c r="D16" s="8">
        <f t="shared" si="0"/>
        <v>266</v>
      </c>
      <c r="E16" s="14">
        <v>0</v>
      </c>
      <c r="F16" s="8">
        <f t="shared" si="4"/>
        <v>1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8">
        <f t="shared" si="5"/>
        <v>2</v>
      </c>
      <c r="O16" s="14">
        <v>0</v>
      </c>
      <c r="P16" s="14">
        <v>2</v>
      </c>
      <c r="Q16" s="8">
        <f t="shared" si="6"/>
        <v>20</v>
      </c>
      <c r="R16" s="17">
        <v>0</v>
      </c>
      <c r="S16" s="17">
        <v>7</v>
      </c>
      <c r="T16" s="17">
        <v>6</v>
      </c>
      <c r="U16" s="17">
        <v>7</v>
      </c>
      <c r="V16" s="8">
        <f t="shared" si="7"/>
        <v>243</v>
      </c>
      <c r="W16" s="17">
        <v>12</v>
      </c>
      <c r="X16" s="17">
        <v>16</v>
      </c>
      <c r="Y16" s="17">
        <v>7</v>
      </c>
      <c r="Z16" s="17">
        <v>15</v>
      </c>
      <c r="AA16" s="17">
        <v>19</v>
      </c>
      <c r="AB16" s="17">
        <v>34</v>
      </c>
      <c r="AC16" s="17">
        <v>42</v>
      </c>
      <c r="AD16" s="17">
        <v>98</v>
      </c>
      <c r="AE16" s="6"/>
      <c r="AF16" s="264"/>
      <c r="AG16" s="264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7" customFormat="1" ht="12.75" customHeight="1" x14ac:dyDescent="0.2">
      <c r="A17" s="11"/>
      <c r="B17" s="10"/>
      <c r="C17" s="230" t="s">
        <v>1</v>
      </c>
      <c r="D17" s="8">
        <f t="shared" si="0"/>
        <v>135</v>
      </c>
      <c r="E17" s="14">
        <v>0</v>
      </c>
      <c r="F17" s="8">
        <f t="shared" si="4"/>
        <v>1</v>
      </c>
      <c r="G17" s="14">
        <v>1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8">
        <f t="shared" si="5"/>
        <v>2</v>
      </c>
      <c r="O17" s="14">
        <v>0</v>
      </c>
      <c r="P17" s="14">
        <v>2</v>
      </c>
      <c r="Q17" s="8">
        <f t="shared" si="6"/>
        <v>18</v>
      </c>
      <c r="R17" s="17">
        <v>0</v>
      </c>
      <c r="S17" s="17">
        <v>6</v>
      </c>
      <c r="T17" s="17">
        <v>6</v>
      </c>
      <c r="U17" s="17">
        <v>6</v>
      </c>
      <c r="V17" s="8">
        <f t="shared" si="7"/>
        <v>114</v>
      </c>
      <c r="W17" s="17">
        <v>8</v>
      </c>
      <c r="X17" s="17">
        <v>12</v>
      </c>
      <c r="Y17" s="17">
        <v>7</v>
      </c>
      <c r="Z17" s="17">
        <v>8</v>
      </c>
      <c r="AA17" s="17">
        <v>10</v>
      </c>
      <c r="AB17" s="17">
        <v>17</v>
      </c>
      <c r="AC17" s="17">
        <v>14</v>
      </c>
      <c r="AD17" s="17">
        <v>38</v>
      </c>
      <c r="AE17" s="6"/>
      <c r="AF17" s="264"/>
      <c r="AG17" s="264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7" customFormat="1" ht="12.75" customHeight="1" x14ac:dyDescent="0.2">
      <c r="A18" s="11"/>
      <c r="B18" s="10"/>
      <c r="C18" s="230" t="s">
        <v>2</v>
      </c>
      <c r="D18" s="8">
        <f t="shared" si="0"/>
        <v>131</v>
      </c>
      <c r="E18" s="14">
        <v>0</v>
      </c>
      <c r="F18" s="8">
        <f t="shared" si="4"/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8">
        <f t="shared" si="5"/>
        <v>0</v>
      </c>
      <c r="O18" s="14">
        <v>0</v>
      </c>
      <c r="P18" s="14">
        <v>0</v>
      </c>
      <c r="Q18" s="8">
        <f t="shared" si="6"/>
        <v>2</v>
      </c>
      <c r="R18" s="17">
        <v>0</v>
      </c>
      <c r="S18" s="17">
        <v>1</v>
      </c>
      <c r="T18" s="17">
        <v>0</v>
      </c>
      <c r="U18" s="17">
        <v>1</v>
      </c>
      <c r="V18" s="8">
        <f t="shared" si="7"/>
        <v>129</v>
      </c>
      <c r="W18" s="17">
        <v>4</v>
      </c>
      <c r="X18" s="17">
        <v>4</v>
      </c>
      <c r="Y18" s="17">
        <v>0</v>
      </c>
      <c r="Z18" s="17">
        <v>7</v>
      </c>
      <c r="AA18" s="17">
        <v>9</v>
      </c>
      <c r="AB18" s="17">
        <v>17</v>
      </c>
      <c r="AC18" s="17">
        <v>28</v>
      </c>
      <c r="AD18" s="17">
        <v>60</v>
      </c>
      <c r="AE18" s="6"/>
      <c r="AF18" s="264"/>
      <c r="AG18" s="264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7" customFormat="1" ht="19.5" customHeight="1" x14ac:dyDescent="0.2">
      <c r="A19" s="11"/>
      <c r="B19" s="10" t="s">
        <v>5</v>
      </c>
      <c r="C19" s="230" t="s">
        <v>0</v>
      </c>
      <c r="D19" s="8">
        <f t="shared" si="0"/>
        <v>1120</v>
      </c>
      <c r="E19" s="14">
        <v>3</v>
      </c>
      <c r="F19" s="8">
        <f t="shared" si="4"/>
        <v>1</v>
      </c>
      <c r="G19" s="14">
        <v>1</v>
      </c>
      <c r="H19" s="14">
        <v>0</v>
      </c>
      <c r="I19" s="14">
        <v>0</v>
      </c>
      <c r="J19" s="14">
        <v>0</v>
      </c>
      <c r="K19" s="462">
        <v>0</v>
      </c>
      <c r="L19" s="14">
        <v>0</v>
      </c>
      <c r="M19" s="14">
        <v>1</v>
      </c>
      <c r="N19" s="8">
        <f t="shared" si="5"/>
        <v>5</v>
      </c>
      <c r="O19" s="14">
        <v>2</v>
      </c>
      <c r="P19" s="14">
        <v>3</v>
      </c>
      <c r="Q19" s="8">
        <f t="shared" si="6"/>
        <v>53</v>
      </c>
      <c r="R19" s="17">
        <v>6</v>
      </c>
      <c r="S19" s="17">
        <v>11</v>
      </c>
      <c r="T19" s="17">
        <v>10</v>
      </c>
      <c r="U19" s="17">
        <v>26</v>
      </c>
      <c r="V19" s="8">
        <f t="shared" si="7"/>
        <v>1057</v>
      </c>
      <c r="W19" s="17">
        <v>38</v>
      </c>
      <c r="X19" s="17">
        <v>63</v>
      </c>
      <c r="Y19" s="17">
        <v>79</v>
      </c>
      <c r="Z19" s="17">
        <v>76</v>
      </c>
      <c r="AA19" s="17">
        <v>101</v>
      </c>
      <c r="AB19" s="17">
        <v>141</v>
      </c>
      <c r="AC19" s="17">
        <v>217</v>
      </c>
      <c r="AD19" s="17">
        <v>342</v>
      </c>
      <c r="AE19" s="6"/>
      <c r="AF19" s="264"/>
      <c r="AG19" s="264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7" customFormat="1" ht="12.75" customHeight="1" x14ac:dyDescent="0.2">
      <c r="A20" s="11"/>
      <c r="B20" s="10"/>
      <c r="C20" s="230" t="s">
        <v>1</v>
      </c>
      <c r="D20" s="8">
        <f t="shared" si="0"/>
        <v>522</v>
      </c>
      <c r="E20" s="462">
        <v>1</v>
      </c>
      <c r="F20" s="8">
        <f t="shared" si="4"/>
        <v>1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8">
        <f t="shared" si="5"/>
        <v>5</v>
      </c>
      <c r="O20" s="462">
        <v>2</v>
      </c>
      <c r="P20" s="462">
        <v>3</v>
      </c>
      <c r="Q20" s="8">
        <f t="shared" si="6"/>
        <v>35</v>
      </c>
      <c r="R20" s="17">
        <v>4</v>
      </c>
      <c r="S20" s="17">
        <v>8</v>
      </c>
      <c r="T20" s="17">
        <v>5</v>
      </c>
      <c r="U20" s="17">
        <v>18</v>
      </c>
      <c r="V20" s="8">
        <f t="shared" si="7"/>
        <v>479</v>
      </c>
      <c r="W20" s="17">
        <v>26</v>
      </c>
      <c r="X20" s="17">
        <v>41</v>
      </c>
      <c r="Y20" s="17">
        <v>57</v>
      </c>
      <c r="Z20" s="17">
        <v>44</v>
      </c>
      <c r="AA20" s="17">
        <v>55</v>
      </c>
      <c r="AB20" s="17">
        <v>63</v>
      </c>
      <c r="AC20" s="17">
        <v>93</v>
      </c>
      <c r="AD20" s="17">
        <v>100</v>
      </c>
      <c r="AE20" s="6"/>
      <c r="AF20" s="264"/>
      <c r="AG20" s="264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7" customFormat="1" ht="12.75" customHeight="1" x14ac:dyDescent="0.2">
      <c r="A21" s="11"/>
      <c r="B21" s="10"/>
      <c r="C21" s="230" t="s">
        <v>2</v>
      </c>
      <c r="D21" s="8">
        <f t="shared" si="0"/>
        <v>598</v>
      </c>
      <c r="E21" s="462">
        <v>2</v>
      </c>
      <c r="F21" s="8">
        <f t="shared" si="4"/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8">
        <f t="shared" si="5"/>
        <v>0</v>
      </c>
      <c r="O21" s="462">
        <v>0</v>
      </c>
      <c r="P21" s="462">
        <v>0</v>
      </c>
      <c r="Q21" s="8">
        <f t="shared" si="6"/>
        <v>18</v>
      </c>
      <c r="R21" s="17">
        <v>2</v>
      </c>
      <c r="S21" s="17">
        <v>3</v>
      </c>
      <c r="T21" s="17">
        <v>5</v>
      </c>
      <c r="U21" s="17">
        <v>8</v>
      </c>
      <c r="V21" s="8">
        <f t="shared" si="7"/>
        <v>578</v>
      </c>
      <c r="W21" s="17">
        <v>12</v>
      </c>
      <c r="X21" s="17">
        <v>22</v>
      </c>
      <c r="Y21" s="17">
        <v>22</v>
      </c>
      <c r="Z21" s="17">
        <v>32</v>
      </c>
      <c r="AA21" s="17">
        <v>46</v>
      </c>
      <c r="AB21" s="17">
        <v>78</v>
      </c>
      <c r="AC21" s="17">
        <v>124</v>
      </c>
      <c r="AD21" s="17">
        <v>242</v>
      </c>
      <c r="AE21" s="6"/>
      <c r="AF21" s="264"/>
      <c r="AG21" s="264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7" customFormat="1" ht="19.5" customHeight="1" x14ac:dyDescent="0.2">
      <c r="A22" s="11"/>
      <c r="B22" s="10" t="s">
        <v>6</v>
      </c>
      <c r="C22" s="230" t="s">
        <v>0</v>
      </c>
      <c r="D22" s="8">
        <f t="shared" si="0"/>
        <v>210</v>
      </c>
      <c r="E22" s="14">
        <v>2</v>
      </c>
      <c r="F22" s="8">
        <f t="shared" si="4"/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8">
        <f t="shared" si="5"/>
        <v>2</v>
      </c>
      <c r="O22" s="14">
        <v>1</v>
      </c>
      <c r="P22" s="14">
        <v>1</v>
      </c>
      <c r="Q22" s="8">
        <f t="shared" si="6"/>
        <v>10</v>
      </c>
      <c r="R22" s="17">
        <v>0</v>
      </c>
      <c r="S22" s="17">
        <v>2</v>
      </c>
      <c r="T22" s="17">
        <v>5</v>
      </c>
      <c r="U22" s="17">
        <v>3</v>
      </c>
      <c r="V22" s="8">
        <f t="shared" si="7"/>
        <v>196</v>
      </c>
      <c r="W22" s="17">
        <v>12</v>
      </c>
      <c r="X22" s="17">
        <v>12</v>
      </c>
      <c r="Y22" s="17">
        <v>13</v>
      </c>
      <c r="Z22" s="17">
        <v>15</v>
      </c>
      <c r="AA22" s="17">
        <v>18</v>
      </c>
      <c r="AB22" s="17">
        <v>31</v>
      </c>
      <c r="AC22" s="17">
        <v>28</v>
      </c>
      <c r="AD22" s="17">
        <v>67</v>
      </c>
      <c r="AE22" s="6"/>
      <c r="AF22" s="264"/>
      <c r="AG22" s="264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7" customFormat="1" ht="12.75" customHeight="1" x14ac:dyDescent="0.2">
      <c r="A23" s="11"/>
      <c r="B23" s="10"/>
      <c r="C23" s="230" t="s">
        <v>1</v>
      </c>
      <c r="D23" s="8">
        <f t="shared" si="0"/>
        <v>107</v>
      </c>
      <c r="E23" s="14">
        <v>1</v>
      </c>
      <c r="F23" s="8">
        <f t="shared" si="4"/>
        <v>0</v>
      </c>
      <c r="G23" s="14">
        <v>0</v>
      </c>
      <c r="H23" s="14">
        <v>0</v>
      </c>
      <c r="I23" s="14">
        <v>0</v>
      </c>
      <c r="J23" s="14">
        <v>0</v>
      </c>
      <c r="K23" s="462">
        <v>0</v>
      </c>
      <c r="L23" s="14">
        <v>0</v>
      </c>
      <c r="M23" s="14">
        <v>0</v>
      </c>
      <c r="N23" s="8">
        <f t="shared" si="5"/>
        <v>1</v>
      </c>
      <c r="O23" s="14">
        <v>0</v>
      </c>
      <c r="P23" s="14">
        <v>1</v>
      </c>
      <c r="Q23" s="8">
        <f t="shared" si="6"/>
        <v>9</v>
      </c>
      <c r="R23" s="17">
        <v>0</v>
      </c>
      <c r="S23" s="17">
        <v>2</v>
      </c>
      <c r="T23" s="17">
        <v>4</v>
      </c>
      <c r="U23" s="17">
        <v>3</v>
      </c>
      <c r="V23" s="8">
        <f t="shared" si="7"/>
        <v>96</v>
      </c>
      <c r="W23" s="17">
        <v>7</v>
      </c>
      <c r="X23" s="17">
        <v>7</v>
      </c>
      <c r="Y23" s="17">
        <v>11</v>
      </c>
      <c r="Z23" s="17">
        <v>12</v>
      </c>
      <c r="AA23" s="17">
        <v>9</v>
      </c>
      <c r="AB23" s="17">
        <v>18</v>
      </c>
      <c r="AC23" s="17">
        <v>12</v>
      </c>
      <c r="AD23" s="17">
        <v>20</v>
      </c>
      <c r="AE23" s="6"/>
      <c r="AF23" s="264"/>
      <c r="AG23" s="264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7" customFormat="1" ht="12.75" customHeight="1" x14ac:dyDescent="0.2">
      <c r="A24" s="11"/>
      <c r="B24" s="461"/>
      <c r="C24" s="3" t="s">
        <v>2</v>
      </c>
      <c r="D24" s="8">
        <f t="shared" si="0"/>
        <v>103</v>
      </c>
      <c r="E24" s="462">
        <v>1</v>
      </c>
      <c r="F24" s="8">
        <f t="shared" si="4"/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8">
        <f t="shared" si="5"/>
        <v>1</v>
      </c>
      <c r="O24" s="14">
        <v>1</v>
      </c>
      <c r="P24" s="14">
        <v>0</v>
      </c>
      <c r="Q24" s="8">
        <f t="shared" si="6"/>
        <v>1</v>
      </c>
      <c r="R24" s="17">
        <v>0</v>
      </c>
      <c r="S24" s="17">
        <v>0</v>
      </c>
      <c r="T24" s="17">
        <v>1</v>
      </c>
      <c r="U24" s="17"/>
      <c r="V24" s="8">
        <f t="shared" si="7"/>
        <v>100</v>
      </c>
      <c r="W24" s="17">
        <v>5</v>
      </c>
      <c r="X24" s="17">
        <v>5</v>
      </c>
      <c r="Y24" s="17">
        <v>2</v>
      </c>
      <c r="Z24" s="17">
        <v>3</v>
      </c>
      <c r="AA24" s="17">
        <v>9</v>
      </c>
      <c r="AB24" s="17">
        <v>13</v>
      </c>
      <c r="AC24" s="17">
        <v>16</v>
      </c>
      <c r="AD24" s="17">
        <v>47</v>
      </c>
      <c r="AE24" s="6"/>
      <c r="AF24" s="264"/>
      <c r="AG24" s="264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7" customFormat="1" ht="19.5" customHeight="1" x14ac:dyDescent="0.2">
      <c r="A25" s="11"/>
      <c r="B25" s="10" t="s">
        <v>7</v>
      </c>
      <c r="C25" s="230" t="s">
        <v>0</v>
      </c>
      <c r="D25" s="8">
        <f t="shared" si="0"/>
        <v>94</v>
      </c>
      <c r="E25" s="14">
        <v>0</v>
      </c>
      <c r="F25" s="8">
        <f t="shared" si="4"/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8">
        <f t="shared" si="5"/>
        <v>0</v>
      </c>
      <c r="O25" s="14">
        <v>0</v>
      </c>
      <c r="P25" s="14">
        <v>0</v>
      </c>
      <c r="Q25" s="8">
        <f t="shared" si="6"/>
        <v>2</v>
      </c>
      <c r="R25" s="17">
        <v>1</v>
      </c>
      <c r="S25" s="17">
        <v>0</v>
      </c>
      <c r="T25" s="17">
        <v>0</v>
      </c>
      <c r="U25" s="17">
        <v>1</v>
      </c>
      <c r="V25" s="8">
        <f t="shared" si="7"/>
        <v>92</v>
      </c>
      <c r="W25" s="17">
        <v>3</v>
      </c>
      <c r="X25" s="17">
        <v>1</v>
      </c>
      <c r="Y25" s="17">
        <v>8</v>
      </c>
      <c r="Z25" s="17">
        <v>6</v>
      </c>
      <c r="AA25" s="17">
        <v>12</v>
      </c>
      <c r="AB25" s="17">
        <v>13</v>
      </c>
      <c r="AC25" s="17">
        <v>19</v>
      </c>
      <c r="AD25" s="17">
        <v>30</v>
      </c>
      <c r="AE25" s="6"/>
      <c r="AF25" s="264"/>
      <c r="AG25" s="264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7" customFormat="1" ht="12.75" customHeight="1" x14ac:dyDescent="0.2">
      <c r="A26" s="11"/>
      <c r="B26" s="10"/>
      <c r="C26" s="230" t="s">
        <v>1</v>
      </c>
      <c r="D26" s="8">
        <f t="shared" si="0"/>
        <v>57</v>
      </c>
      <c r="E26" s="14">
        <v>0</v>
      </c>
      <c r="F26" s="8">
        <f t="shared" si="4"/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8">
        <f t="shared" si="5"/>
        <v>0</v>
      </c>
      <c r="O26" s="14">
        <v>0</v>
      </c>
      <c r="P26" s="14">
        <v>0</v>
      </c>
      <c r="Q26" s="8">
        <f t="shared" si="6"/>
        <v>2</v>
      </c>
      <c r="R26" s="17">
        <v>1</v>
      </c>
      <c r="S26" s="17">
        <v>0</v>
      </c>
      <c r="T26" s="17">
        <v>0</v>
      </c>
      <c r="U26" s="17">
        <v>1</v>
      </c>
      <c r="V26" s="8">
        <f t="shared" si="7"/>
        <v>55</v>
      </c>
      <c r="W26" s="17">
        <v>2</v>
      </c>
      <c r="X26" s="17">
        <v>1</v>
      </c>
      <c r="Y26" s="17">
        <v>6</v>
      </c>
      <c r="Z26" s="17">
        <v>3</v>
      </c>
      <c r="AA26" s="17">
        <v>7</v>
      </c>
      <c r="AB26" s="17">
        <v>10</v>
      </c>
      <c r="AC26" s="17">
        <v>13</v>
      </c>
      <c r="AD26" s="17">
        <v>13</v>
      </c>
      <c r="AE26" s="6"/>
      <c r="AF26" s="264"/>
      <c r="AG26" s="264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7" customFormat="1" ht="12.75" customHeight="1" x14ac:dyDescent="0.2">
      <c r="A27" s="11"/>
      <c r="B27" s="10"/>
      <c r="C27" s="230" t="s">
        <v>2</v>
      </c>
      <c r="D27" s="8">
        <f t="shared" si="0"/>
        <v>37</v>
      </c>
      <c r="E27" s="14">
        <v>0</v>
      </c>
      <c r="F27" s="8">
        <f t="shared" si="4"/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8">
        <f t="shared" si="5"/>
        <v>0</v>
      </c>
      <c r="O27" s="14">
        <v>0</v>
      </c>
      <c r="P27" s="14">
        <v>0</v>
      </c>
      <c r="Q27" s="8">
        <f t="shared" si="6"/>
        <v>0</v>
      </c>
      <c r="R27" s="17">
        <v>0</v>
      </c>
      <c r="S27" s="17">
        <v>0</v>
      </c>
      <c r="T27" s="17">
        <v>0</v>
      </c>
      <c r="U27" s="17">
        <v>0</v>
      </c>
      <c r="V27" s="8">
        <f t="shared" si="7"/>
        <v>37</v>
      </c>
      <c r="W27" s="17">
        <v>1</v>
      </c>
      <c r="X27" s="17">
        <v>0</v>
      </c>
      <c r="Y27" s="17">
        <v>2</v>
      </c>
      <c r="Z27" s="17">
        <v>3</v>
      </c>
      <c r="AA27" s="17">
        <v>5</v>
      </c>
      <c r="AB27" s="17">
        <v>3</v>
      </c>
      <c r="AC27" s="17">
        <v>6</v>
      </c>
      <c r="AD27" s="17">
        <v>17</v>
      </c>
      <c r="AE27" s="6"/>
      <c r="AF27" s="264"/>
      <c r="AG27" s="264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7" customFormat="1" ht="19.5" customHeight="1" x14ac:dyDescent="0.2">
      <c r="A28" s="11"/>
      <c r="B28" s="10" t="s">
        <v>8</v>
      </c>
      <c r="C28" s="230" t="s">
        <v>0</v>
      </c>
      <c r="D28" s="8">
        <f t="shared" si="0"/>
        <v>47</v>
      </c>
      <c r="E28" s="14">
        <v>0</v>
      </c>
      <c r="F28" s="8">
        <f t="shared" si="4"/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8">
        <f t="shared" si="5"/>
        <v>0</v>
      </c>
      <c r="O28" s="14">
        <v>0</v>
      </c>
      <c r="P28" s="14">
        <v>0</v>
      </c>
      <c r="Q28" s="8">
        <f t="shared" si="6"/>
        <v>4</v>
      </c>
      <c r="R28" s="17">
        <v>1</v>
      </c>
      <c r="S28" s="17">
        <v>0</v>
      </c>
      <c r="T28" s="17">
        <v>1</v>
      </c>
      <c r="U28" s="17">
        <v>2</v>
      </c>
      <c r="V28" s="8">
        <f t="shared" si="7"/>
        <v>43</v>
      </c>
      <c r="W28" s="17">
        <v>4</v>
      </c>
      <c r="X28" s="17">
        <v>3</v>
      </c>
      <c r="Y28" s="17">
        <v>1</v>
      </c>
      <c r="Z28" s="17">
        <v>5</v>
      </c>
      <c r="AA28" s="17">
        <v>4</v>
      </c>
      <c r="AB28" s="17">
        <v>1</v>
      </c>
      <c r="AC28" s="17">
        <v>10</v>
      </c>
      <c r="AD28" s="17">
        <v>15</v>
      </c>
      <c r="AE28" s="6"/>
      <c r="AF28" s="264"/>
      <c r="AG28" s="264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7" customFormat="1" ht="12.75" customHeight="1" x14ac:dyDescent="0.2">
      <c r="A29" s="11"/>
      <c r="B29" s="461"/>
      <c r="C29" s="3" t="s">
        <v>1</v>
      </c>
      <c r="D29" s="8">
        <f t="shared" si="0"/>
        <v>24</v>
      </c>
      <c r="E29" s="14">
        <v>0</v>
      </c>
      <c r="F29" s="8">
        <f t="shared" si="4"/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">
        <f t="shared" si="5"/>
        <v>0</v>
      </c>
      <c r="O29" s="14">
        <v>0</v>
      </c>
      <c r="P29" s="14">
        <v>0</v>
      </c>
      <c r="Q29" s="8">
        <f t="shared" si="6"/>
        <v>3</v>
      </c>
      <c r="R29" s="17">
        <v>1</v>
      </c>
      <c r="S29" s="17">
        <v>0</v>
      </c>
      <c r="T29" s="17">
        <v>1</v>
      </c>
      <c r="U29" s="17">
        <v>1</v>
      </c>
      <c r="V29" s="8">
        <f t="shared" si="7"/>
        <v>21</v>
      </c>
      <c r="W29" s="17">
        <v>3</v>
      </c>
      <c r="X29" s="17">
        <v>2</v>
      </c>
      <c r="Y29" s="17">
        <v>1</v>
      </c>
      <c r="Z29" s="17">
        <v>3</v>
      </c>
      <c r="AA29" s="17">
        <v>1</v>
      </c>
      <c r="AB29" s="17">
        <v>1</v>
      </c>
      <c r="AC29" s="17">
        <v>3</v>
      </c>
      <c r="AD29" s="17">
        <v>7</v>
      </c>
      <c r="AE29" s="6"/>
      <c r="AF29" s="264"/>
      <c r="AG29" s="264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7" customFormat="1" ht="12.75" customHeight="1" x14ac:dyDescent="0.2">
      <c r="A30" s="11"/>
      <c r="B30" s="10"/>
      <c r="C30" s="230" t="s">
        <v>2</v>
      </c>
      <c r="D30" s="8">
        <f t="shared" si="0"/>
        <v>23</v>
      </c>
      <c r="E30" s="14">
        <v>0</v>
      </c>
      <c r="F30" s="8">
        <f t="shared" si="4"/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8">
        <f t="shared" si="5"/>
        <v>0</v>
      </c>
      <c r="O30" s="14">
        <v>0</v>
      </c>
      <c r="P30" s="14">
        <v>0</v>
      </c>
      <c r="Q30" s="8">
        <f t="shared" si="6"/>
        <v>1</v>
      </c>
      <c r="R30" s="17">
        <v>0</v>
      </c>
      <c r="S30" s="17">
        <v>0</v>
      </c>
      <c r="T30" s="17">
        <v>0</v>
      </c>
      <c r="U30" s="17">
        <v>1</v>
      </c>
      <c r="V30" s="8">
        <f t="shared" si="7"/>
        <v>22</v>
      </c>
      <c r="W30" s="17">
        <v>1</v>
      </c>
      <c r="X30" s="17">
        <v>1</v>
      </c>
      <c r="Y30" s="17">
        <v>0</v>
      </c>
      <c r="Z30" s="17">
        <v>2</v>
      </c>
      <c r="AA30" s="17">
        <v>3</v>
      </c>
      <c r="AB30" s="17">
        <v>0</v>
      </c>
      <c r="AC30" s="17">
        <v>7</v>
      </c>
      <c r="AD30" s="17">
        <v>8</v>
      </c>
      <c r="AE30" s="6"/>
      <c r="AF30" s="264"/>
      <c r="AG30" s="264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7" customFormat="1" ht="19.5" customHeight="1" x14ac:dyDescent="0.2">
      <c r="A31" s="11"/>
      <c r="B31" s="10" t="s">
        <v>9</v>
      </c>
      <c r="C31" s="230" t="s">
        <v>0</v>
      </c>
      <c r="D31" s="8">
        <f t="shared" si="0"/>
        <v>130</v>
      </c>
      <c r="E31" s="14">
        <v>0</v>
      </c>
      <c r="F31" s="8">
        <f t="shared" si="4"/>
        <v>1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8">
        <f t="shared" si="5"/>
        <v>1</v>
      </c>
      <c r="O31" s="14">
        <v>1</v>
      </c>
      <c r="P31" s="14">
        <v>0</v>
      </c>
      <c r="Q31" s="8">
        <f t="shared" si="6"/>
        <v>6</v>
      </c>
      <c r="R31" s="17">
        <v>0</v>
      </c>
      <c r="S31" s="17">
        <v>2</v>
      </c>
      <c r="T31" s="17">
        <v>1</v>
      </c>
      <c r="U31" s="17">
        <v>3</v>
      </c>
      <c r="V31" s="8">
        <f t="shared" si="7"/>
        <v>122</v>
      </c>
      <c r="W31" s="17">
        <v>4</v>
      </c>
      <c r="X31" s="17">
        <v>4</v>
      </c>
      <c r="Y31" s="17">
        <v>4</v>
      </c>
      <c r="Z31" s="17">
        <v>16</v>
      </c>
      <c r="AA31" s="17">
        <v>6</v>
      </c>
      <c r="AB31" s="17">
        <v>18</v>
      </c>
      <c r="AC31" s="17">
        <v>33</v>
      </c>
      <c r="AD31" s="17">
        <v>37</v>
      </c>
      <c r="AE31" s="6"/>
      <c r="AF31" s="264"/>
      <c r="AG31" s="264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7" customFormat="1" ht="12.75" customHeight="1" x14ac:dyDescent="0.2">
      <c r="A32" s="11"/>
      <c r="B32" s="10"/>
      <c r="C32" s="230" t="s">
        <v>1</v>
      </c>
      <c r="D32" s="8">
        <f t="shared" si="0"/>
        <v>53</v>
      </c>
      <c r="E32" s="14">
        <v>0</v>
      </c>
      <c r="F32" s="8">
        <f t="shared" si="4"/>
        <v>1</v>
      </c>
      <c r="G32" s="14">
        <v>0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8">
        <f t="shared" si="5"/>
        <v>0</v>
      </c>
      <c r="O32" s="14">
        <v>0</v>
      </c>
      <c r="P32" s="14">
        <v>0</v>
      </c>
      <c r="Q32" s="8">
        <f t="shared" si="6"/>
        <v>4</v>
      </c>
      <c r="R32" s="17">
        <v>0</v>
      </c>
      <c r="S32" s="17">
        <v>2</v>
      </c>
      <c r="T32" s="17">
        <v>0</v>
      </c>
      <c r="U32" s="17">
        <v>2</v>
      </c>
      <c r="V32" s="8">
        <f t="shared" si="7"/>
        <v>48</v>
      </c>
      <c r="W32" s="17">
        <v>4</v>
      </c>
      <c r="X32" s="17">
        <v>3</v>
      </c>
      <c r="Y32" s="17">
        <v>3</v>
      </c>
      <c r="Z32" s="17">
        <v>8</v>
      </c>
      <c r="AA32" s="17">
        <v>3</v>
      </c>
      <c r="AB32" s="17">
        <v>6</v>
      </c>
      <c r="AC32" s="17">
        <v>10</v>
      </c>
      <c r="AD32" s="17">
        <v>11</v>
      </c>
      <c r="AE32" s="6"/>
      <c r="AF32" s="264"/>
      <c r="AG32" s="264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7" customFormat="1" ht="12.75" customHeight="1" x14ac:dyDescent="0.2">
      <c r="A33" s="11"/>
      <c r="B33" s="10"/>
      <c r="C33" s="230" t="s">
        <v>2</v>
      </c>
      <c r="D33" s="8">
        <f t="shared" si="0"/>
        <v>77</v>
      </c>
      <c r="E33" s="14">
        <v>0</v>
      </c>
      <c r="F33" s="8">
        <f t="shared" si="4"/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8">
        <f t="shared" si="5"/>
        <v>1</v>
      </c>
      <c r="O33" s="14">
        <v>1</v>
      </c>
      <c r="P33" s="14">
        <v>0</v>
      </c>
      <c r="Q33" s="8">
        <f t="shared" si="6"/>
        <v>2</v>
      </c>
      <c r="R33" s="17">
        <v>0</v>
      </c>
      <c r="S33" s="17">
        <v>0</v>
      </c>
      <c r="T33" s="17">
        <v>1</v>
      </c>
      <c r="U33" s="17">
        <v>1</v>
      </c>
      <c r="V33" s="8">
        <f t="shared" si="7"/>
        <v>74</v>
      </c>
      <c r="W33" s="17">
        <v>0</v>
      </c>
      <c r="X33" s="17">
        <v>1</v>
      </c>
      <c r="Y33" s="17">
        <v>1</v>
      </c>
      <c r="Z33" s="17">
        <v>8</v>
      </c>
      <c r="AA33" s="17">
        <v>3</v>
      </c>
      <c r="AB33" s="17">
        <v>12</v>
      </c>
      <c r="AC33" s="17">
        <v>23</v>
      </c>
      <c r="AD33" s="17">
        <v>26</v>
      </c>
      <c r="AE33" s="6"/>
      <c r="AF33" s="264"/>
      <c r="AG33" s="264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7" customFormat="1" ht="19.5" customHeight="1" x14ac:dyDescent="0.2">
      <c r="A34" s="11"/>
      <c r="B34" s="10" t="s">
        <v>10</v>
      </c>
      <c r="C34" s="230" t="s">
        <v>0</v>
      </c>
      <c r="D34" s="8">
        <f t="shared" si="0"/>
        <v>259</v>
      </c>
      <c r="E34" s="14">
        <v>2</v>
      </c>
      <c r="F34" s="8">
        <f t="shared" si="4"/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8">
        <f t="shared" si="5"/>
        <v>1</v>
      </c>
      <c r="O34" s="14">
        <v>0</v>
      </c>
      <c r="P34" s="14">
        <v>1</v>
      </c>
      <c r="Q34" s="8">
        <f t="shared" si="6"/>
        <v>20</v>
      </c>
      <c r="R34" s="17">
        <v>0</v>
      </c>
      <c r="S34" s="17">
        <v>3</v>
      </c>
      <c r="T34" s="17">
        <v>3</v>
      </c>
      <c r="U34" s="17">
        <v>14</v>
      </c>
      <c r="V34" s="8">
        <f t="shared" si="7"/>
        <v>236</v>
      </c>
      <c r="W34" s="17">
        <v>11</v>
      </c>
      <c r="X34" s="17">
        <v>23</v>
      </c>
      <c r="Y34" s="17">
        <v>16</v>
      </c>
      <c r="Z34" s="17">
        <v>19</v>
      </c>
      <c r="AA34" s="17">
        <v>22</v>
      </c>
      <c r="AB34" s="17">
        <v>39</v>
      </c>
      <c r="AC34" s="17">
        <v>38</v>
      </c>
      <c r="AD34" s="17">
        <v>68</v>
      </c>
      <c r="AE34" s="6"/>
      <c r="AF34" s="264"/>
      <c r="AG34" s="264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7" customFormat="1" ht="12.75" customHeight="1" x14ac:dyDescent="0.2">
      <c r="A35" s="11"/>
      <c r="B35" s="461"/>
      <c r="C35" s="3" t="s">
        <v>1</v>
      </c>
      <c r="D35" s="8">
        <f t="shared" si="0"/>
        <v>127</v>
      </c>
      <c r="E35" s="14">
        <v>0</v>
      </c>
      <c r="F35" s="8">
        <f t="shared" si="4"/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8">
        <f t="shared" si="5"/>
        <v>1</v>
      </c>
      <c r="O35" s="14">
        <v>0</v>
      </c>
      <c r="P35" s="14">
        <v>1</v>
      </c>
      <c r="Q35" s="8">
        <f t="shared" si="6"/>
        <v>9</v>
      </c>
      <c r="R35" s="17">
        <v>0</v>
      </c>
      <c r="S35" s="17">
        <v>3</v>
      </c>
      <c r="T35" s="17">
        <v>2</v>
      </c>
      <c r="U35" s="17">
        <v>4</v>
      </c>
      <c r="V35" s="8">
        <f t="shared" si="7"/>
        <v>117</v>
      </c>
      <c r="W35" s="17">
        <v>9</v>
      </c>
      <c r="X35" s="17">
        <v>17</v>
      </c>
      <c r="Y35" s="17">
        <v>12</v>
      </c>
      <c r="Z35" s="17">
        <v>12</v>
      </c>
      <c r="AA35" s="17">
        <v>13</v>
      </c>
      <c r="AB35" s="17">
        <v>21</v>
      </c>
      <c r="AC35" s="17">
        <v>14</v>
      </c>
      <c r="AD35" s="17">
        <v>19</v>
      </c>
      <c r="AE35" s="6"/>
      <c r="AF35" s="264"/>
      <c r="AG35" s="264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7" customFormat="1" ht="12.75" customHeight="1" x14ac:dyDescent="0.2">
      <c r="A36" s="11"/>
      <c r="B36" s="10"/>
      <c r="C36" s="230" t="s">
        <v>2</v>
      </c>
      <c r="D36" s="8">
        <f t="shared" si="0"/>
        <v>132</v>
      </c>
      <c r="E36" s="14">
        <v>2</v>
      </c>
      <c r="F36" s="8">
        <f t="shared" si="4"/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8">
        <f t="shared" si="5"/>
        <v>0</v>
      </c>
      <c r="O36" s="14">
        <v>0</v>
      </c>
      <c r="P36" s="14">
        <v>0</v>
      </c>
      <c r="Q36" s="8">
        <f t="shared" si="6"/>
        <v>11</v>
      </c>
      <c r="R36" s="17">
        <v>0</v>
      </c>
      <c r="S36" s="17">
        <v>0</v>
      </c>
      <c r="T36" s="17">
        <v>1</v>
      </c>
      <c r="U36" s="17">
        <v>10</v>
      </c>
      <c r="V36" s="8">
        <f t="shared" si="7"/>
        <v>119</v>
      </c>
      <c r="W36" s="17">
        <v>2</v>
      </c>
      <c r="X36" s="17">
        <v>6</v>
      </c>
      <c r="Y36" s="17">
        <v>4</v>
      </c>
      <c r="Z36" s="17">
        <v>7</v>
      </c>
      <c r="AA36" s="17">
        <v>9</v>
      </c>
      <c r="AB36" s="17">
        <v>18</v>
      </c>
      <c r="AC36" s="17">
        <v>24</v>
      </c>
      <c r="AD36" s="17">
        <v>49</v>
      </c>
      <c r="AE36" s="6"/>
      <c r="AF36" s="264"/>
      <c r="AG36" s="264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7" customFormat="1" ht="19.5" customHeight="1" x14ac:dyDescent="0.2">
      <c r="A37" s="11"/>
      <c r="B37" s="10" t="s">
        <v>11</v>
      </c>
      <c r="C37" s="230" t="s">
        <v>0</v>
      </c>
      <c r="D37" s="8">
        <f t="shared" si="0"/>
        <v>106</v>
      </c>
      <c r="E37" s="14">
        <v>0</v>
      </c>
      <c r="F37" s="8">
        <f t="shared" si="4"/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8">
        <f t="shared" si="5"/>
        <v>0</v>
      </c>
      <c r="O37" s="14">
        <v>0</v>
      </c>
      <c r="P37" s="14">
        <v>0</v>
      </c>
      <c r="Q37" s="8">
        <f t="shared" si="6"/>
        <v>5</v>
      </c>
      <c r="R37" s="17">
        <v>0</v>
      </c>
      <c r="S37" s="17">
        <v>1</v>
      </c>
      <c r="T37" s="17">
        <v>0</v>
      </c>
      <c r="U37" s="17">
        <v>4</v>
      </c>
      <c r="V37" s="8">
        <f t="shared" si="7"/>
        <v>101</v>
      </c>
      <c r="W37" s="17">
        <v>3</v>
      </c>
      <c r="X37" s="17">
        <v>3</v>
      </c>
      <c r="Y37" s="17">
        <v>5</v>
      </c>
      <c r="Z37" s="17">
        <v>8</v>
      </c>
      <c r="AA37" s="17">
        <v>11</v>
      </c>
      <c r="AB37" s="17">
        <v>11</v>
      </c>
      <c r="AC37" s="17">
        <v>24</v>
      </c>
      <c r="AD37" s="17">
        <v>36</v>
      </c>
      <c r="AE37" s="6"/>
      <c r="AF37" s="264"/>
      <c r="AG37" s="264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7" customFormat="1" ht="12.75" customHeight="1" x14ac:dyDescent="0.2">
      <c r="A38" s="11"/>
      <c r="B38" s="10"/>
      <c r="C38" s="230" t="s">
        <v>1</v>
      </c>
      <c r="D38" s="8">
        <f t="shared" si="0"/>
        <v>51</v>
      </c>
      <c r="E38" s="14">
        <v>0</v>
      </c>
      <c r="F38" s="8">
        <f t="shared" si="4"/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8">
        <f t="shared" si="5"/>
        <v>0</v>
      </c>
      <c r="O38" s="14">
        <v>0</v>
      </c>
      <c r="P38" s="14">
        <v>0</v>
      </c>
      <c r="Q38" s="8">
        <f t="shared" si="6"/>
        <v>4</v>
      </c>
      <c r="R38" s="17">
        <v>0</v>
      </c>
      <c r="S38" s="17">
        <v>1</v>
      </c>
      <c r="T38" s="17">
        <v>0</v>
      </c>
      <c r="U38" s="17">
        <v>3</v>
      </c>
      <c r="V38" s="8">
        <f t="shared" si="7"/>
        <v>47</v>
      </c>
      <c r="W38" s="17">
        <v>0</v>
      </c>
      <c r="X38" s="17">
        <v>1</v>
      </c>
      <c r="Y38" s="17">
        <v>3</v>
      </c>
      <c r="Z38" s="17">
        <v>4</v>
      </c>
      <c r="AA38" s="17">
        <v>7</v>
      </c>
      <c r="AB38" s="17">
        <v>8</v>
      </c>
      <c r="AC38" s="17">
        <v>14</v>
      </c>
      <c r="AD38" s="17">
        <v>10</v>
      </c>
      <c r="AE38" s="6"/>
      <c r="AF38" s="264"/>
      <c r="AG38" s="264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7" customFormat="1" ht="12.75" customHeight="1" x14ac:dyDescent="0.2">
      <c r="A39" s="11"/>
      <c r="B39" s="461"/>
      <c r="C39" s="3" t="s">
        <v>2</v>
      </c>
      <c r="D39" s="8">
        <f t="shared" si="0"/>
        <v>55</v>
      </c>
      <c r="E39" s="14">
        <v>0</v>
      </c>
      <c r="F39" s="8">
        <f t="shared" si="4"/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8">
        <f t="shared" si="5"/>
        <v>0</v>
      </c>
      <c r="O39" s="14">
        <v>0</v>
      </c>
      <c r="P39" s="14">
        <v>0</v>
      </c>
      <c r="Q39" s="8">
        <f t="shared" si="6"/>
        <v>1</v>
      </c>
      <c r="R39" s="17">
        <v>0</v>
      </c>
      <c r="S39" s="17">
        <v>0</v>
      </c>
      <c r="T39" s="17">
        <v>0</v>
      </c>
      <c r="U39" s="17">
        <v>1</v>
      </c>
      <c r="V39" s="8">
        <f t="shared" si="7"/>
        <v>54</v>
      </c>
      <c r="W39" s="17">
        <v>3</v>
      </c>
      <c r="X39" s="17">
        <v>2</v>
      </c>
      <c r="Y39" s="17">
        <v>2</v>
      </c>
      <c r="Z39" s="17">
        <v>4</v>
      </c>
      <c r="AA39" s="17">
        <v>4</v>
      </c>
      <c r="AB39" s="17">
        <v>3</v>
      </c>
      <c r="AC39" s="17">
        <v>10</v>
      </c>
      <c r="AD39" s="17">
        <v>26</v>
      </c>
      <c r="AE39" s="6"/>
      <c r="AF39" s="264"/>
      <c r="AG39" s="264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7" customFormat="1" ht="19.5" customHeight="1" x14ac:dyDescent="0.2">
      <c r="A40" s="11"/>
      <c r="B40" s="10" t="s">
        <v>15</v>
      </c>
      <c r="C40" s="230" t="s">
        <v>0</v>
      </c>
      <c r="D40" s="8">
        <f t="shared" si="0"/>
        <v>72</v>
      </c>
      <c r="E40" s="14">
        <v>0</v>
      </c>
      <c r="F40" s="8">
        <f t="shared" si="4"/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8">
        <f t="shared" si="5"/>
        <v>0</v>
      </c>
      <c r="O40" s="14">
        <v>0</v>
      </c>
      <c r="P40" s="14">
        <v>0</v>
      </c>
      <c r="Q40" s="8">
        <f t="shared" si="6"/>
        <v>2</v>
      </c>
      <c r="R40" s="17">
        <v>0</v>
      </c>
      <c r="S40" s="17">
        <v>0</v>
      </c>
      <c r="T40" s="17">
        <v>0</v>
      </c>
      <c r="U40" s="17">
        <v>2</v>
      </c>
      <c r="V40" s="8">
        <f t="shared" si="7"/>
        <v>70</v>
      </c>
      <c r="W40" s="17">
        <v>0</v>
      </c>
      <c r="X40" s="17">
        <v>1</v>
      </c>
      <c r="Y40" s="17">
        <v>5</v>
      </c>
      <c r="Z40" s="17">
        <v>3</v>
      </c>
      <c r="AA40" s="17">
        <v>10</v>
      </c>
      <c r="AB40" s="17">
        <v>8</v>
      </c>
      <c r="AC40" s="17">
        <v>20</v>
      </c>
      <c r="AD40" s="17">
        <v>23</v>
      </c>
      <c r="AE40" s="6"/>
      <c r="AF40" s="264"/>
      <c r="AG40" s="264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7" customFormat="1" ht="12.75" customHeight="1" x14ac:dyDescent="0.2">
      <c r="A41" s="11"/>
      <c r="B41" s="10"/>
      <c r="C41" s="230" t="s">
        <v>1</v>
      </c>
      <c r="D41" s="8">
        <f t="shared" si="0"/>
        <v>34</v>
      </c>
      <c r="E41" s="14">
        <v>0</v>
      </c>
      <c r="F41" s="8">
        <f t="shared" si="4"/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8">
        <f t="shared" si="5"/>
        <v>0</v>
      </c>
      <c r="O41" s="14">
        <v>0</v>
      </c>
      <c r="P41" s="14">
        <v>0</v>
      </c>
      <c r="Q41" s="8">
        <f t="shared" si="6"/>
        <v>2</v>
      </c>
      <c r="R41" s="17">
        <v>0</v>
      </c>
      <c r="S41" s="17">
        <v>0</v>
      </c>
      <c r="T41" s="17">
        <v>0</v>
      </c>
      <c r="U41" s="17">
        <v>2</v>
      </c>
      <c r="V41" s="8">
        <f t="shared" si="7"/>
        <v>32</v>
      </c>
      <c r="W41" s="17">
        <v>0</v>
      </c>
      <c r="X41" s="17">
        <v>1</v>
      </c>
      <c r="Y41" s="17">
        <v>3</v>
      </c>
      <c r="Z41" s="17">
        <v>2</v>
      </c>
      <c r="AA41" s="17">
        <v>2</v>
      </c>
      <c r="AB41" s="17">
        <v>5</v>
      </c>
      <c r="AC41" s="17">
        <v>10</v>
      </c>
      <c r="AD41" s="17">
        <v>9</v>
      </c>
      <c r="AE41" s="6"/>
      <c r="AF41" s="264"/>
      <c r="AG41" s="264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7" customFormat="1" ht="12.75" customHeight="1" x14ac:dyDescent="0.2">
      <c r="A42" s="11"/>
      <c r="B42" s="10"/>
      <c r="C42" s="230" t="s">
        <v>2</v>
      </c>
      <c r="D42" s="8">
        <f t="shared" si="0"/>
        <v>38</v>
      </c>
      <c r="E42" s="14">
        <v>0</v>
      </c>
      <c r="F42" s="8">
        <f t="shared" si="4"/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8">
        <f t="shared" si="5"/>
        <v>0</v>
      </c>
      <c r="O42" s="14">
        <v>0</v>
      </c>
      <c r="P42" s="14">
        <v>0</v>
      </c>
      <c r="Q42" s="8">
        <f t="shared" si="6"/>
        <v>0</v>
      </c>
      <c r="R42" s="17">
        <v>0</v>
      </c>
      <c r="S42" s="17">
        <v>0</v>
      </c>
      <c r="T42" s="17">
        <v>0</v>
      </c>
      <c r="U42" s="17">
        <v>0</v>
      </c>
      <c r="V42" s="8">
        <f t="shared" si="7"/>
        <v>38</v>
      </c>
      <c r="W42" s="17">
        <v>0</v>
      </c>
      <c r="X42" s="17">
        <v>0</v>
      </c>
      <c r="Y42" s="17">
        <v>2</v>
      </c>
      <c r="Z42" s="17">
        <v>1</v>
      </c>
      <c r="AA42" s="17">
        <v>8</v>
      </c>
      <c r="AB42" s="17">
        <v>3</v>
      </c>
      <c r="AC42" s="17">
        <v>10</v>
      </c>
      <c r="AD42" s="17">
        <v>14</v>
      </c>
      <c r="AE42" s="6"/>
      <c r="AF42" s="264"/>
      <c r="AG42" s="264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7" customFormat="1" ht="19.5" customHeight="1" x14ac:dyDescent="0.2">
      <c r="A43" s="11"/>
      <c r="B43" s="10" t="s">
        <v>12</v>
      </c>
      <c r="C43" s="230" t="s">
        <v>0</v>
      </c>
      <c r="D43" s="8">
        <f t="shared" si="0"/>
        <v>45</v>
      </c>
      <c r="E43" s="14">
        <v>0</v>
      </c>
      <c r="F43" s="8">
        <f t="shared" si="4"/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8">
        <f t="shared" si="5"/>
        <v>1</v>
      </c>
      <c r="O43" s="14">
        <v>0</v>
      </c>
      <c r="P43" s="14">
        <v>1</v>
      </c>
      <c r="Q43" s="8">
        <f t="shared" si="6"/>
        <v>3</v>
      </c>
      <c r="R43" s="17">
        <v>0</v>
      </c>
      <c r="S43" s="17">
        <v>0</v>
      </c>
      <c r="T43" s="17">
        <v>2</v>
      </c>
      <c r="U43" s="17">
        <v>1</v>
      </c>
      <c r="V43" s="8">
        <f t="shared" si="7"/>
        <v>41</v>
      </c>
      <c r="W43" s="17">
        <v>3</v>
      </c>
      <c r="X43" s="17">
        <v>2</v>
      </c>
      <c r="Y43" s="17">
        <v>1</v>
      </c>
      <c r="Z43" s="17">
        <v>5</v>
      </c>
      <c r="AA43" s="17">
        <v>6</v>
      </c>
      <c r="AB43" s="17">
        <v>6</v>
      </c>
      <c r="AC43" s="17">
        <v>10</v>
      </c>
      <c r="AD43" s="17">
        <v>8</v>
      </c>
      <c r="AE43" s="6"/>
      <c r="AF43" s="264"/>
      <c r="AG43" s="264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7" customFormat="1" ht="12.75" customHeight="1" x14ac:dyDescent="0.2">
      <c r="A44" s="11"/>
      <c r="B44" s="460"/>
      <c r="C44" s="230" t="s">
        <v>1</v>
      </c>
      <c r="D44" s="8">
        <f t="shared" si="0"/>
        <v>24</v>
      </c>
      <c r="E44" s="14">
        <v>0</v>
      </c>
      <c r="F44" s="8">
        <f t="shared" si="4"/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8">
        <f t="shared" si="5"/>
        <v>1</v>
      </c>
      <c r="O44" s="14">
        <v>0</v>
      </c>
      <c r="P44" s="14">
        <v>1</v>
      </c>
      <c r="Q44" s="8">
        <f t="shared" si="6"/>
        <v>2</v>
      </c>
      <c r="R44" s="17">
        <v>0</v>
      </c>
      <c r="S44" s="17">
        <v>0</v>
      </c>
      <c r="T44" s="17">
        <v>1</v>
      </c>
      <c r="U44" s="17">
        <v>1</v>
      </c>
      <c r="V44" s="8">
        <f t="shared" si="7"/>
        <v>21</v>
      </c>
      <c r="W44" s="17">
        <v>2</v>
      </c>
      <c r="X44" s="17">
        <v>1</v>
      </c>
      <c r="Y44" s="17">
        <v>1</v>
      </c>
      <c r="Z44" s="17">
        <v>5</v>
      </c>
      <c r="AA44" s="17">
        <v>1</v>
      </c>
      <c r="AB44" s="17">
        <v>3</v>
      </c>
      <c r="AC44" s="17">
        <v>6</v>
      </c>
      <c r="AD44" s="17">
        <v>2</v>
      </c>
      <c r="AE44" s="6"/>
      <c r="AF44" s="264"/>
      <c r="AG44" s="264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7" customFormat="1" ht="12.75" customHeight="1" x14ac:dyDescent="0.2">
      <c r="A45" s="11"/>
      <c r="B45" s="459"/>
      <c r="C45" s="458" t="s">
        <v>2</v>
      </c>
      <c r="D45" s="8">
        <f t="shared" si="0"/>
        <v>21</v>
      </c>
      <c r="E45" s="14">
        <v>0</v>
      </c>
      <c r="F45" s="8">
        <f t="shared" si="4"/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8">
        <f t="shared" si="5"/>
        <v>0</v>
      </c>
      <c r="O45" s="14">
        <v>0</v>
      </c>
      <c r="P45" s="14">
        <v>0</v>
      </c>
      <c r="Q45" s="8">
        <f t="shared" si="6"/>
        <v>1</v>
      </c>
      <c r="R45" s="17">
        <v>0</v>
      </c>
      <c r="S45" s="17">
        <v>0</v>
      </c>
      <c r="T45" s="17">
        <v>1</v>
      </c>
      <c r="U45" s="17">
        <v>0</v>
      </c>
      <c r="V45" s="8">
        <f t="shared" si="7"/>
        <v>20</v>
      </c>
      <c r="W45" s="17">
        <v>1</v>
      </c>
      <c r="X45" s="17">
        <v>1</v>
      </c>
      <c r="Y45" s="17">
        <v>0</v>
      </c>
      <c r="Z45" s="17">
        <v>0</v>
      </c>
      <c r="AA45" s="17">
        <v>5</v>
      </c>
      <c r="AB45" s="17">
        <v>3</v>
      </c>
      <c r="AC45" s="17">
        <v>4</v>
      </c>
      <c r="AD45" s="17">
        <v>6</v>
      </c>
      <c r="AE45" s="6"/>
      <c r="AF45" s="264"/>
      <c r="AG45" s="264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9.75" customHeight="1" x14ac:dyDescent="0.2">
      <c r="A46" s="449"/>
      <c r="B46" s="449"/>
      <c r="C46" s="449"/>
      <c r="D46" s="451"/>
      <c r="E46" s="451"/>
      <c r="F46" s="452"/>
      <c r="G46" s="451"/>
      <c r="H46" s="451"/>
      <c r="I46" s="451"/>
      <c r="J46" s="451"/>
      <c r="K46" s="452"/>
      <c r="L46" s="452"/>
      <c r="M46" s="452"/>
      <c r="N46" s="452"/>
      <c r="O46" s="451"/>
      <c r="P46" s="451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</row>
    <row r="47" spans="1:47" ht="3" customHeight="1" x14ac:dyDescent="0.2">
      <c r="A47" s="449"/>
      <c r="B47" s="456"/>
      <c r="C47" s="456"/>
      <c r="D47" s="454"/>
      <c r="E47" s="454"/>
      <c r="F47" s="455"/>
      <c r="G47" s="454"/>
      <c r="H47" s="454"/>
      <c r="I47" s="454"/>
      <c r="J47" s="454"/>
      <c r="K47" s="455"/>
      <c r="L47" s="455"/>
      <c r="M47" s="455"/>
      <c r="N47" s="455"/>
      <c r="O47" s="454"/>
      <c r="P47" s="454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</row>
    <row r="48" spans="1:47" s="449" customFormat="1" ht="9.75" customHeight="1" x14ac:dyDescent="0.2">
      <c r="D48" s="451"/>
      <c r="E48" s="451"/>
      <c r="F48" s="452"/>
      <c r="G48" s="451"/>
      <c r="H48" s="451"/>
      <c r="I48" s="451"/>
      <c r="J48" s="451"/>
      <c r="K48" s="452"/>
      <c r="L48" s="452"/>
      <c r="M48" s="452"/>
      <c r="N48" s="452"/>
      <c r="O48" s="451"/>
      <c r="P48" s="451"/>
      <c r="Q48" s="450"/>
      <c r="R48" s="450"/>
      <c r="S48" s="450"/>
      <c r="T48" s="450"/>
      <c r="U48" s="450"/>
      <c r="V48" s="450"/>
      <c r="W48" s="450"/>
      <c r="X48" s="450"/>
      <c r="Y48" s="450"/>
      <c r="Z48" s="450"/>
      <c r="AA48" s="450"/>
      <c r="AB48" s="450"/>
      <c r="AC48" s="450"/>
      <c r="AD48" s="450"/>
    </row>
    <row r="49" spans="2:50" s="7" customFormat="1" x14ac:dyDescent="0.2">
      <c r="B49" s="132" t="s">
        <v>281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442"/>
      <c r="D50" s="444"/>
      <c r="E50" s="444"/>
      <c r="F50" s="448"/>
      <c r="G50" s="444"/>
      <c r="H50" s="444"/>
      <c r="I50" s="444"/>
      <c r="J50" s="444"/>
      <c r="K50" s="448"/>
      <c r="L50" s="448"/>
      <c r="M50" s="448"/>
      <c r="N50" s="448"/>
      <c r="O50" s="444"/>
      <c r="P50" s="444"/>
      <c r="Q50" s="347"/>
      <c r="R50" s="447"/>
      <c r="S50" s="447"/>
      <c r="T50" s="447"/>
      <c r="U50" s="447"/>
      <c r="V50" s="447"/>
      <c r="W50" s="447"/>
      <c r="X50" s="447"/>
      <c r="Y50" s="447"/>
      <c r="Z50" s="447"/>
      <c r="AA50" s="447"/>
      <c r="AB50" s="447"/>
      <c r="AC50" s="447"/>
      <c r="AD50" s="447"/>
    </row>
    <row r="51" spans="2:50" ht="12" x14ac:dyDescent="0.2">
      <c r="B51" s="143" t="s">
        <v>18</v>
      </c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V51" s="446"/>
    </row>
    <row r="52" spans="2:50" x14ac:dyDescent="0.2"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O52" s="444"/>
      <c r="P52" s="444"/>
      <c r="Q52" s="444"/>
      <c r="R52" s="444"/>
      <c r="V52" s="446"/>
    </row>
    <row r="53" spans="2:50" x14ac:dyDescent="0.2">
      <c r="B53" s="442"/>
      <c r="C53" s="442"/>
      <c r="D53" s="445"/>
      <c r="E53" s="445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V53" s="446"/>
    </row>
    <row r="54" spans="2:50" x14ac:dyDescent="0.2">
      <c r="B54" s="442"/>
      <c r="C54" s="442"/>
      <c r="D54" s="445"/>
      <c r="E54" s="445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</row>
    <row r="55" spans="2:50" x14ac:dyDescent="0.2">
      <c r="D55" s="444"/>
      <c r="E55" s="444"/>
      <c r="F55" s="444"/>
      <c r="G55" s="444"/>
      <c r="H55" s="444"/>
      <c r="I55" s="444"/>
      <c r="J55" s="444"/>
      <c r="K55" s="444"/>
      <c r="L55" s="444"/>
      <c r="M55" s="444"/>
      <c r="N55" s="444"/>
      <c r="O55" s="444"/>
      <c r="P55" s="444"/>
      <c r="Q55" s="444"/>
      <c r="R55" s="444"/>
    </row>
    <row r="56" spans="2:50" x14ac:dyDescent="0.2"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</row>
    <row r="57" spans="2:50" x14ac:dyDescent="0.2"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</row>
    <row r="58" spans="2:50" x14ac:dyDescent="0.2"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44"/>
      <c r="O58" s="444"/>
      <c r="P58" s="444"/>
      <c r="Q58" s="444"/>
      <c r="R58" s="444"/>
    </row>
    <row r="59" spans="2:50" x14ac:dyDescent="0.2"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</row>
    <row r="60" spans="2:50" x14ac:dyDescent="0.2"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4"/>
      <c r="R60" s="444"/>
    </row>
    <row r="61" spans="2:50" x14ac:dyDescent="0.2"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</row>
    <row r="62" spans="2:50" x14ac:dyDescent="0.2"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4"/>
      <c r="O62" s="444"/>
      <c r="P62" s="444"/>
      <c r="Q62" s="444"/>
      <c r="R62" s="444"/>
    </row>
    <row r="63" spans="2:50" x14ac:dyDescent="0.2"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</row>
    <row r="64" spans="2:50" x14ac:dyDescent="0.2">
      <c r="B64" s="442"/>
      <c r="C64" s="442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4"/>
      <c r="R64" s="444"/>
      <c r="S64" s="442"/>
      <c r="T64" s="442"/>
      <c r="U64" s="442"/>
      <c r="V64" s="442"/>
      <c r="W64" s="442"/>
      <c r="X64" s="442"/>
      <c r="Y64" s="442"/>
      <c r="Z64" s="442"/>
      <c r="AA64" s="442"/>
      <c r="AB64" s="442"/>
      <c r="AC64" s="442"/>
      <c r="AD64" s="442"/>
    </row>
    <row r="65" spans="2:30" x14ac:dyDescent="0.2">
      <c r="B65" s="442"/>
      <c r="C65" s="442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4"/>
      <c r="O65" s="444"/>
      <c r="P65" s="444"/>
      <c r="Q65" s="444"/>
      <c r="R65" s="444"/>
      <c r="S65" s="442"/>
      <c r="T65" s="442"/>
      <c r="U65" s="442"/>
      <c r="V65" s="442"/>
      <c r="W65" s="442"/>
      <c r="X65" s="442"/>
      <c r="Y65" s="442"/>
      <c r="Z65" s="442"/>
      <c r="AA65" s="442"/>
      <c r="AB65" s="442"/>
      <c r="AC65" s="442"/>
      <c r="AD65" s="442"/>
    </row>
    <row r="66" spans="2:30" x14ac:dyDescent="0.2">
      <c r="B66" s="442"/>
      <c r="C66" s="442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4"/>
      <c r="O66" s="444"/>
      <c r="P66" s="444"/>
      <c r="Q66" s="444"/>
      <c r="R66" s="444"/>
      <c r="S66" s="442"/>
      <c r="T66" s="442"/>
      <c r="U66" s="442"/>
      <c r="V66" s="442"/>
      <c r="W66" s="442"/>
      <c r="X66" s="442"/>
      <c r="Y66" s="442"/>
      <c r="Z66" s="442"/>
      <c r="AA66" s="442"/>
      <c r="AB66" s="442"/>
      <c r="AC66" s="442"/>
      <c r="AD66" s="442"/>
    </row>
    <row r="67" spans="2:30" x14ac:dyDescent="0.2">
      <c r="B67" s="442"/>
      <c r="C67" s="442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4"/>
      <c r="O67" s="444"/>
      <c r="P67" s="444"/>
      <c r="Q67" s="444"/>
      <c r="R67" s="444"/>
      <c r="S67" s="442"/>
      <c r="T67" s="442"/>
      <c r="U67" s="442"/>
      <c r="V67" s="442"/>
      <c r="W67" s="442"/>
      <c r="X67" s="442"/>
      <c r="Y67" s="442"/>
      <c r="Z67" s="442"/>
      <c r="AA67" s="442"/>
      <c r="AB67" s="442"/>
      <c r="AC67" s="442"/>
      <c r="AD67" s="442"/>
    </row>
    <row r="68" spans="2:30" x14ac:dyDescent="0.2">
      <c r="B68" s="442"/>
      <c r="C68" s="442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4"/>
      <c r="O68" s="444"/>
      <c r="P68" s="444"/>
      <c r="Q68" s="444"/>
      <c r="R68" s="444"/>
      <c r="S68" s="442"/>
      <c r="T68" s="442"/>
      <c r="U68" s="442"/>
      <c r="V68" s="442"/>
      <c r="W68" s="442"/>
      <c r="X68" s="442"/>
      <c r="Y68" s="442"/>
      <c r="Z68" s="442"/>
      <c r="AA68" s="442"/>
      <c r="AB68" s="442"/>
      <c r="AC68" s="442"/>
      <c r="AD68" s="442"/>
    </row>
    <row r="69" spans="2:30" x14ac:dyDescent="0.2">
      <c r="B69" s="442"/>
      <c r="C69" s="442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2"/>
      <c r="T69" s="442"/>
      <c r="U69" s="442"/>
      <c r="V69" s="442"/>
      <c r="W69" s="442"/>
      <c r="X69" s="442"/>
      <c r="Y69" s="442"/>
      <c r="Z69" s="442"/>
      <c r="AA69" s="442"/>
      <c r="AB69" s="442"/>
      <c r="AC69" s="442"/>
      <c r="AD69" s="442"/>
    </row>
    <row r="70" spans="2:30" x14ac:dyDescent="0.2">
      <c r="B70" s="442"/>
      <c r="C70" s="442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2"/>
      <c r="T70" s="442"/>
      <c r="U70" s="442"/>
      <c r="V70" s="442"/>
      <c r="W70" s="442"/>
      <c r="X70" s="442"/>
      <c r="Y70" s="442"/>
      <c r="Z70" s="442"/>
      <c r="AA70" s="442"/>
      <c r="AB70" s="442"/>
      <c r="AC70" s="442"/>
      <c r="AD70" s="442"/>
    </row>
    <row r="71" spans="2:30" x14ac:dyDescent="0.2">
      <c r="B71" s="442"/>
      <c r="C71" s="442"/>
      <c r="D71" s="444"/>
      <c r="E71" s="444"/>
      <c r="F71" s="444"/>
      <c r="G71" s="444"/>
      <c r="H71" s="444"/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2"/>
      <c r="T71" s="442"/>
      <c r="U71" s="442"/>
      <c r="V71" s="442"/>
      <c r="W71" s="442"/>
      <c r="X71" s="442"/>
      <c r="Y71" s="442"/>
      <c r="Z71" s="442"/>
      <c r="AA71" s="442"/>
      <c r="AB71" s="442"/>
      <c r="AC71" s="442"/>
      <c r="AD71" s="442"/>
    </row>
    <row r="72" spans="2:30" x14ac:dyDescent="0.2">
      <c r="B72" s="442"/>
      <c r="C72" s="442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4"/>
      <c r="R72" s="444"/>
      <c r="S72" s="442"/>
      <c r="T72" s="442"/>
      <c r="U72" s="442"/>
      <c r="V72" s="442"/>
      <c r="W72" s="442"/>
      <c r="X72" s="442"/>
      <c r="Y72" s="442"/>
      <c r="Z72" s="442"/>
      <c r="AA72" s="442"/>
      <c r="AB72" s="442"/>
      <c r="AC72" s="442"/>
      <c r="AD72" s="442"/>
    </row>
    <row r="73" spans="2:30" x14ac:dyDescent="0.2">
      <c r="B73" s="442"/>
      <c r="C73" s="442"/>
      <c r="Q73" s="444"/>
      <c r="R73" s="444"/>
      <c r="S73" s="442"/>
      <c r="T73" s="442"/>
      <c r="U73" s="442"/>
      <c r="V73" s="442"/>
      <c r="W73" s="442"/>
      <c r="X73" s="442"/>
      <c r="Y73" s="442"/>
      <c r="Z73" s="442"/>
      <c r="AA73" s="442"/>
      <c r="AB73" s="442"/>
      <c r="AC73" s="442"/>
      <c r="AD73" s="442"/>
    </row>
    <row r="74" spans="2:30" x14ac:dyDescent="0.2">
      <c r="B74" s="442"/>
      <c r="C74" s="442"/>
      <c r="Q74" s="444"/>
      <c r="R74" s="444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</row>
    <row r="75" spans="2:30" x14ac:dyDescent="0.2">
      <c r="B75" s="442"/>
      <c r="C75" s="442"/>
      <c r="Q75" s="444"/>
      <c r="R75" s="444"/>
      <c r="S75" s="442"/>
      <c r="T75" s="442"/>
      <c r="U75" s="442"/>
      <c r="V75" s="442"/>
      <c r="W75" s="442"/>
      <c r="X75" s="442"/>
      <c r="Y75" s="442"/>
      <c r="Z75" s="442"/>
      <c r="AA75" s="442"/>
      <c r="AB75" s="442"/>
      <c r="AC75" s="442"/>
      <c r="AD75" s="442"/>
    </row>
    <row r="76" spans="2:30" x14ac:dyDescent="0.2">
      <c r="B76" s="442"/>
      <c r="C76" s="442"/>
      <c r="Q76" s="444"/>
      <c r="R76" s="444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C76" s="442"/>
      <c r="AD76" s="442"/>
    </row>
    <row r="77" spans="2:30" x14ac:dyDescent="0.2">
      <c r="B77" s="442"/>
      <c r="C77" s="442"/>
      <c r="Q77" s="444"/>
      <c r="R77" s="444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</row>
    <row r="78" spans="2:30" x14ac:dyDescent="0.2">
      <c r="B78" s="442"/>
      <c r="C78" s="442"/>
      <c r="Q78" s="444"/>
      <c r="R78" s="444"/>
      <c r="S78" s="442"/>
      <c r="T78" s="442"/>
      <c r="U78" s="442"/>
      <c r="V78" s="442"/>
      <c r="W78" s="442"/>
      <c r="X78" s="442"/>
      <c r="Y78" s="442"/>
      <c r="Z78" s="442"/>
      <c r="AA78" s="442"/>
      <c r="AB78" s="442"/>
      <c r="AC78" s="442"/>
      <c r="AD78" s="442"/>
    </row>
    <row r="79" spans="2:30" x14ac:dyDescent="0.2">
      <c r="B79" s="442"/>
      <c r="C79" s="442"/>
      <c r="Q79" s="444"/>
      <c r="R79" s="444"/>
      <c r="S79" s="442"/>
      <c r="T79" s="442"/>
      <c r="U79" s="442"/>
      <c r="V79" s="442"/>
      <c r="W79" s="442"/>
      <c r="X79" s="442"/>
      <c r="Y79" s="442"/>
      <c r="Z79" s="442"/>
      <c r="AA79" s="442"/>
      <c r="AB79" s="442"/>
      <c r="AC79" s="442"/>
      <c r="AD79" s="442"/>
    </row>
    <row r="80" spans="2:30" x14ac:dyDescent="0.2"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4"/>
      <c r="R80" s="444"/>
      <c r="S80" s="442"/>
      <c r="T80" s="442"/>
      <c r="U80" s="442"/>
      <c r="V80" s="442"/>
      <c r="W80" s="442"/>
      <c r="X80" s="442"/>
      <c r="Y80" s="442"/>
      <c r="Z80" s="442"/>
      <c r="AA80" s="442"/>
      <c r="AB80" s="442"/>
      <c r="AC80" s="442"/>
      <c r="AD80" s="442"/>
    </row>
    <row r="81" spans="2:30" x14ac:dyDescent="0.2">
      <c r="B81" s="442"/>
      <c r="C81" s="442"/>
      <c r="D81" s="442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4"/>
      <c r="R81" s="444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</row>
    <row r="82" spans="2:30" x14ac:dyDescent="0.2">
      <c r="B82" s="442"/>
      <c r="C82" s="442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4"/>
      <c r="R82" s="444"/>
      <c r="S82" s="442"/>
      <c r="T82" s="442"/>
      <c r="U82" s="442"/>
      <c r="V82" s="442"/>
      <c r="W82" s="442"/>
      <c r="X82" s="442"/>
      <c r="Y82" s="442"/>
      <c r="Z82" s="442"/>
      <c r="AA82" s="442"/>
      <c r="AB82" s="442"/>
      <c r="AC82" s="442"/>
      <c r="AD82" s="442"/>
    </row>
    <row r="83" spans="2:30" x14ac:dyDescent="0.2">
      <c r="B83" s="442"/>
      <c r="C83" s="442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4"/>
      <c r="R83" s="444"/>
      <c r="S83" s="442"/>
      <c r="T83" s="442"/>
      <c r="U83" s="442"/>
      <c r="V83" s="442"/>
      <c r="W83" s="442"/>
      <c r="X83" s="442"/>
      <c r="Y83" s="442"/>
      <c r="Z83" s="442"/>
      <c r="AA83" s="442"/>
      <c r="AB83" s="442"/>
      <c r="AC83" s="442"/>
      <c r="AD83" s="442"/>
    </row>
    <row r="84" spans="2:30" x14ac:dyDescent="0.2">
      <c r="B84" s="442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4"/>
      <c r="R84" s="444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</row>
    <row r="85" spans="2:30" x14ac:dyDescent="0.2">
      <c r="B85" s="442"/>
      <c r="C85" s="442"/>
      <c r="D85" s="442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4"/>
      <c r="R85" s="444"/>
      <c r="S85" s="442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</row>
  </sheetData>
  <mergeCells count="38">
    <mergeCell ref="F5:J5"/>
    <mergeCell ref="D4:D8"/>
    <mergeCell ref="Q2:AD2"/>
    <mergeCell ref="O3:P3"/>
    <mergeCell ref="B1:AD1"/>
    <mergeCell ref="AC6:AC8"/>
    <mergeCell ref="S6:S8"/>
    <mergeCell ref="U6:U8"/>
    <mergeCell ref="V6:V8"/>
    <mergeCell ref="Q6:Q8"/>
    <mergeCell ref="E5:E8"/>
    <mergeCell ref="G6:G8"/>
    <mergeCell ref="B2:P2"/>
    <mergeCell ref="V5:AD5"/>
    <mergeCell ref="AC3:AD3"/>
    <mergeCell ref="Z6:Z8"/>
    <mergeCell ref="N6:N8"/>
    <mergeCell ref="P6:P8"/>
    <mergeCell ref="O6:O8"/>
    <mergeCell ref="AB6:AB8"/>
    <mergeCell ref="R6:R8"/>
    <mergeCell ref="AA6:AA8"/>
    <mergeCell ref="B4:C8"/>
    <mergeCell ref="X6:X8"/>
    <mergeCell ref="Y6:Y8"/>
    <mergeCell ref="Q5:U5"/>
    <mergeCell ref="J6:J8"/>
    <mergeCell ref="F6:F8"/>
    <mergeCell ref="K5:K8"/>
    <mergeCell ref="L5:L8"/>
    <mergeCell ref="I6:I8"/>
    <mergeCell ref="M5:M8"/>
    <mergeCell ref="T6:T8"/>
    <mergeCell ref="N5:P5"/>
    <mergeCell ref="E4:AD4"/>
    <mergeCell ref="W6:W8"/>
    <mergeCell ref="AD6:AD8"/>
    <mergeCell ref="H6:H8"/>
  </mergeCells>
  <hyperlinks>
    <hyperlink ref="B51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  <ignoredErrors>
    <ignoredError sqref="F13:F45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AX35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469" customWidth="1"/>
    <col min="2" max="2" width="20.7109375" style="469" customWidth="1"/>
    <col min="3" max="15" width="8.7109375" style="469" customWidth="1"/>
    <col min="16" max="16" width="6.7109375" style="469" customWidth="1"/>
    <col min="17" max="17" width="14.28515625" style="469" bestFit="1" customWidth="1"/>
    <col min="18" max="16384" width="12.5703125" style="469"/>
  </cols>
  <sheetData>
    <row r="1" spans="2:17" ht="21" customHeight="1" x14ac:dyDescent="0.2">
      <c r="B1" s="791" t="s">
        <v>595</v>
      </c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</row>
    <row r="2" spans="2:17" ht="21" customHeight="1" x14ac:dyDescent="0.2"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Q2" s="13"/>
    </row>
    <row r="3" spans="2:17" ht="12.75" customHeight="1" x14ac:dyDescent="0.2">
      <c r="B3" s="481">
        <v>2017</v>
      </c>
      <c r="C3" s="479"/>
      <c r="D3" s="479"/>
      <c r="E3" s="479"/>
      <c r="F3" s="479"/>
      <c r="G3" s="479"/>
      <c r="H3" s="480"/>
      <c r="I3" s="479"/>
      <c r="J3" s="479"/>
      <c r="K3" s="479"/>
      <c r="L3" s="479"/>
      <c r="M3" s="479"/>
      <c r="N3" s="799" t="s">
        <v>17</v>
      </c>
      <c r="O3" s="799"/>
      <c r="Q3" s="143" t="s">
        <v>18</v>
      </c>
    </row>
    <row r="4" spans="2:17" ht="9" customHeight="1" x14ac:dyDescent="0.2">
      <c r="B4" s="792" t="s">
        <v>428</v>
      </c>
      <c r="C4" s="794" t="s">
        <v>16</v>
      </c>
      <c r="D4" s="795"/>
      <c r="E4" s="796"/>
      <c r="F4" s="800" t="s">
        <v>594</v>
      </c>
      <c r="G4" s="800"/>
      <c r="H4" s="800"/>
      <c r="I4" s="800"/>
      <c r="J4" s="800"/>
      <c r="K4" s="800"/>
      <c r="L4" s="800"/>
      <c r="M4" s="800"/>
      <c r="N4" s="800"/>
      <c r="O4" s="800"/>
    </row>
    <row r="5" spans="2:17" ht="9" customHeight="1" x14ac:dyDescent="0.2">
      <c r="B5" s="792"/>
      <c r="C5" s="797"/>
      <c r="D5" s="792"/>
      <c r="E5" s="798"/>
      <c r="F5" s="801"/>
      <c r="G5" s="801"/>
      <c r="H5" s="801"/>
      <c r="I5" s="801"/>
      <c r="J5" s="801"/>
      <c r="K5" s="801"/>
      <c r="L5" s="801"/>
      <c r="M5" s="801"/>
      <c r="N5" s="801"/>
      <c r="O5" s="801"/>
    </row>
    <row r="6" spans="2:17" ht="9" customHeight="1" x14ac:dyDescent="0.2">
      <c r="B6" s="792"/>
      <c r="C6" s="797"/>
      <c r="D6" s="792"/>
      <c r="E6" s="798"/>
      <c r="F6" s="792" t="s">
        <v>593</v>
      </c>
      <c r="G6" s="792"/>
      <c r="H6" s="783" t="s">
        <v>592</v>
      </c>
      <c r="I6" s="787"/>
      <c r="J6" s="783" t="s">
        <v>591</v>
      </c>
      <c r="K6" s="784"/>
      <c r="L6" s="787" t="s">
        <v>590</v>
      </c>
      <c r="M6" s="784"/>
      <c r="N6" s="789" t="s">
        <v>31</v>
      </c>
      <c r="O6" s="789"/>
    </row>
    <row r="7" spans="2:17" ht="9" customHeight="1" x14ac:dyDescent="0.2">
      <c r="B7" s="792"/>
      <c r="C7" s="785"/>
      <c r="D7" s="788"/>
      <c r="E7" s="786"/>
      <c r="F7" s="788"/>
      <c r="G7" s="788"/>
      <c r="H7" s="785"/>
      <c r="I7" s="788"/>
      <c r="J7" s="785"/>
      <c r="K7" s="786"/>
      <c r="L7" s="788"/>
      <c r="M7" s="786"/>
      <c r="N7" s="790"/>
      <c r="O7" s="790"/>
    </row>
    <row r="8" spans="2:17" ht="15" customHeight="1" x14ac:dyDescent="0.2">
      <c r="B8" s="793"/>
      <c r="C8" s="478" t="s">
        <v>0</v>
      </c>
      <c r="D8" s="478" t="s">
        <v>1</v>
      </c>
      <c r="E8" s="478" t="s">
        <v>2</v>
      </c>
      <c r="F8" s="478" t="s">
        <v>1</v>
      </c>
      <c r="G8" s="478" t="s">
        <v>2</v>
      </c>
      <c r="H8" s="478" t="s">
        <v>1</v>
      </c>
      <c r="I8" s="478" t="s">
        <v>2</v>
      </c>
      <c r="J8" s="478" t="s">
        <v>1</v>
      </c>
      <c r="K8" s="478" t="s">
        <v>2</v>
      </c>
      <c r="L8" s="478" t="s">
        <v>1</v>
      </c>
      <c r="M8" s="478" t="s">
        <v>2</v>
      </c>
      <c r="N8" s="478" t="s">
        <v>1</v>
      </c>
      <c r="O8" s="477" t="s">
        <v>2</v>
      </c>
    </row>
    <row r="9" spans="2:17" ht="12.75" customHeight="1" x14ac:dyDescent="0.2"/>
    <row r="10" spans="2:17" ht="12.75" customHeight="1" x14ac:dyDescent="0.2">
      <c r="B10" s="476" t="s">
        <v>16</v>
      </c>
      <c r="C10" s="12">
        <f t="shared" ref="C10:O10" si="0">SUM(C11:C30)</f>
        <v>2513</v>
      </c>
      <c r="D10" s="12">
        <f t="shared" si="0"/>
        <v>1213</v>
      </c>
      <c r="E10" s="12">
        <f t="shared" si="0"/>
        <v>1300</v>
      </c>
      <c r="F10" s="12">
        <f t="shared" si="0"/>
        <v>181</v>
      </c>
      <c r="G10" s="12">
        <f t="shared" si="0"/>
        <v>236</v>
      </c>
      <c r="H10" s="12">
        <f t="shared" si="0"/>
        <v>737</v>
      </c>
      <c r="I10" s="12">
        <f t="shared" si="0"/>
        <v>226</v>
      </c>
      <c r="J10" s="12">
        <f t="shared" si="0"/>
        <v>210</v>
      </c>
      <c r="K10" s="12">
        <f t="shared" si="0"/>
        <v>768</v>
      </c>
      <c r="L10" s="12">
        <f t="shared" si="0"/>
        <v>78</v>
      </c>
      <c r="M10" s="12">
        <f t="shared" si="0"/>
        <v>64</v>
      </c>
      <c r="N10" s="12">
        <f t="shared" si="0"/>
        <v>7</v>
      </c>
      <c r="O10" s="12">
        <f t="shared" si="0"/>
        <v>6</v>
      </c>
      <c r="P10" s="471"/>
    </row>
    <row r="11" spans="2:17" ht="15" customHeight="1" x14ac:dyDescent="0.2">
      <c r="B11" s="475" t="s">
        <v>589</v>
      </c>
      <c r="C11" s="12">
        <f t="shared" ref="C11:C30" si="1">D11+E11</f>
        <v>10</v>
      </c>
      <c r="D11" s="12">
        <f t="shared" ref="D11:D30" si="2">F11+H11+J11+L11+N11</f>
        <v>5</v>
      </c>
      <c r="E11" s="12">
        <f t="shared" ref="E11:E30" si="3">G11+I11+K11+M11+O11</f>
        <v>5</v>
      </c>
      <c r="F11" s="14">
        <v>5</v>
      </c>
      <c r="G11" s="14">
        <v>5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471"/>
    </row>
    <row r="12" spans="2:17" ht="15" customHeight="1" x14ac:dyDescent="0.2">
      <c r="B12" s="475" t="s">
        <v>75</v>
      </c>
      <c r="C12" s="12">
        <f t="shared" si="1"/>
        <v>1</v>
      </c>
      <c r="D12" s="12">
        <f t="shared" si="2"/>
        <v>1</v>
      </c>
      <c r="E12" s="12">
        <f t="shared" si="3"/>
        <v>0</v>
      </c>
      <c r="F12" s="14">
        <v>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471"/>
    </row>
    <row r="13" spans="2:17" ht="15" customHeight="1" x14ac:dyDescent="0.2">
      <c r="B13" s="475" t="s">
        <v>74</v>
      </c>
      <c r="C13" s="12">
        <f t="shared" si="1"/>
        <v>4</v>
      </c>
      <c r="D13" s="12">
        <f t="shared" si="2"/>
        <v>2</v>
      </c>
      <c r="E13" s="12">
        <f t="shared" si="3"/>
        <v>2</v>
      </c>
      <c r="F13" s="14">
        <v>2</v>
      </c>
      <c r="G13" s="14">
        <v>2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471"/>
    </row>
    <row r="14" spans="2:17" ht="15" customHeight="1" x14ac:dyDescent="0.2">
      <c r="B14" s="475" t="s">
        <v>73</v>
      </c>
      <c r="C14" s="12">
        <f t="shared" si="1"/>
        <v>8</v>
      </c>
      <c r="D14" s="12">
        <f t="shared" si="2"/>
        <v>8</v>
      </c>
      <c r="E14" s="12">
        <f t="shared" si="3"/>
        <v>0</v>
      </c>
      <c r="F14" s="14">
        <v>8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471"/>
    </row>
    <row r="15" spans="2:17" ht="15" customHeight="1" x14ac:dyDescent="0.2">
      <c r="B15" s="475" t="s">
        <v>72</v>
      </c>
      <c r="C15" s="12">
        <f t="shared" si="1"/>
        <v>9</v>
      </c>
      <c r="D15" s="12">
        <f t="shared" si="2"/>
        <v>6</v>
      </c>
      <c r="E15" s="12">
        <f t="shared" si="3"/>
        <v>3</v>
      </c>
      <c r="F15" s="14">
        <v>5</v>
      </c>
      <c r="G15" s="14">
        <v>3</v>
      </c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471"/>
    </row>
    <row r="16" spans="2:17" ht="15" customHeight="1" x14ac:dyDescent="0.2">
      <c r="B16" s="475" t="s">
        <v>30</v>
      </c>
      <c r="C16" s="12">
        <f t="shared" si="1"/>
        <v>26</v>
      </c>
      <c r="D16" s="12">
        <f t="shared" si="2"/>
        <v>22</v>
      </c>
      <c r="E16" s="12">
        <f t="shared" si="3"/>
        <v>4</v>
      </c>
      <c r="F16" s="14">
        <v>15</v>
      </c>
      <c r="G16" s="14">
        <v>3</v>
      </c>
      <c r="H16" s="14">
        <v>3</v>
      </c>
      <c r="I16" s="14">
        <v>1</v>
      </c>
      <c r="J16" s="14">
        <v>0</v>
      </c>
      <c r="K16" s="14">
        <v>0</v>
      </c>
      <c r="L16" s="14">
        <v>4</v>
      </c>
      <c r="M16" s="14">
        <v>0</v>
      </c>
      <c r="N16" s="14">
        <v>0</v>
      </c>
      <c r="O16" s="14">
        <v>0</v>
      </c>
      <c r="P16" s="471"/>
    </row>
    <row r="17" spans="2:16" ht="15" customHeight="1" x14ac:dyDescent="0.2">
      <c r="B17" s="475" t="s">
        <v>71</v>
      </c>
      <c r="C17" s="12">
        <f t="shared" si="1"/>
        <v>29</v>
      </c>
      <c r="D17" s="12">
        <f t="shared" si="2"/>
        <v>20</v>
      </c>
      <c r="E17" s="12">
        <f t="shared" si="3"/>
        <v>9</v>
      </c>
      <c r="F17" s="14">
        <v>12</v>
      </c>
      <c r="G17" s="14">
        <v>4</v>
      </c>
      <c r="H17" s="14">
        <v>7</v>
      </c>
      <c r="I17" s="14">
        <v>2</v>
      </c>
      <c r="J17" s="14">
        <v>0</v>
      </c>
      <c r="K17" s="14">
        <v>1</v>
      </c>
      <c r="L17" s="14">
        <v>1</v>
      </c>
      <c r="M17" s="14">
        <v>2</v>
      </c>
      <c r="N17" s="14">
        <v>0</v>
      </c>
      <c r="O17" s="14">
        <v>0</v>
      </c>
      <c r="P17" s="471"/>
    </row>
    <row r="18" spans="2:16" ht="15" customHeight="1" x14ac:dyDescent="0.2">
      <c r="B18" s="475" t="s">
        <v>70</v>
      </c>
      <c r="C18" s="12">
        <f t="shared" si="1"/>
        <v>67</v>
      </c>
      <c r="D18" s="12">
        <f t="shared" si="2"/>
        <v>43</v>
      </c>
      <c r="E18" s="12">
        <f t="shared" si="3"/>
        <v>24</v>
      </c>
      <c r="F18" s="14">
        <v>16</v>
      </c>
      <c r="G18" s="14">
        <v>5</v>
      </c>
      <c r="H18" s="14">
        <v>18</v>
      </c>
      <c r="I18" s="14">
        <v>13</v>
      </c>
      <c r="J18" s="14">
        <v>1</v>
      </c>
      <c r="K18" s="14">
        <v>2</v>
      </c>
      <c r="L18" s="14">
        <v>7</v>
      </c>
      <c r="M18" s="14">
        <v>4</v>
      </c>
      <c r="N18" s="14">
        <v>1</v>
      </c>
      <c r="O18" s="14">
        <v>0</v>
      </c>
      <c r="P18" s="471"/>
    </row>
    <row r="19" spans="2:16" ht="15" customHeight="1" x14ac:dyDescent="0.2">
      <c r="B19" s="475" t="s">
        <v>69</v>
      </c>
      <c r="C19" s="12">
        <f t="shared" si="1"/>
        <v>97</v>
      </c>
      <c r="D19" s="12">
        <f t="shared" si="2"/>
        <v>65</v>
      </c>
      <c r="E19" s="12">
        <f t="shared" si="3"/>
        <v>32</v>
      </c>
      <c r="F19" s="14">
        <v>26</v>
      </c>
      <c r="G19" s="14">
        <v>8</v>
      </c>
      <c r="H19" s="14">
        <v>33</v>
      </c>
      <c r="I19" s="14">
        <v>15</v>
      </c>
      <c r="J19" s="14">
        <v>1</v>
      </c>
      <c r="K19" s="14">
        <v>2</v>
      </c>
      <c r="L19" s="14">
        <v>5</v>
      </c>
      <c r="M19" s="14">
        <v>7</v>
      </c>
      <c r="N19" s="14">
        <v>0</v>
      </c>
      <c r="O19" s="14">
        <v>0</v>
      </c>
      <c r="P19" s="471"/>
    </row>
    <row r="20" spans="2:16" ht="15" customHeight="1" x14ac:dyDescent="0.2">
      <c r="B20" s="475" t="s">
        <v>68</v>
      </c>
      <c r="C20" s="12">
        <f t="shared" si="1"/>
        <v>131</v>
      </c>
      <c r="D20" s="12">
        <f t="shared" si="2"/>
        <v>88</v>
      </c>
      <c r="E20" s="12">
        <f t="shared" si="3"/>
        <v>43</v>
      </c>
      <c r="F20" s="14">
        <v>24</v>
      </c>
      <c r="G20" s="14">
        <v>7</v>
      </c>
      <c r="H20" s="14">
        <v>50</v>
      </c>
      <c r="I20" s="14">
        <v>22</v>
      </c>
      <c r="J20" s="14">
        <v>1</v>
      </c>
      <c r="K20" s="14">
        <v>11</v>
      </c>
      <c r="L20" s="14">
        <v>13</v>
      </c>
      <c r="M20" s="14">
        <v>3</v>
      </c>
      <c r="N20" s="14">
        <v>0</v>
      </c>
      <c r="O20" s="14">
        <v>0</v>
      </c>
      <c r="P20" s="471"/>
    </row>
    <row r="21" spans="2:16" ht="15" customHeight="1" x14ac:dyDescent="0.2">
      <c r="B21" s="475" t="s">
        <v>67</v>
      </c>
      <c r="C21" s="12">
        <f t="shared" si="1"/>
        <v>145</v>
      </c>
      <c r="D21" s="12">
        <f t="shared" si="2"/>
        <v>110</v>
      </c>
      <c r="E21" s="12">
        <f t="shared" si="3"/>
        <v>35</v>
      </c>
      <c r="F21" s="14">
        <v>14</v>
      </c>
      <c r="G21" s="14">
        <v>7</v>
      </c>
      <c r="H21" s="14">
        <v>71</v>
      </c>
      <c r="I21" s="14">
        <v>13</v>
      </c>
      <c r="J21" s="14">
        <v>5</v>
      </c>
      <c r="K21" s="14">
        <v>12</v>
      </c>
      <c r="L21" s="14">
        <v>20</v>
      </c>
      <c r="M21" s="14">
        <v>3</v>
      </c>
      <c r="N21" s="14">
        <v>0</v>
      </c>
      <c r="O21" s="14">
        <v>0</v>
      </c>
      <c r="P21" s="471"/>
    </row>
    <row r="22" spans="2:16" ht="15" customHeight="1" x14ac:dyDescent="0.2">
      <c r="B22" s="475" t="s">
        <v>66</v>
      </c>
      <c r="C22" s="12">
        <f t="shared" si="1"/>
        <v>179</v>
      </c>
      <c r="D22" s="12">
        <f t="shared" si="2"/>
        <v>109</v>
      </c>
      <c r="E22" s="12">
        <f t="shared" si="3"/>
        <v>70</v>
      </c>
      <c r="F22" s="14">
        <v>11</v>
      </c>
      <c r="G22" s="14">
        <v>12</v>
      </c>
      <c r="H22" s="14">
        <v>82</v>
      </c>
      <c r="I22" s="14">
        <v>31</v>
      </c>
      <c r="J22" s="14">
        <v>6</v>
      </c>
      <c r="K22" s="14">
        <v>18</v>
      </c>
      <c r="L22" s="14">
        <v>10</v>
      </c>
      <c r="M22" s="14">
        <v>9</v>
      </c>
      <c r="N22" s="14">
        <v>0</v>
      </c>
      <c r="O22" s="14">
        <v>0</v>
      </c>
      <c r="P22" s="471"/>
    </row>
    <row r="23" spans="2:16" ht="15" customHeight="1" x14ac:dyDescent="0.2">
      <c r="B23" s="475" t="s">
        <v>65</v>
      </c>
      <c r="C23" s="12">
        <f t="shared" si="1"/>
        <v>221</v>
      </c>
      <c r="D23" s="12">
        <f t="shared" si="2"/>
        <v>119</v>
      </c>
      <c r="E23" s="12">
        <f t="shared" si="3"/>
        <v>102</v>
      </c>
      <c r="F23" s="14">
        <v>9</v>
      </c>
      <c r="G23" s="14">
        <v>21</v>
      </c>
      <c r="H23" s="14">
        <v>90</v>
      </c>
      <c r="I23" s="14">
        <v>29</v>
      </c>
      <c r="J23" s="14">
        <v>12</v>
      </c>
      <c r="K23" s="14">
        <v>44</v>
      </c>
      <c r="L23" s="14">
        <v>7</v>
      </c>
      <c r="M23" s="14">
        <v>8</v>
      </c>
      <c r="N23" s="14">
        <v>1</v>
      </c>
      <c r="O23" s="14">
        <v>0</v>
      </c>
      <c r="P23" s="471"/>
    </row>
    <row r="24" spans="2:16" ht="15" customHeight="1" x14ac:dyDescent="0.2">
      <c r="B24" s="475" t="s">
        <v>588</v>
      </c>
      <c r="C24" s="12">
        <f t="shared" si="1"/>
        <v>329</v>
      </c>
      <c r="D24" s="12">
        <f t="shared" si="2"/>
        <v>164</v>
      </c>
      <c r="E24" s="12">
        <f t="shared" si="3"/>
        <v>165</v>
      </c>
      <c r="F24" s="14">
        <v>13</v>
      </c>
      <c r="G24" s="14">
        <v>29</v>
      </c>
      <c r="H24" s="14">
        <v>114</v>
      </c>
      <c r="I24" s="14">
        <v>35</v>
      </c>
      <c r="J24" s="14">
        <v>31</v>
      </c>
      <c r="K24" s="14">
        <v>94</v>
      </c>
      <c r="L24" s="14">
        <v>5</v>
      </c>
      <c r="M24" s="14">
        <v>7</v>
      </c>
      <c r="N24" s="14">
        <v>1</v>
      </c>
      <c r="O24" s="14">
        <v>0</v>
      </c>
      <c r="P24" s="471"/>
    </row>
    <row r="25" spans="2:16" ht="15" customHeight="1" x14ac:dyDescent="0.2">
      <c r="B25" s="475" t="s">
        <v>587</v>
      </c>
      <c r="C25" s="12">
        <f t="shared" si="1"/>
        <v>470</v>
      </c>
      <c r="D25" s="12">
        <f t="shared" si="2"/>
        <v>201</v>
      </c>
      <c r="E25" s="12">
        <f t="shared" si="3"/>
        <v>269</v>
      </c>
      <c r="F25" s="14">
        <v>6</v>
      </c>
      <c r="G25" s="14">
        <v>45</v>
      </c>
      <c r="H25" s="14">
        <v>148</v>
      </c>
      <c r="I25" s="14">
        <v>31</v>
      </c>
      <c r="J25" s="14">
        <v>44</v>
      </c>
      <c r="K25" s="14">
        <v>182</v>
      </c>
      <c r="L25" s="14">
        <v>3</v>
      </c>
      <c r="M25" s="14">
        <v>10</v>
      </c>
      <c r="N25" s="14">
        <v>0</v>
      </c>
      <c r="O25" s="14">
        <v>1</v>
      </c>
      <c r="P25" s="471"/>
    </row>
    <row r="26" spans="2:16" ht="15" customHeight="1" x14ac:dyDescent="0.2">
      <c r="B26" s="475" t="s">
        <v>586</v>
      </c>
      <c r="C26" s="12">
        <f t="shared" si="1"/>
        <v>409</v>
      </c>
      <c r="D26" s="12">
        <f t="shared" si="2"/>
        <v>157</v>
      </c>
      <c r="E26" s="12">
        <f t="shared" si="3"/>
        <v>252</v>
      </c>
      <c r="F26" s="14">
        <v>10</v>
      </c>
      <c r="G26" s="14">
        <v>41</v>
      </c>
      <c r="H26" s="14">
        <v>81</v>
      </c>
      <c r="I26" s="14">
        <v>21</v>
      </c>
      <c r="J26" s="14">
        <v>60</v>
      </c>
      <c r="K26" s="14">
        <v>182</v>
      </c>
      <c r="L26" s="14">
        <v>3</v>
      </c>
      <c r="M26" s="14">
        <v>7</v>
      </c>
      <c r="N26" s="14">
        <v>3</v>
      </c>
      <c r="O26" s="14">
        <v>1</v>
      </c>
      <c r="P26" s="471"/>
    </row>
    <row r="27" spans="2:16" ht="15" customHeight="1" x14ac:dyDescent="0.2">
      <c r="B27" s="475" t="s">
        <v>585</v>
      </c>
      <c r="C27" s="12">
        <f t="shared" si="1"/>
        <v>283</v>
      </c>
      <c r="D27" s="12">
        <f t="shared" si="2"/>
        <v>73</v>
      </c>
      <c r="E27" s="12">
        <f t="shared" si="3"/>
        <v>210</v>
      </c>
      <c r="F27" s="14">
        <v>4</v>
      </c>
      <c r="G27" s="14">
        <v>35</v>
      </c>
      <c r="H27" s="14">
        <v>34</v>
      </c>
      <c r="I27" s="14">
        <v>12</v>
      </c>
      <c r="J27" s="14">
        <v>34</v>
      </c>
      <c r="K27" s="14">
        <v>158</v>
      </c>
      <c r="L27" s="14">
        <v>0</v>
      </c>
      <c r="M27" s="14">
        <v>3</v>
      </c>
      <c r="N27" s="14">
        <v>1</v>
      </c>
      <c r="O27" s="14">
        <v>2</v>
      </c>
      <c r="P27" s="471"/>
    </row>
    <row r="28" spans="2:16" ht="15" customHeight="1" x14ac:dyDescent="0.2">
      <c r="B28" s="475" t="s">
        <v>584</v>
      </c>
      <c r="C28" s="12">
        <f t="shared" si="1"/>
        <v>84</v>
      </c>
      <c r="D28" s="12">
        <f t="shared" si="2"/>
        <v>18</v>
      </c>
      <c r="E28" s="12">
        <f t="shared" si="3"/>
        <v>66</v>
      </c>
      <c r="F28" s="14">
        <v>0</v>
      </c>
      <c r="G28" s="14">
        <v>7</v>
      </c>
      <c r="H28" s="14">
        <v>5</v>
      </c>
      <c r="I28" s="14">
        <v>1</v>
      </c>
      <c r="J28" s="14">
        <v>13</v>
      </c>
      <c r="K28" s="14">
        <v>55</v>
      </c>
      <c r="L28" s="14">
        <v>0</v>
      </c>
      <c r="M28" s="14">
        <v>1</v>
      </c>
      <c r="N28" s="14">
        <v>0</v>
      </c>
      <c r="O28" s="14">
        <v>2</v>
      </c>
      <c r="P28" s="471"/>
    </row>
    <row r="29" spans="2:16" ht="15" customHeight="1" x14ac:dyDescent="0.2">
      <c r="B29" s="475" t="s">
        <v>583</v>
      </c>
      <c r="C29" s="12">
        <f t="shared" si="1"/>
        <v>9</v>
      </c>
      <c r="D29" s="12">
        <f t="shared" si="2"/>
        <v>2</v>
      </c>
      <c r="E29" s="12">
        <f t="shared" si="3"/>
        <v>7</v>
      </c>
      <c r="F29" s="14">
        <v>0</v>
      </c>
      <c r="G29" s="14">
        <v>1</v>
      </c>
      <c r="H29" s="14">
        <v>0</v>
      </c>
      <c r="I29" s="14">
        <v>0</v>
      </c>
      <c r="J29" s="14">
        <v>2</v>
      </c>
      <c r="K29" s="14">
        <v>6</v>
      </c>
      <c r="L29" s="14">
        <v>0</v>
      </c>
      <c r="M29" s="14">
        <v>0</v>
      </c>
      <c r="N29" s="14">
        <v>0</v>
      </c>
      <c r="O29" s="14">
        <v>0</v>
      </c>
      <c r="P29" s="471"/>
    </row>
    <row r="30" spans="2:16" ht="15" customHeight="1" x14ac:dyDescent="0.2">
      <c r="B30" s="474" t="s">
        <v>582</v>
      </c>
      <c r="C30" s="12">
        <f t="shared" si="1"/>
        <v>2</v>
      </c>
      <c r="D30" s="12">
        <f t="shared" si="2"/>
        <v>0</v>
      </c>
      <c r="E30" s="12">
        <f t="shared" si="3"/>
        <v>2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471"/>
    </row>
    <row r="31" spans="2:16" ht="9.75" customHeight="1" x14ac:dyDescent="0.2">
      <c r="B31" s="473"/>
      <c r="C31" s="472"/>
      <c r="D31" s="472"/>
      <c r="E31" s="472"/>
      <c r="F31" s="472"/>
      <c r="G31" s="472"/>
      <c r="H31" s="403"/>
      <c r="I31" s="403"/>
      <c r="J31" s="403"/>
      <c r="K31" s="403"/>
      <c r="L31" s="403"/>
      <c r="M31" s="403"/>
      <c r="N31" s="403"/>
      <c r="O31" s="403"/>
      <c r="P31" s="471"/>
    </row>
    <row r="32" spans="2:16" ht="3" customHeight="1" x14ac:dyDescent="0.2"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</row>
    <row r="34" spans="2:50" s="7" customFormat="1" x14ac:dyDescent="0.2">
      <c r="B34" s="132" t="s">
        <v>281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6.5" customHeight="1" x14ac:dyDescent="0.2"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444"/>
      <c r="Q35" s="444"/>
    </row>
  </sheetData>
  <mergeCells count="11">
    <mergeCell ref="J6:K7"/>
    <mergeCell ref="L6:M7"/>
    <mergeCell ref="N6:O7"/>
    <mergeCell ref="B35:O35"/>
    <mergeCell ref="B1:O1"/>
    <mergeCell ref="B4:B8"/>
    <mergeCell ref="C4:E7"/>
    <mergeCell ref="N3:O3"/>
    <mergeCell ref="F6:G7"/>
    <mergeCell ref="F4:O5"/>
    <mergeCell ref="H6:I7"/>
  </mergeCells>
  <hyperlinks>
    <hyperlink ref="Q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AX209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483" customWidth="1"/>
    <col min="2" max="2" width="20.7109375" style="483" customWidth="1"/>
    <col min="3" max="13" width="8.7109375" style="483" customWidth="1"/>
    <col min="14" max="14" width="6.7109375" style="483" customWidth="1"/>
    <col min="15" max="15" width="14.28515625" style="483" bestFit="1" customWidth="1"/>
    <col min="16" max="16384" width="12.5703125" style="483"/>
  </cols>
  <sheetData>
    <row r="1" spans="2:15" ht="21" customHeight="1" x14ac:dyDescent="0.2">
      <c r="B1" s="809" t="s">
        <v>610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</row>
    <row r="2" spans="2:15" ht="21" customHeight="1" x14ac:dyDescent="0.2">
      <c r="B2" s="497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O2" s="13"/>
    </row>
    <row r="3" spans="2:15" ht="12.75" customHeight="1" x14ac:dyDescent="0.2">
      <c r="B3" s="495">
        <v>2017</v>
      </c>
      <c r="C3" s="494" t="s">
        <v>64</v>
      </c>
      <c r="D3" s="492"/>
      <c r="E3" s="492"/>
      <c r="F3" s="492"/>
      <c r="G3" s="492"/>
      <c r="H3" s="492"/>
      <c r="I3" s="493"/>
      <c r="J3" s="492"/>
      <c r="K3" s="491" t="s">
        <v>14</v>
      </c>
      <c r="L3" s="799" t="s">
        <v>17</v>
      </c>
      <c r="M3" s="799"/>
      <c r="O3" s="143" t="s">
        <v>18</v>
      </c>
    </row>
    <row r="4" spans="2:15" ht="15" customHeight="1" x14ac:dyDescent="0.2">
      <c r="B4" s="792" t="s">
        <v>428</v>
      </c>
      <c r="C4" s="810" t="s">
        <v>16</v>
      </c>
      <c r="D4" s="811"/>
      <c r="E4" s="812"/>
      <c r="F4" s="808" t="s">
        <v>609</v>
      </c>
      <c r="G4" s="808"/>
      <c r="H4" s="808"/>
      <c r="I4" s="808"/>
      <c r="J4" s="808"/>
      <c r="K4" s="808"/>
      <c r="L4" s="808"/>
      <c r="M4" s="808"/>
    </row>
    <row r="5" spans="2:15" ht="9" customHeight="1" x14ac:dyDescent="0.2">
      <c r="B5" s="792"/>
      <c r="C5" s="813"/>
      <c r="D5" s="806"/>
      <c r="E5" s="814"/>
      <c r="F5" s="806" t="s">
        <v>608</v>
      </c>
      <c r="G5" s="806"/>
      <c r="H5" s="817" t="s">
        <v>607</v>
      </c>
      <c r="I5" s="817"/>
      <c r="J5" s="804" t="s">
        <v>606</v>
      </c>
      <c r="K5" s="804"/>
      <c r="L5" s="806" t="s">
        <v>33</v>
      </c>
      <c r="M5" s="806"/>
    </row>
    <row r="6" spans="2:15" ht="9" customHeight="1" x14ac:dyDescent="0.2">
      <c r="B6" s="792"/>
      <c r="C6" s="815"/>
      <c r="D6" s="807"/>
      <c r="E6" s="816"/>
      <c r="F6" s="807"/>
      <c r="G6" s="807"/>
      <c r="H6" s="818"/>
      <c r="I6" s="818"/>
      <c r="J6" s="805"/>
      <c r="K6" s="805"/>
      <c r="L6" s="807"/>
      <c r="M6" s="807"/>
    </row>
    <row r="7" spans="2:15" ht="15" customHeight="1" x14ac:dyDescent="0.2">
      <c r="B7" s="793"/>
      <c r="C7" s="490" t="s">
        <v>0</v>
      </c>
      <c r="D7" s="490" t="s">
        <v>1</v>
      </c>
      <c r="E7" s="490" t="s">
        <v>2</v>
      </c>
      <c r="F7" s="490" t="s">
        <v>1</v>
      </c>
      <c r="G7" s="490" t="s">
        <v>2</v>
      </c>
      <c r="H7" s="490" t="s">
        <v>1</v>
      </c>
      <c r="I7" s="490" t="s">
        <v>2</v>
      </c>
      <c r="J7" s="490" t="s">
        <v>1</v>
      </c>
      <c r="K7" s="490" t="s">
        <v>2</v>
      </c>
      <c r="L7" s="490" t="s">
        <v>1</v>
      </c>
      <c r="M7" s="489" t="s">
        <v>2</v>
      </c>
    </row>
    <row r="8" spans="2:15" ht="12.75" customHeight="1" x14ac:dyDescent="0.2">
      <c r="B8" s="488"/>
      <c r="C8" s="488"/>
      <c r="D8" s="488"/>
      <c r="E8" s="488"/>
      <c r="F8" s="488"/>
      <c r="G8" s="488"/>
      <c r="H8" s="488"/>
      <c r="I8" s="488"/>
      <c r="J8" s="488"/>
      <c r="K8" s="488"/>
      <c r="L8" s="488"/>
      <c r="M8" s="488"/>
    </row>
    <row r="9" spans="2:15" s="487" customFormat="1" ht="14.25" customHeight="1" x14ac:dyDescent="0.2">
      <c r="B9" s="476" t="s">
        <v>16</v>
      </c>
      <c r="C9" s="4">
        <f t="shared" ref="C9:M9" si="0">SUM(C10:C28)</f>
        <v>2503</v>
      </c>
      <c r="D9" s="4">
        <f t="shared" si="0"/>
        <v>1208</v>
      </c>
      <c r="E9" s="4">
        <f t="shared" si="0"/>
        <v>1295</v>
      </c>
      <c r="F9" s="4">
        <f t="shared" si="0"/>
        <v>109</v>
      </c>
      <c r="G9" s="4">
        <f t="shared" si="0"/>
        <v>28</v>
      </c>
      <c r="H9" s="4">
        <f t="shared" si="0"/>
        <v>2</v>
      </c>
      <c r="I9" s="4">
        <f t="shared" si="0"/>
        <v>0</v>
      </c>
      <c r="J9" s="4">
        <f t="shared" si="0"/>
        <v>994</v>
      </c>
      <c r="K9" s="4">
        <f t="shared" si="0"/>
        <v>1231</v>
      </c>
      <c r="L9" s="4">
        <f t="shared" si="0"/>
        <v>103</v>
      </c>
      <c r="M9" s="4">
        <f t="shared" si="0"/>
        <v>36</v>
      </c>
    </row>
    <row r="10" spans="2:15" s="469" customFormat="1" ht="15" customHeight="1" x14ac:dyDescent="0.2">
      <c r="B10" s="475" t="s">
        <v>437</v>
      </c>
      <c r="C10" s="4">
        <f t="shared" ref="C10:C28" si="1">SUM(D10:E10)</f>
        <v>1</v>
      </c>
      <c r="D10" s="4">
        <f t="shared" ref="D10:D28" si="2">F10+H10+J10+L10</f>
        <v>1</v>
      </c>
      <c r="E10" s="4">
        <f t="shared" ref="E10:E28" si="3">G10+I10+K10+M10</f>
        <v>0</v>
      </c>
      <c r="F10" s="17">
        <v>0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487"/>
      <c r="O10" s="487"/>
    </row>
    <row r="11" spans="2:15" s="469" customFormat="1" ht="15" customHeight="1" x14ac:dyDescent="0.2">
      <c r="B11" s="475" t="s">
        <v>436</v>
      </c>
      <c r="C11" s="4">
        <f t="shared" si="1"/>
        <v>4</v>
      </c>
      <c r="D11" s="4">
        <f t="shared" si="2"/>
        <v>2</v>
      </c>
      <c r="E11" s="4">
        <f t="shared" si="3"/>
        <v>2</v>
      </c>
      <c r="F11" s="17">
        <v>0</v>
      </c>
      <c r="G11" s="17">
        <v>0</v>
      </c>
      <c r="H11" s="17">
        <v>1</v>
      </c>
      <c r="I11" s="17">
        <v>0</v>
      </c>
      <c r="J11" s="17">
        <v>1</v>
      </c>
      <c r="K11" s="17">
        <v>2</v>
      </c>
      <c r="L11" s="17">
        <v>0</v>
      </c>
      <c r="M11" s="17">
        <v>0</v>
      </c>
      <c r="N11" s="487"/>
      <c r="O11" s="487"/>
    </row>
    <row r="12" spans="2:15" s="469" customFormat="1" ht="15" customHeight="1" x14ac:dyDescent="0.2">
      <c r="B12" s="475" t="s">
        <v>435</v>
      </c>
      <c r="C12" s="4">
        <f t="shared" si="1"/>
        <v>8</v>
      </c>
      <c r="D12" s="4">
        <f t="shared" si="2"/>
        <v>8</v>
      </c>
      <c r="E12" s="4">
        <f t="shared" si="3"/>
        <v>0</v>
      </c>
      <c r="F12" s="17">
        <v>1</v>
      </c>
      <c r="G12" s="17">
        <v>0</v>
      </c>
      <c r="H12" s="17">
        <v>0</v>
      </c>
      <c r="I12" s="17">
        <v>0</v>
      </c>
      <c r="J12" s="17">
        <v>3</v>
      </c>
      <c r="K12" s="17">
        <v>0</v>
      </c>
      <c r="L12" s="17">
        <v>4</v>
      </c>
      <c r="M12" s="17">
        <v>0</v>
      </c>
      <c r="N12" s="487"/>
      <c r="O12" s="487"/>
    </row>
    <row r="13" spans="2:15" s="469" customFormat="1" ht="15" customHeight="1" x14ac:dyDescent="0.2">
      <c r="B13" s="475" t="s">
        <v>434</v>
      </c>
      <c r="C13" s="4">
        <f t="shared" si="1"/>
        <v>9</v>
      </c>
      <c r="D13" s="4">
        <f t="shared" si="2"/>
        <v>6</v>
      </c>
      <c r="E13" s="4">
        <f t="shared" si="3"/>
        <v>3</v>
      </c>
      <c r="F13" s="17">
        <v>2</v>
      </c>
      <c r="G13" s="17">
        <v>1</v>
      </c>
      <c r="H13" s="17">
        <v>0</v>
      </c>
      <c r="I13" s="17">
        <v>0</v>
      </c>
      <c r="J13" s="17">
        <v>2</v>
      </c>
      <c r="K13" s="17">
        <v>2</v>
      </c>
      <c r="L13" s="17">
        <v>2</v>
      </c>
      <c r="M13" s="17">
        <v>0</v>
      </c>
      <c r="N13" s="487"/>
      <c r="O13" s="487"/>
    </row>
    <row r="14" spans="2:15" s="469" customFormat="1" ht="15" customHeight="1" x14ac:dyDescent="0.2">
      <c r="B14" s="475" t="s">
        <v>448</v>
      </c>
      <c r="C14" s="4">
        <f t="shared" si="1"/>
        <v>26</v>
      </c>
      <c r="D14" s="4">
        <f t="shared" si="2"/>
        <v>22</v>
      </c>
      <c r="E14" s="4">
        <f t="shared" si="3"/>
        <v>4</v>
      </c>
      <c r="F14" s="17">
        <v>6</v>
      </c>
      <c r="G14" s="17">
        <v>2</v>
      </c>
      <c r="H14" s="17">
        <v>1</v>
      </c>
      <c r="I14" s="17">
        <v>0</v>
      </c>
      <c r="J14" s="17">
        <v>2</v>
      </c>
      <c r="K14" s="17">
        <v>1</v>
      </c>
      <c r="L14" s="17">
        <v>13</v>
      </c>
      <c r="M14" s="17">
        <v>1</v>
      </c>
      <c r="N14" s="487"/>
      <c r="O14" s="487"/>
    </row>
    <row r="15" spans="2:15" s="469" customFormat="1" ht="15" customHeight="1" x14ac:dyDescent="0.2">
      <c r="B15" s="475" t="s">
        <v>433</v>
      </c>
      <c r="C15" s="4">
        <f t="shared" si="1"/>
        <v>29</v>
      </c>
      <c r="D15" s="4">
        <f t="shared" si="2"/>
        <v>20</v>
      </c>
      <c r="E15" s="4">
        <f t="shared" si="3"/>
        <v>9</v>
      </c>
      <c r="F15" s="17">
        <v>9</v>
      </c>
      <c r="G15" s="17">
        <v>6</v>
      </c>
      <c r="H15" s="17">
        <v>0</v>
      </c>
      <c r="I15" s="17">
        <v>0</v>
      </c>
      <c r="J15" s="17">
        <v>5</v>
      </c>
      <c r="K15" s="17">
        <v>3</v>
      </c>
      <c r="L15" s="17">
        <v>6</v>
      </c>
      <c r="M15" s="17">
        <v>0</v>
      </c>
      <c r="N15" s="487"/>
      <c r="O15" s="487"/>
    </row>
    <row r="16" spans="2:15" s="469" customFormat="1" ht="15" customHeight="1" x14ac:dyDescent="0.2">
      <c r="B16" s="475" t="s">
        <v>432</v>
      </c>
      <c r="C16" s="4">
        <f t="shared" si="1"/>
        <v>67</v>
      </c>
      <c r="D16" s="4">
        <f t="shared" si="2"/>
        <v>43</v>
      </c>
      <c r="E16" s="4">
        <f t="shared" si="3"/>
        <v>24</v>
      </c>
      <c r="F16" s="17">
        <v>15</v>
      </c>
      <c r="G16" s="17">
        <v>3</v>
      </c>
      <c r="H16" s="17">
        <v>0</v>
      </c>
      <c r="I16" s="17">
        <v>0</v>
      </c>
      <c r="J16" s="17">
        <v>15</v>
      </c>
      <c r="K16" s="17">
        <v>17</v>
      </c>
      <c r="L16" s="17">
        <v>13</v>
      </c>
      <c r="M16" s="17">
        <v>4</v>
      </c>
      <c r="N16" s="487"/>
      <c r="O16" s="487"/>
    </row>
    <row r="17" spans="2:50" s="469" customFormat="1" ht="15" customHeight="1" x14ac:dyDescent="0.2">
      <c r="B17" s="475" t="s">
        <v>502</v>
      </c>
      <c r="C17" s="4">
        <f t="shared" si="1"/>
        <v>97</v>
      </c>
      <c r="D17" s="4">
        <f t="shared" si="2"/>
        <v>65</v>
      </c>
      <c r="E17" s="4">
        <f t="shared" si="3"/>
        <v>32</v>
      </c>
      <c r="F17" s="17">
        <v>23</v>
      </c>
      <c r="G17" s="17">
        <v>6</v>
      </c>
      <c r="H17" s="17">
        <v>0</v>
      </c>
      <c r="I17" s="17">
        <v>0</v>
      </c>
      <c r="J17" s="17">
        <v>28</v>
      </c>
      <c r="K17" s="17">
        <v>19</v>
      </c>
      <c r="L17" s="17">
        <v>14</v>
      </c>
      <c r="M17" s="17">
        <v>7</v>
      </c>
      <c r="N17" s="487"/>
      <c r="O17" s="487"/>
    </row>
    <row r="18" spans="2:50" s="469" customFormat="1" ht="15" customHeight="1" x14ac:dyDescent="0.2">
      <c r="B18" s="475" t="s">
        <v>605</v>
      </c>
      <c r="C18" s="4">
        <f t="shared" si="1"/>
        <v>131</v>
      </c>
      <c r="D18" s="4">
        <f t="shared" si="2"/>
        <v>88</v>
      </c>
      <c r="E18" s="4">
        <f t="shared" si="3"/>
        <v>43</v>
      </c>
      <c r="F18" s="17">
        <v>23</v>
      </c>
      <c r="G18" s="17">
        <v>4</v>
      </c>
      <c r="H18" s="17">
        <v>0</v>
      </c>
      <c r="I18" s="17">
        <v>0</v>
      </c>
      <c r="J18" s="17">
        <v>37</v>
      </c>
      <c r="K18" s="17">
        <v>27</v>
      </c>
      <c r="L18" s="17">
        <v>28</v>
      </c>
      <c r="M18" s="17">
        <v>12</v>
      </c>
      <c r="N18" s="487"/>
      <c r="O18" s="487"/>
    </row>
    <row r="19" spans="2:50" s="469" customFormat="1" ht="15" customHeight="1" x14ac:dyDescent="0.2">
      <c r="B19" s="475" t="s">
        <v>604</v>
      </c>
      <c r="C19" s="4">
        <f t="shared" si="1"/>
        <v>145</v>
      </c>
      <c r="D19" s="4">
        <f t="shared" si="2"/>
        <v>110</v>
      </c>
      <c r="E19" s="4">
        <f t="shared" si="3"/>
        <v>35</v>
      </c>
      <c r="F19" s="17">
        <v>21</v>
      </c>
      <c r="G19" s="17">
        <v>3</v>
      </c>
      <c r="H19" s="17">
        <v>0</v>
      </c>
      <c r="I19" s="17">
        <v>0</v>
      </c>
      <c r="J19" s="17">
        <v>68</v>
      </c>
      <c r="K19" s="17">
        <v>22</v>
      </c>
      <c r="L19" s="17">
        <v>21</v>
      </c>
      <c r="M19" s="17">
        <v>10</v>
      </c>
      <c r="N19" s="487"/>
      <c r="O19" s="487"/>
    </row>
    <row r="20" spans="2:50" s="469" customFormat="1" ht="15" customHeight="1" x14ac:dyDescent="0.2">
      <c r="B20" s="475" t="s">
        <v>603</v>
      </c>
      <c r="C20" s="4">
        <f t="shared" si="1"/>
        <v>179</v>
      </c>
      <c r="D20" s="4">
        <f t="shared" si="2"/>
        <v>109</v>
      </c>
      <c r="E20" s="4">
        <f t="shared" si="3"/>
        <v>70</v>
      </c>
      <c r="F20" s="17">
        <v>6</v>
      </c>
      <c r="G20" s="17">
        <v>3</v>
      </c>
      <c r="H20" s="17">
        <v>0</v>
      </c>
      <c r="I20" s="17">
        <v>0</v>
      </c>
      <c r="J20" s="17">
        <v>101</v>
      </c>
      <c r="K20" s="17">
        <v>65</v>
      </c>
      <c r="L20" s="17">
        <v>2</v>
      </c>
      <c r="M20" s="17">
        <v>2</v>
      </c>
      <c r="N20" s="487"/>
      <c r="O20" s="487"/>
    </row>
    <row r="21" spans="2:50" s="469" customFormat="1" ht="15" customHeight="1" x14ac:dyDescent="0.2">
      <c r="B21" s="475" t="s">
        <v>602</v>
      </c>
      <c r="C21" s="4">
        <f t="shared" si="1"/>
        <v>221</v>
      </c>
      <c r="D21" s="4">
        <f t="shared" si="2"/>
        <v>119</v>
      </c>
      <c r="E21" s="4">
        <f t="shared" si="3"/>
        <v>102</v>
      </c>
      <c r="F21" s="17">
        <v>0</v>
      </c>
      <c r="G21" s="17">
        <v>0</v>
      </c>
      <c r="H21" s="17">
        <v>0</v>
      </c>
      <c r="I21" s="17">
        <v>0</v>
      </c>
      <c r="J21" s="17">
        <v>119</v>
      </c>
      <c r="K21" s="17">
        <v>102</v>
      </c>
      <c r="L21" s="17">
        <v>0</v>
      </c>
      <c r="M21" s="17">
        <v>0</v>
      </c>
      <c r="N21" s="487"/>
      <c r="O21" s="487"/>
    </row>
    <row r="22" spans="2:50" s="469" customFormat="1" ht="15" customHeight="1" x14ac:dyDescent="0.2">
      <c r="B22" s="475" t="s">
        <v>601</v>
      </c>
      <c r="C22" s="4">
        <f t="shared" si="1"/>
        <v>329</v>
      </c>
      <c r="D22" s="4">
        <f t="shared" si="2"/>
        <v>164</v>
      </c>
      <c r="E22" s="4">
        <f t="shared" si="3"/>
        <v>165</v>
      </c>
      <c r="F22" s="17">
        <v>3</v>
      </c>
      <c r="G22" s="17">
        <v>0</v>
      </c>
      <c r="H22" s="17">
        <v>0</v>
      </c>
      <c r="I22" s="17">
        <v>0</v>
      </c>
      <c r="J22" s="17">
        <v>161</v>
      </c>
      <c r="K22" s="17">
        <v>165</v>
      </c>
      <c r="L22" s="17">
        <v>0</v>
      </c>
      <c r="M22" s="17">
        <v>0</v>
      </c>
      <c r="N22" s="487"/>
      <c r="O22" s="487"/>
    </row>
    <row r="23" spans="2:50" s="469" customFormat="1" ht="15" customHeight="1" x14ac:dyDescent="0.2">
      <c r="B23" s="475" t="s">
        <v>600</v>
      </c>
      <c r="C23" s="4">
        <f t="shared" si="1"/>
        <v>470</v>
      </c>
      <c r="D23" s="4">
        <f t="shared" si="2"/>
        <v>201</v>
      </c>
      <c r="E23" s="4">
        <f t="shared" si="3"/>
        <v>269</v>
      </c>
      <c r="F23" s="17">
        <v>0</v>
      </c>
      <c r="G23" s="17">
        <v>0</v>
      </c>
      <c r="H23" s="17">
        <v>0</v>
      </c>
      <c r="I23" s="17">
        <v>0</v>
      </c>
      <c r="J23" s="17">
        <v>201</v>
      </c>
      <c r="K23" s="17">
        <v>269</v>
      </c>
      <c r="L23" s="17">
        <v>0</v>
      </c>
      <c r="M23" s="17">
        <v>0</v>
      </c>
      <c r="N23" s="487"/>
      <c r="O23" s="487"/>
    </row>
    <row r="24" spans="2:50" s="469" customFormat="1" ht="15" customHeight="1" x14ac:dyDescent="0.2">
      <c r="B24" s="475" t="s">
        <v>599</v>
      </c>
      <c r="C24" s="4">
        <f t="shared" si="1"/>
        <v>409</v>
      </c>
      <c r="D24" s="4">
        <f t="shared" si="2"/>
        <v>157</v>
      </c>
      <c r="E24" s="4">
        <f t="shared" si="3"/>
        <v>252</v>
      </c>
      <c r="F24" s="17">
        <v>0</v>
      </c>
      <c r="G24" s="17">
        <v>0</v>
      </c>
      <c r="H24" s="17">
        <v>0</v>
      </c>
      <c r="I24" s="17">
        <v>0</v>
      </c>
      <c r="J24" s="17">
        <v>157</v>
      </c>
      <c r="K24" s="17">
        <v>252</v>
      </c>
      <c r="L24" s="17">
        <v>0</v>
      </c>
      <c r="M24" s="17">
        <v>0</v>
      </c>
      <c r="N24" s="487"/>
      <c r="O24" s="487"/>
    </row>
    <row r="25" spans="2:50" s="469" customFormat="1" ht="15" customHeight="1" x14ac:dyDescent="0.2">
      <c r="B25" s="475" t="s">
        <v>598</v>
      </c>
      <c r="C25" s="4">
        <f t="shared" si="1"/>
        <v>283</v>
      </c>
      <c r="D25" s="4">
        <f t="shared" si="2"/>
        <v>73</v>
      </c>
      <c r="E25" s="4">
        <f t="shared" si="3"/>
        <v>210</v>
      </c>
      <c r="F25" s="17">
        <v>0</v>
      </c>
      <c r="G25" s="17">
        <v>0</v>
      </c>
      <c r="H25" s="17">
        <v>0</v>
      </c>
      <c r="I25" s="17">
        <v>0</v>
      </c>
      <c r="J25" s="17">
        <v>73</v>
      </c>
      <c r="K25" s="17">
        <v>210</v>
      </c>
      <c r="L25" s="17">
        <v>0</v>
      </c>
      <c r="M25" s="17">
        <v>0</v>
      </c>
      <c r="N25" s="487"/>
      <c r="O25" s="487"/>
    </row>
    <row r="26" spans="2:50" s="469" customFormat="1" ht="15" customHeight="1" x14ac:dyDescent="0.2">
      <c r="B26" s="475" t="s">
        <v>597</v>
      </c>
      <c r="C26" s="4">
        <f t="shared" si="1"/>
        <v>84</v>
      </c>
      <c r="D26" s="4">
        <f t="shared" si="2"/>
        <v>18</v>
      </c>
      <c r="E26" s="4">
        <f t="shared" si="3"/>
        <v>66</v>
      </c>
      <c r="F26" s="17">
        <v>0</v>
      </c>
      <c r="G26" s="17">
        <v>0</v>
      </c>
      <c r="H26" s="17">
        <v>0</v>
      </c>
      <c r="I26" s="17">
        <v>0</v>
      </c>
      <c r="J26" s="17">
        <v>18</v>
      </c>
      <c r="K26" s="17">
        <v>66</v>
      </c>
      <c r="L26" s="17">
        <v>0</v>
      </c>
      <c r="M26" s="17">
        <v>0</v>
      </c>
      <c r="N26" s="487"/>
      <c r="O26" s="487"/>
    </row>
    <row r="27" spans="2:50" s="469" customFormat="1" ht="15" customHeight="1" x14ac:dyDescent="0.2">
      <c r="B27" s="475" t="s">
        <v>596</v>
      </c>
      <c r="C27" s="4">
        <f t="shared" si="1"/>
        <v>9</v>
      </c>
      <c r="D27" s="4">
        <f t="shared" si="2"/>
        <v>2</v>
      </c>
      <c r="E27" s="4">
        <f t="shared" si="3"/>
        <v>7</v>
      </c>
      <c r="F27" s="17">
        <v>0</v>
      </c>
      <c r="G27" s="17">
        <v>0</v>
      </c>
      <c r="H27" s="17">
        <v>0</v>
      </c>
      <c r="I27" s="17">
        <v>0</v>
      </c>
      <c r="J27" s="17">
        <v>2</v>
      </c>
      <c r="K27" s="17">
        <v>7</v>
      </c>
      <c r="L27" s="17">
        <v>0</v>
      </c>
      <c r="M27" s="17">
        <v>0</v>
      </c>
      <c r="N27" s="487"/>
      <c r="O27" s="487"/>
    </row>
    <row r="28" spans="2:50" s="469" customFormat="1" ht="15" customHeight="1" x14ac:dyDescent="0.2">
      <c r="B28" s="474" t="s">
        <v>582</v>
      </c>
      <c r="C28" s="4">
        <f t="shared" si="1"/>
        <v>2</v>
      </c>
      <c r="D28" s="4">
        <f t="shared" si="2"/>
        <v>0</v>
      </c>
      <c r="E28" s="4">
        <f t="shared" si="3"/>
        <v>2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2</v>
      </c>
      <c r="L28" s="17">
        <v>0</v>
      </c>
      <c r="M28" s="17">
        <v>0</v>
      </c>
      <c r="N28" s="487"/>
      <c r="O28" s="487"/>
    </row>
    <row r="29" spans="2:50" ht="9.75" customHeight="1" x14ac:dyDescent="0.2">
      <c r="B29" s="486"/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6"/>
    </row>
    <row r="30" spans="2:50" ht="3" customHeight="1" x14ac:dyDescent="0.2"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</row>
    <row r="31" spans="2:50" ht="10.5" customHeight="1" x14ac:dyDescent="0.2"/>
    <row r="32" spans="2:50" s="7" customFormat="1" x14ac:dyDescent="0.2">
      <c r="B32" s="132" t="s">
        <v>281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15" ht="25.5" customHeight="1" x14ac:dyDescent="0.2">
      <c r="B33" s="802"/>
      <c r="C33" s="803"/>
      <c r="D33" s="803"/>
      <c r="E33" s="803"/>
      <c r="F33" s="803"/>
      <c r="G33" s="803"/>
      <c r="H33" s="803"/>
      <c r="I33" s="803"/>
      <c r="J33" s="803"/>
      <c r="K33" s="803"/>
      <c r="L33" s="803"/>
      <c r="M33" s="803"/>
      <c r="N33" s="484"/>
      <c r="O33" s="444"/>
    </row>
    <row r="34" spans="2:15" ht="11.1" customHeight="1" x14ac:dyDescent="0.2"/>
    <row r="35" spans="2:15" ht="11.1" customHeight="1" x14ac:dyDescent="0.2"/>
    <row r="36" spans="2:15" ht="11.1" customHeight="1" x14ac:dyDescent="0.2"/>
    <row r="37" spans="2:15" ht="9.9499999999999993" customHeight="1" x14ac:dyDescent="0.2"/>
    <row r="38" spans="2:15" ht="9.9499999999999993" customHeight="1" x14ac:dyDescent="0.2"/>
    <row r="39" spans="2:15" ht="9.9499999999999993" customHeight="1" x14ac:dyDescent="0.2"/>
    <row r="40" spans="2:15" ht="9.9499999999999993" customHeight="1" x14ac:dyDescent="0.2"/>
    <row r="41" spans="2:15" ht="9.9499999999999993" customHeight="1" x14ac:dyDescent="0.2"/>
    <row r="42" spans="2:15" ht="9.9499999999999993" customHeight="1" x14ac:dyDescent="0.2"/>
    <row r="43" spans="2:15" ht="9.9499999999999993" customHeight="1" x14ac:dyDescent="0.2"/>
    <row r="44" spans="2:15" ht="9.9499999999999993" customHeight="1" x14ac:dyDescent="0.2"/>
    <row r="45" spans="2:15" ht="9.9499999999999993" customHeight="1" x14ac:dyDescent="0.2"/>
    <row r="46" spans="2:15" ht="9.9499999999999993" customHeight="1" x14ac:dyDescent="0.2"/>
    <row r="47" spans="2:15" ht="8.65" customHeight="1" x14ac:dyDescent="0.2"/>
    <row r="48" spans="2:15" ht="8.65" customHeight="1" x14ac:dyDescent="0.2"/>
    <row r="49" ht="8.65" customHeight="1" x14ac:dyDescent="0.2"/>
    <row r="50" ht="8.65" customHeight="1" x14ac:dyDescent="0.2"/>
    <row r="51" ht="8.65" customHeight="1" x14ac:dyDescent="0.2"/>
    <row r="52" ht="8.65" customHeight="1" x14ac:dyDescent="0.2"/>
    <row r="53" ht="8.65" customHeight="1" x14ac:dyDescent="0.2"/>
    <row r="54" ht="8.65" customHeight="1" x14ac:dyDescent="0.2"/>
    <row r="55" ht="8.65" customHeight="1" x14ac:dyDescent="0.2"/>
    <row r="56" ht="8.65" customHeight="1" x14ac:dyDescent="0.2"/>
    <row r="57" ht="8.65" customHeight="1" x14ac:dyDescent="0.2"/>
    <row r="58" ht="8.65" customHeight="1" x14ac:dyDescent="0.2"/>
    <row r="59" ht="8.65" customHeight="1" x14ac:dyDescent="0.2"/>
    <row r="60" ht="8.65" customHeight="1" x14ac:dyDescent="0.2"/>
    <row r="61" ht="8.65" customHeight="1" x14ac:dyDescent="0.2"/>
    <row r="62" ht="8.65" customHeight="1" x14ac:dyDescent="0.2"/>
    <row r="63" ht="8.65" customHeight="1" x14ac:dyDescent="0.2"/>
    <row r="64" ht="8.65" customHeight="1" x14ac:dyDescent="0.2"/>
    <row r="65" ht="8.65" customHeight="1" x14ac:dyDescent="0.2"/>
    <row r="66" ht="8.65" customHeight="1" x14ac:dyDescent="0.2"/>
    <row r="67" ht="8.65" customHeight="1" x14ac:dyDescent="0.2"/>
    <row r="68" ht="8.65" customHeight="1" x14ac:dyDescent="0.2"/>
    <row r="69" ht="8.65" customHeight="1" x14ac:dyDescent="0.2"/>
    <row r="70" ht="8.65" customHeight="1" x14ac:dyDescent="0.2"/>
    <row r="71" ht="8.65" customHeight="1" x14ac:dyDescent="0.2"/>
    <row r="72" ht="8.65" customHeight="1" x14ac:dyDescent="0.2"/>
    <row r="73" ht="8.65" customHeight="1" x14ac:dyDescent="0.2"/>
    <row r="74" ht="8.65" customHeight="1" x14ac:dyDescent="0.2"/>
    <row r="75" ht="8.65" customHeight="1" x14ac:dyDescent="0.2"/>
    <row r="76" ht="8.65" customHeight="1" x14ac:dyDescent="0.2"/>
    <row r="77" ht="8.65" customHeight="1" x14ac:dyDescent="0.2"/>
    <row r="78" ht="8.65" customHeight="1" x14ac:dyDescent="0.2"/>
    <row r="79" ht="8.65" customHeight="1" x14ac:dyDescent="0.2"/>
    <row r="80" ht="8.65" customHeight="1" x14ac:dyDescent="0.2"/>
    <row r="81" ht="8.65" customHeight="1" x14ac:dyDescent="0.2"/>
    <row r="82" ht="8.65" customHeight="1" x14ac:dyDescent="0.2"/>
    <row r="83" ht="8.65" customHeight="1" x14ac:dyDescent="0.2"/>
    <row r="84" ht="8.65" customHeight="1" x14ac:dyDescent="0.2"/>
    <row r="85" ht="8.65" customHeight="1" x14ac:dyDescent="0.2"/>
    <row r="86" ht="8.65" customHeight="1" x14ac:dyDescent="0.2"/>
    <row r="87" ht="8.65" customHeight="1" x14ac:dyDescent="0.2"/>
    <row r="88" ht="8.65" customHeight="1" x14ac:dyDescent="0.2"/>
    <row r="89" ht="8.65" customHeight="1" x14ac:dyDescent="0.2"/>
    <row r="90" ht="8.65" customHeight="1" x14ac:dyDescent="0.2"/>
    <row r="91" ht="8.65" customHeight="1" x14ac:dyDescent="0.2"/>
    <row r="92" ht="8.65" customHeight="1" x14ac:dyDescent="0.2"/>
    <row r="93" ht="8.65" customHeight="1" x14ac:dyDescent="0.2"/>
    <row r="94" ht="8.65" customHeight="1" x14ac:dyDescent="0.2"/>
    <row r="95" ht="8.65" customHeight="1" x14ac:dyDescent="0.2"/>
    <row r="96" ht="8.65" customHeight="1" x14ac:dyDescent="0.2"/>
    <row r="97" ht="8.65" customHeight="1" x14ac:dyDescent="0.2"/>
    <row r="98" ht="8.65" customHeight="1" x14ac:dyDescent="0.2"/>
    <row r="99" ht="8.65" customHeight="1" x14ac:dyDescent="0.2"/>
    <row r="100" ht="8.65" customHeight="1" x14ac:dyDescent="0.2"/>
    <row r="101" ht="8.65" customHeight="1" x14ac:dyDescent="0.2"/>
    <row r="102" ht="8.65" customHeight="1" x14ac:dyDescent="0.2"/>
    <row r="103" ht="8.65" customHeight="1" x14ac:dyDescent="0.2"/>
    <row r="104" ht="8.65" customHeight="1" x14ac:dyDescent="0.2"/>
    <row r="105" ht="8.65" customHeight="1" x14ac:dyDescent="0.2"/>
    <row r="106" ht="8.65" customHeight="1" x14ac:dyDescent="0.2"/>
    <row r="107" ht="8.65" customHeight="1" x14ac:dyDescent="0.2"/>
    <row r="108" ht="8.65" customHeight="1" x14ac:dyDescent="0.2"/>
    <row r="109" ht="8.65" customHeight="1" x14ac:dyDescent="0.2"/>
    <row r="110" ht="8.65" customHeight="1" x14ac:dyDescent="0.2"/>
    <row r="111" ht="8.65" customHeight="1" x14ac:dyDescent="0.2"/>
    <row r="112" ht="8.65" customHeight="1" x14ac:dyDescent="0.2"/>
    <row r="113" ht="8.65" customHeight="1" x14ac:dyDescent="0.2"/>
    <row r="114" ht="8.65" customHeight="1" x14ac:dyDescent="0.2"/>
    <row r="115" ht="8.65" customHeight="1" x14ac:dyDescent="0.2"/>
    <row r="116" ht="8.65" customHeight="1" x14ac:dyDescent="0.2"/>
    <row r="117" ht="8.65" customHeight="1" x14ac:dyDescent="0.2"/>
    <row r="118" ht="8.65" customHeight="1" x14ac:dyDescent="0.2"/>
    <row r="119" ht="8.65" customHeight="1" x14ac:dyDescent="0.2"/>
    <row r="120" ht="8.65" customHeight="1" x14ac:dyDescent="0.2"/>
    <row r="121" ht="8.65" customHeight="1" x14ac:dyDescent="0.2"/>
    <row r="122" ht="8.65" customHeight="1" x14ac:dyDescent="0.2"/>
    <row r="123" ht="8.65" customHeight="1" x14ac:dyDescent="0.2"/>
    <row r="124" ht="8.65" customHeight="1" x14ac:dyDescent="0.2"/>
    <row r="125" ht="8.65" customHeight="1" x14ac:dyDescent="0.2"/>
    <row r="126" ht="8.65" customHeight="1" x14ac:dyDescent="0.2"/>
    <row r="127" ht="8.65" customHeight="1" x14ac:dyDescent="0.2"/>
    <row r="128" ht="8.65" customHeight="1" x14ac:dyDescent="0.2"/>
    <row r="129" ht="9.9499999999999993" customHeight="1" x14ac:dyDescent="0.2"/>
    <row r="130" ht="9.9499999999999993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11.1" customHeight="1" x14ac:dyDescent="0.2"/>
  </sheetData>
  <mergeCells count="10">
    <mergeCell ref="B33:M33"/>
    <mergeCell ref="J5:K6"/>
    <mergeCell ref="L5:M6"/>
    <mergeCell ref="F4:M4"/>
    <mergeCell ref="B1:M1"/>
    <mergeCell ref="B4:B7"/>
    <mergeCell ref="C4:E6"/>
    <mergeCell ref="L3:M3"/>
    <mergeCell ref="F5:G6"/>
    <mergeCell ref="H5:I6"/>
  </mergeCells>
  <hyperlinks>
    <hyperlink ref="O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81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74"/>
  <sheetViews>
    <sheetView showGridLines="0" zoomScaleNormal="100" workbookViewId="0">
      <pane ySplit="7" topLeftCell="A8" activePane="bottomLeft" state="frozen"/>
      <selection activeCell="B1" sqref="B1:AA1"/>
      <selection pane="bottomLeft" activeCell="T3" sqref="T3"/>
    </sheetView>
  </sheetViews>
  <sheetFormatPr defaultRowHeight="11.25" x14ac:dyDescent="0.2"/>
  <cols>
    <col min="1" max="1" width="6.7109375" style="1" customWidth="1"/>
    <col min="2" max="3" width="1.7109375" style="281" customWidth="1"/>
    <col min="4" max="4" width="32.7109375" style="281" customWidth="1"/>
    <col min="5" max="5" width="4.7109375" style="290" customWidth="1"/>
    <col min="6" max="17" width="7.7109375" style="443" customWidth="1"/>
    <col min="18" max="18" width="7.7109375" style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822" t="s">
        <v>624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</row>
    <row r="2" spans="2:20" ht="21" customHeight="1" x14ac:dyDescent="0.2">
      <c r="B2" s="524"/>
      <c r="C2" s="524"/>
      <c r="D2" s="524"/>
      <c r="E2" s="524"/>
      <c r="F2" s="449"/>
      <c r="G2" s="449"/>
      <c r="H2" s="449"/>
      <c r="I2" s="523"/>
      <c r="J2" s="449"/>
      <c r="K2" s="449"/>
      <c r="L2" s="449"/>
      <c r="M2" s="449"/>
      <c r="N2" s="449"/>
      <c r="O2" s="522"/>
      <c r="P2" s="521"/>
      <c r="Q2" s="449"/>
      <c r="T2" s="13"/>
    </row>
    <row r="3" spans="2:20" ht="12.75" customHeight="1" x14ac:dyDescent="0.2">
      <c r="B3" s="739">
        <v>2017</v>
      </c>
      <c r="C3" s="739"/>
      <c r="D3" s="739"/>
      <c r="E3" s="520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R3" s="519" t="s">
        <v>17</v>
      </c>
      <c r="S3" s="518"/>
      <c r="T3" s="143" t="s">
        <v>18</v>
      </c>
    </row>
    <row r="4" spans="2:20" ht="15" customHeight="1" x14ac:dyDescent="0.2">
      <c r="B4" s="644" t="s">
        <v>623</v>
      </c>
      <c r="C4" s="644"/>
      <c r="D4" s="644"/>
      <c r="E4" s="644"/>
      <c r="F4" s="778" t="s">
        <v>16</v>
      </c>
      <c r="G4" s="826" t="s">
        <v>428</v>
      </c>
      <c r="H4" s="826"/>
      <c r="I4" s="826"/>
      <c r="J4" s="826"/>
      <c r="K4" s="826"/>
      <c r="L4" s="826"/>
      <c r="M4" s="826"/>
      <c r="N4" s="826"/>
      <c r="O4" s="826"/>
      <c r="P4" s="826"/>
      <c r="Q4" s="826"/>
      <c r="R4" s="826"/>
      <c r="S4" s="517"/>
    </row>
    <row r="5" spans="2:20" ht="15" customHeight="1" x14ac:dyDescent="0.2">
      <c r="B5" s="644"/>
      <c r="C5" s="644"/>
      <c r="D5" s="644"/>
      <c r="E5" s="644"/>
      <c r="F5" s="771"/>
      <c r="G5" s="759" t="s">
        <v>437</v>
      </c>
      <c r="H5" s="761" t="s">
        <v>74</v>
      </c>
      <c r="I5" s="761" t="s">
        <v>73</v>
      </c>
      <c r="J5" s="761" t="s">
        <v>72</v>
      </c>
      <c r="K5" s="761" t="s">
        <v>30</v>
      </c>
      <c r="L5" s="761" t="s">
        <v>71</v>
      </c>
      <c r="M5" s="761" t="s">
        <v>70</v>
      </c>
      <c r="N5" s="761" t="s">
        <v>69</v>
      </c>
      <c r="O5" s="761" t="s">
        <v>68</v>
      </c>
      <c r="P5" s="761" t="s">
        <v>67</v>
      </c>
      <c r="Q5" s="761" t="s">
        <v>66</v>
      </c>
      <c r="R5" s="759" t="s">
        <v>622</v>
      </c>
      <c r="S5" s="516"/>
    </row>
    <row r="6" spans="2:20" ht="15" customHeight="1" x14ac:dyDescent="0.2">
      <c r="B6" s="644"/>
      <c r="C6" s="644"/>
      <c r="D6" s="644"/>
      <c r="E6" s="644"/>
      <c r="F6" s="771"/>
      <c r="G6" s="644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59"/>
      <c r="S6" s="516"/>
    </row>
    <row r="7" spans="2:20" ht="15" customHeight="1" x14ac:dyDescent="0.2">
      <c r="B7" s="645"/>
      <c r="C7" s="645"/>
      <c r="D7" s="645"/>
      <c r="E7" s="645"/>
      <c r="F7" s="825"/>
      <c r="G7" s="827"/>
      <c r="H7" s="821"/>
      <c r="I7" s="821"/>
      <c r="J7" s="821"/>
      <c r="K7" s="821"/>
      <c r="L7" s="821"/>
      <c r="M7" s="821"/>
      <c r="N7" s="821"/>
      <c r="O7" s="821"/>
      <c r="P7" s="821"/>
      <c r="Q7" s="821"/>
      <c r="R7" s="824"/>
      <c r="S7" s="516"/>
    </row>
    <row r="8" spans="2:20" ht="12.75" customHeight="1" x14ac:dyDescent="0.2">
      <c r="R8" s="443"/>
      <c r="S8" s="443"/>
    </row>
    <row r="9" spans="2:20" ht="12.75" customHeight="1" x14ac:dyDescent="0.2">
      <c r="B9" s="515" t="s">
        <v>16</v>
      </c>
      <c r="C9" s="515"/>
      <c r="D9" s="513"/>
      <c r="E9" s="502" t="s">
        <v>0</v>
      </c>
      <c r="F9" s="501">
        <f t="shared" ref="F9:F44" si="0">SUM(G9:R9)</f>
        <v>2503</v>
      </c>
      <c r="G9" s="501">
        <f t="shared" ref="G9:R9" si="1">G12+G15+G18+G21+G24+G27+G30+G33+G36+G39+G42</f>
        <v>1</v>
      </c>
      <c r="H9" s="501">
        <f t="shared" si="1"/>
        <v>4</v>
      </c>
      <c r="I9" s="501">
        <f t="shared" si="1"/>
        <v>8</v>
      </c>
      <c r="J9" s="501">
        <f t="shared" si="1"/>
        <v>9</v>
      </c>
      <c r="K9" s="501">
        <f t="shared" si="1"/>
        <v>26</v>
      </c>
      <c r="L9" s="501">
        <f t="shared" si="1"/>
        <v>29</v>
      </c>
      <c r="M9" s="501">
        <f t="shared" si="1"/>
        <v>67</v>
      </c>
      <c r="N9" s="501">
        <f t="shared" si="1"/>
        <v>97</v>
      </c>
      <c r="O9" s="501">
        <f t="shared" si="1"/>
        <v>131</v>
      </c>
      <c r="P9" s="501">
        <f t="shared" si="1"/>
        <v>145</v>
      </c>
      <c r="Q9" s="501">
        <f t="shared" si="1"/>
        <v>179</v>
      </c>
      <c r="R9" s="501">
        <f t="shared" si="1"/>
        <v>1807</v>
      </c>
      <c r="S9" s="501"/>
    </row>
    <row r="10" spans="2:20" ht="12.75" customHeight="1" x14ac:dyDescent="0.2">
      <c r="B10" s="513"/>
      <c r="C10" s="513"/>
      <c r="D10" s="514"/>
      <c r="E10" s="502" t="s">
        <v>1</v>
      </c>
      <c r="F10" s="501">
        <f t="shared" si="0"/>
        <v>1208</v>
      </c>
      <c r="G10" s="501">
        <f t="shared" ref="G10:R10" si="2">G13+G16+G19+G22+G25+G28+G31+G34+G37+G40+G43</f>
        <v>1</v>
      </c>
      <c r="H10" s="501">
        <f t="shared" si="2"/>
        <v>2</v>
      </c>
      <c r="I10" s="501">
        <f t="shared" si="2"/>
        <v>8</v>
      </c>
      <c r="J10" s="501">
        <f t="shared" si="2"/>
        <v>6</v>
      </c>
      <c r="K10" s="501">
        <f t="shared" si="2"/>
        <v>22</v>
      </c>
      <c r="L10" s="501">
        <f t="shared" si="2"/>
        <v>20</v>
      </c>
      <c r="M10" s="501">
        <f t="shared" si="2"/>
        <v>43</v>
      </c>
      <c r="N10" s="501">
        <f t="shared" si="2"/>
        <v>65</v>
      </c>
      <c r="O10" s="501">
        <f t="shared" si="2"/>
        <v>88</v>
      </c>
      <c r="P10" s="501">
        <f t="shared" si="2"/>
        <v>110</v>
      </c>
      <c r="Q10" s="501">
        <f t="shared" si="2"/>
        <v>109</v>
      </c>
      <c r="R10" s="501">
        <f t="shared" si="2"/>
        <v>734</v>
      </c>
      <c r="S10" s="501"/>
    </row>
    <row r="11" spans="2:20" s="512" customFormat="1" ht="19.5" customHeight="1" x14ac:dyDescent="0.2">
      <c r="B11" s="513"/>
      <c r="C11" s="513"/>
      <c r="D11" s="513"/>
      <c r="E11" s="502" t="s">
        <v>2</v>
      </c>
      <c r="F11" s="501">
        <f t="shared" si="0"/>
        <v>1295</v>
      </c>
      <c r="G11" s="501">
        <f t="shared" ref="G11:R11" si="3">G14+G17+G20+G23+G26+G29+G32+G35+G38+G41+G44</f>
        <v>0</v>
      </c>
      <c r="H11" s="501">
        <f t="shared" si="3"/>
        <v>2</v>
      </c>
      <c r="I11" s="501">
        <f t="shared" si="3"/>
        <v>0</v>
      </c>
      <c r="J11" s="501">
        <f t="shared" si="3"/>
        <v>3</v>
      </c>
      <c r="K11" s="501">
        <f t="shared" si="3"/>
        <v>4</v>
      </c>
      <c r="L11" s="501">
        <f t="shared" si="3"/>
        <v>9</v>
      </c>
      <c r="M11" s="501">
        <f t="shared" si="3"/>
        <v>24</v>
      </c>
      <c r="N11" s="501">
        <f t="shared" si="3"/>
        <v>32</v>
      </c>
      <c r="O11" s="501">
        <f t="shared" si="3"/>
        <v>43</v>
      </c>
      <c r="P11" s="501">
        <f t="shared" si="3"/>
        <v>35</v>
      </c>
      <c r="Q11" s="501">
        <f t="shared" si="3"/>
        <v>70</v>
      </c>
      <c r="R11" s="501">
        <f t="shared" si="3"/>
        <v>1073</v>
      </c>
      <c r="S11" s="501"/>
    </row>
    <row r="12" spans="2:20" ht="12.75" customHeight="1" x14ac:dyDescent="0.2">
      <c r="B12" s="503"/>
      <c r="C12" s="511">
        <v>1</v>
      </c>
      <c r="D12" s="820" t="s">
        <v>621</v>
      </c>
      <c r="E12" s="502" t="s">
        <v>0</v>
      </c>
      <c r="F12" s="501">
        <f t="shared" si="0"/>
        <v>4</v>
      </c>
      <c r="G12" s="504">
        <v>0</v>
      </c>
      <c r="H12" s="504">
        <v>0</v>
      </c>
      <c r="I12" s="504">
        <v>0</v>
      </c>
      <c r="J12" s="504">
        <v>0</v>
      </c>
      <c r="K12" s="504">
        <v>0</v>
      </c>
      <c r="L12" s="504">
        <v>0</v>
      </c>
      <c r="M12" s="504">
        <v>0</v>
      </c>
      <c r="N12" s="504">
        <v>0</v>
      </c>
      <c r="O12" s="500">
        <v>1</v>
      </c>
      <c r="P12" s="504">
        <v>1</v>
      </c>
      <c r="Q12" s="500">
        <v>1</v>
      </c>
      <c r="R12" s="500">
        <v>1</v>
      </c>
      <c r="S12" s="500"/>
    </row>
    <row r="13" spans="2:20" ht="12.75" customHeight="1" x14ac:dyDescent="0.2">
      <c r="B13" s="503"/>
      <c r="C13" s="503"/>
      <c r="D13" s="820"/>
      <c r="E13" s="502" t="s">
        <v>1</v>
      </c>
      <c r="F13" s="501">
        <f t="shared" si="0"/>
        <v>4</v>
      </c>
      <c r="G13" s="504">
        <v>0</v>
      </c>
      <c r="H13" s="504">
        <v>0</v>
      </c>
      <c r="I13" s="504">
        <v>0</v>
      </c>
      <c r="J13" s="504">
        <v>0</v>
      </c>
      <c r="K13" s="504">
        <v>0</v>
      </c>
      <c r="L13" s="504">
        <v>0</v>
      </c>
      <c r="M13" s="504">
        <v>0</v>
      </c>
      <c r="N13" s="504">
        <v>0</v>
      </c>
      <c r="O13" s="500">
        <v>1</v>
      </c>
      <c r="P13" s="504">
        <v>1</v>
      </c>
      <c r="Q13" s="500">
        <v>1</v>
      </c>
      <c r="R13" s="500">
        <v>1</v>
      </c>
      <c r="S13" s="500"/>
    </row>
    <row r="14" spans="2:20" ht="19.5" customHeight="1" x14ac:dyDescent="0.2">
      <c r="B14" s="503"/>
      <c r="C14" s="503"/>
      <c r="D14" s="820"/>
      <c r="E14" s="502" t="s">
        <v>2</v>
      </c>
      <c r="F14" s="501">
        <f t="shared" si="0"/>
        <v>0</v>
      </c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499">
        <v>0</v>
      </c>
      <c r="M14" s="499">
        <v>0</v>
      </c>
      <c r="N14" s="499">
        <v>0</v>
      </c>
      <c r="O14" s="499">
        <v>0</v>
      </c>
      <c r="P14" s="499">
        <v>0</v>
      </c>
      <c r="Q14" s="499">
        <v>0</v>
      </c>
      <c r="R14" s="499">
        <v>0</v>
      </c>
      <c r="S14" s="499"/>
    </row>
    <row r="15" spans="2:20" ht="12.75" customHeight="1" x14ac:dyDescent="0.2">
      <c r="B15" s="503"/>
      <c r="C15" s="503">
        <v>2</v>
      </c>
      <c r="D15" s="820" t="s">
        <v>620</v>
      </c>
      <c r="E15" s="502" t="s">
        <v>0</v>
      </c>
      <c r="F15" s="501">
        <f t="shared" si="0"/>
        <v>9</v>
      </c>
      <c r="G15" s="499">
        <v>0</v>
      </c>
      <c r="H15" s="499">
        <v>0</v>
      </c>
      <c r="I15" s="499">
        <v>0</v>
      </c>
      <c r="J15" s="499">
        <v>0</v>
      </c>
      <c r="K15" s="504">
        <v>2</v>
      </c>
      <c r="L15" s="499">
        <v>1</v>
      </c>
      <c r="M15" s="504">
        <v>0</v>
      </c>
      <c r="N15" s="504">
        <v>2</v>
      </c>
      <c r="O15" s="504">
        <v>0</v>
      </c>
      <c r="P15" s="504">
        <v>4</v>
      </c>
      <c r="Q15" s="499">
        <v>0</v>
      </c>
      <c r="R15" s="504">
        <v>0</v>
      </c>
      <c r="S15" s="504"/>
    </row>
    <row r="16" spans="2:20" ht="12.75" customHeight="1" x14ac:dyDescent="0.2">
      <c r="B16" s="503"/>
      <c r="C16" s="503"/>
      <c r="D16" s="820"/>
      <c r="E16" s="502" t="s">
        <v>1</v>
      </c>
      <c r="F16" s="501">
        <f t="shared" si="0"/>
        <v>5</v>
      </c>
      <c r="G16" s="499">
        <v>0</v>
      </c>
      <c r="H16" s="499">
        <v>0</v>
      </c>
      <c r="I16" s="499">
        <v>0</v>
      </c>
      <c r="J16" s="499">
        <v>0</v>
      </c>
      <c r="K16" s="499">
        <v>1</v>
      </c>
      <c r="L16" s="499">
        <v>0</v>
      </c>
      <c r="M16" s="504">
        <v>0</v>
      </c>
      <c r="N16" s="499">
        <v>1</v>
      </c>
      <c r="O16" s="499">
        <v>0</v>
      </c>
      <c r="P16" s="499">
        <v>3</v>
      </c>
      <c r="Q16" s="499">
        <v>0</v>
      </c>
      <c r="R16" s="499">
        <v>0</v>
      </c>
      <c r="S16" s="499"/>
    </row>
    <row r="17" spans="2:19" ht="19.5" customHeight="1" x14ac:dyDescent="0.2">
      <c r="B17" s="503"/>
      <c r="C17" s="503"/>
      <c r="D17" s="820"/>
      <c r="E17" s="502" t="s">
        <v>2</v>
      </c>
      <c r="F17" s="501">
        <f t="shared" si="0"/>
        <v>4</v>
      </c>
      <c r="G17" s="499">
        <v>0</v>
      </c>
      <c r="H17" s="499">
        <v>0</v>
      </c>
      <c r="I17" s="499">
        <v>0</v>
      </c>
      <c r="J17" s="499">
        <v>0</v>
      </c>
      <c r="K17" s="500">
        <v>1</v>
      </c>
      <c r="L17" s="499">
        <v>1</v>
      </c>
      <c r="M17" s="499">
        <v>0</v>
      </c>
      <c r="N17" s="500">
        <v>1</v>
      </c>
      <c r="O17" s="500">
        <v>0</v>
      </c>
      <c r="P17" s="500">
        <v>1</v>
      </c>
      <c r="Q17" s="499">
        <v>0</v>
      </c>
      <c r="R17" s="500">
        <v>0</v>
      </c>
      <c r="S17" s="500"/>
    </row>
    <row r="18" spans="2:19" ht="12.75" customHeight="1" x14ac:dyDescent="0.2">
      <c r="B18" s="503"/>
      <c r="C18" s="503">
        <v>3</v>
      </c>
      <c r="D18" s="503" t="s">
        <v>619</v>
      </c>
      <c r="E18" s="502" t="s">
        <v>0</v>
      </c>
      <c r="F18" s="501">
        <f t="shared" si="0"/>
        <v>2</v>
      </c>
      <c r="G18" s="499">
        <v>0</v>
      </c>
      <c r="H18" s="499">
        <v>0</v>
      </c>
      <c r="I18" s="499">
        <v>0</v>
      </c>
      <c r="J18" s="504">
        <v>1</v>
      </c>
      <c r="K18" s="499">
        <v>0</v>
      </c>
      <c r="L18" s="499">
        <v>0</v>
      </c>
      <c r="M18" s="499">
        <v>1</v>
      </c>
      <c r="N18" s="499">
        <v>0</v>
      </c>
      <c r="O18" s="499">
        <v>0</v>
      </c>
      <c r="P18" s="499">
        <v>0</v>
      </c>
      <c r="Q18" s="499">
        <v>0</v>
      </c>
      <c r="R18" s="504">
        <v>0</v>
      </c>
      <c r="S18" s="504"/>
    </row>
    <row r="19" spans="2:19" ht="12.75" customHeight="1" x14ac:dyDescent="0.2">
      <c r="B19" s="503"/>
      <c r="C19" s="503"/>
      <c r="D19" s="503" t="s">
        <v>618</v>
      </c>
      <c r="E19" s="502" t="s">
        <v>1</v>
      </c>
      <c r="F19" s="501">
        <f t="shared" si="0"/>
        <v>1</v>
      </c>
      <c r="G19" s="499">
        <v>0</v>
      </c>
      <c r="H19" s="499">
        <v>0</v>
      </c>
      <c r="I19" s="499">
        <v>0</v>
      </c>
      <c r="J19" s="499">
        <v>1</v>
      </c>
      <c r="K19" s="499">
        <v>0</v>
      </c>
      <c r="L19" s="499">
        <v>0</v>
      </c>
      <c r="M19" s="499">
        <v>0</v>
      </c>
      <c r="N19" s="499">
        <v>0</v>
      </c>
      <c r="O19" s="499">
        <v>0</v>
      </c>
      <c r="P19" s="499">
        <v>0</v>
      </c>
      <c r="Q19" s="499">
        <v>0</v>
      </c>
      <c r="R19" s="499">
        <v>0</v>
      </c>
      <c r="S19" s="499"/>
    </row>
    <row r="20" spans="2:19" ht="19.5" customHeight="1" x14ac:dyDescent="0.2">
      <c r="B20" s="503"/>
      <c r="C20" s="503"/>
      <c r="D20" s="503"/>
      <c r="E20" s="502" t="s">
        <v>2</v>
      </c>
      <c r="F20" s="501">
        <f t="shared" si="0"/>
        <v>1</v>
      </c>
      <c r="G20" s="499">
        <v>0</v>
      </c>
      <c r="H20" s="499">
        <v>0</v>
      </c>
      <c r="I20" s="499">
        <v>0</v>
      </c>
      <c r="J20" s="499">
        <v>0</v>
      </c>
      <c r="K20" s="499">
        <v>0</v>
      </c>
      <c r="L20" s="499">
        <v>0</v>
      </c>
      <c r="M20" s="499">
        <v>1</v>
      </c>
      <c r="N20" s="499">
        <v>0</v>
      </c>
      <c r="O20" s="499">
        <v>0</v>
      </c>
      <c r="P20" s="499">
        <v>0</v>
      </c>
      <c r="Q20" s="499">
        <v>0</v>
      </c>
      <c r="R20" s="499">
        <v>0</v>
      </c>
      <c r="S20" s="499"/>
    </row>
    <row r="21" spans="2:19" ht="12.75" customHeight="1" x14ac:dyDescent="0.2">
      <c r="B21" s="503"/>
      <c r="C21" s="503">
        <v>4</v>
      </c>
      <c r="D21" s="503" t="s">
        <v>617</v>
      </c>
      <c r="E21" s="502" t="s">
        <v>0</v>
      </c>
      <c r="F21" s="501">
        <f t="shared" si="0"/>
        <v>20</v>
      </c>
      <c r="G21" s="499">
        <v>0</v>
      </c>
      <c r="H21" s="499">
        <v>0</v>
      </c>
      <c r="I21" s="499">
        <v>1</v>
      </c>
      <c r="J21" s="499">
        <v>0</v>
      </c>
      <c r="K21" s="504">
        <v>1</v>
      </c>
      <c r="L21" s="504">
        <v>5</v>
      </c>
      <c r="M21" s="504">
        <v>0</v>
      </c>
      <c r="N21" s="504">
        <v>3</v>
      </c>
      <c r="O21" s="504">
        <v>7</v>
      </c>
      <c r="P21" s="504">
        <v>2</v>
      </c>
      <c r="Q21" s="504">
        <v>1</v>
      </c>
      <c r="R21" s="504">
        <v>0</v>
      </c>
      <c r="S21" s="504"/>
    </row>
    <row r="22" spans="2:19" ht="12.75" customHeight="1" x14ac:dyDescent="0.2">
      <c r="B22" s="503"/>
      <c r="C22" s="503"/>
      <c r="D22" s="503"/>
      <c r="E22" s="502" t="s">
        <v>1</v>
      </c>
      <c r="F22" s="501">
        <f t="shared" si="0"/>
        <v>12</v>
      </c>
      <c r="G22" s="499">
        <v>0</v>
      </c>
      <c r="H22" s="499">
        <v>0</v>
      </c>
      <c r="I22" s="499">
        <v>1</v>
      </c>
      <c r="J22" s="499">
        <v>0</v>
      </c>
      <c r="K22" s="500">
        <v>1</v>
      </c>
      <c r="L22" s="500">
        <v>2</v>
      </c>
      <c r="M22" s="500">
        <v>0</v>
      </c>
      <c r="N22" s="500">
        <v>2</v>
      </c>
      <c r="O22" s="500">
        <v>4</v>
      </c>
      <c r="P22" s="500">
        <v>2</v>
      </c>
      <c r="Q22" s="504">
        <v>0</v>
      </c>
      <c r="R22" s="500">
        <v>0</v>
      </c>
      <c r="S22" s="500"/>
    </row>
    <row r="23" spans="2:19" ht="19.5" customHeight="1" x14ac:dyDescent="0.2">
      <c r="B23" s="503"/>
      <c r="C23" s="503"/>
      <c r="D23" s="503"/>
      <c r="E23" s="502" t="s">
        <v>2</v>
      </c>
      <c r="F23" s="501">
        <f t="shared" si="0"/>
        <v>8</v>
      </c>
      <c r="G23" s="499">
        <v>0</v>
      </c>
      <c r="H23" s="499">
        <v>0</v>
      </c>
      <c r="I23" s="499">
        <v>0</v>
      </c>
      <c r="J23" s="499">
        <v>0</v>
      </c>
      <c r="K23" s="499">
        <v>0</v>
      </c>
      <c r="L23" s="499">
        <v>3</v>
      </c>
      <c r="M23" s="499">
        <v>0</v>
      </c>
      <c r="N23" s="499">
        <v>1</v>
      </c>
      <c r="O23" s="499">
        <v>3</v>
      </c>
      <c r="P23" s="499">
        <v>0</v>
      </c>
      <c r="Q23" s="504">
        <v>1</v>
      </c>
      <c r="R23" s="499">
        <v>0</v>
      </c>
      <c r="S23" s="499"/>
    </row>
    <row r="24" spans="2:19" ht="12.75" customHeight="1" x14ac:dyDescent="0.2">
      <c r="B24" s="503"/>
      <c r="C24" s="511">
        <v>5</v>
      </c>
      <c r="D24" s="820" t="s">
        <v>616</v>
      </c>
      <c r="E24" s="502" t="s">
        <v>0</v>
      </c>
      <c r="F24" s="501">
        <f t="shared" si="0"/>
        <v>40</v>
      </c>
      <c r="G24" s="499">
        <v>0</v>
      </c>
      <c r="H24" s="499">
        <v>0</v>
      </c>
      <c r="I24" s="499">
        <v>0</v>
      </c>
      <c r="J24" s="504">
        <v>1</v>
      </c>
      <c r="K24" s="504">
        <v>2</v>
      </c>
      <c r="L24" s="504">
        <v>3</v>
      </c>
      <c r="M24" s="504">
        <v>8</v>
      </c>
      <c r="N24" s="504">
        <v>8</v>
      </c>
      <c r="O24" s="504">
        <v>5</v>
      </c>
      <c r="P24" s="504">
        <v>10</v>
      </c>
      <c r="Q24" s="504">
        <v>2</v>
      </c>
      <c r="R24" s="504">
        <v>1</v>
      </c>
      <c r="S24" s="504"/>
    </row>
    <row r="25" spans="2:19" ht="12.75" customHeight="1" x14ac:dyDescent="0.2">
      <c r="B25" s="503"/>
      <c r="C25" s="503"/>
      <c r="D25" s="820"/>
      <c r="E25" s="502" t="s">
        <v>1</v>
      </c>
      <c r="F25" s="501">
        <f t="shared" si="0"/>
        <v>32</v>
      </c>
      <c r="G25" s="499">
        <v>0</v>
      </c>
      <c r="H25" s="499">
        <v>0</v>
      </c>
      <c r="I25" s="499">
        <v>0</v>
      </c>
      <c r="J25" s="504">
        <v>0</v>
      </c>
      <c r="K25" s="504">
        <v>2</v>
      </c>
      <c r="L25" s="499">
        <v>2</v>
      </c>
      <c r="M25" s="499">
        <v>7</v>
      </c>
      <c r="N25" s="499">
        <v>6</v>
      </c>
      <c r="O25" s="499">
        <v>4</v>
      </c>
      <c r="P25" s="499">
        <v>9</v>
      </c>
      <c r="Q25" s="499">
        <v>1</v>
      </c>
      <c r="R25" s="499">
        <v>1</v>
      </c>
      <c r="S25" s="499"/>
    </row>
    <row r="26" spans="2:19" ht="19.5" customHeight="1" x14ac:dyDescent="0.2">
      <c r="B26" s="503"/>
      <c r="C26" s="503"/>
      <c r="D26" s="820"/>
      <c r="E26" s="502" t="s">
        <v>2</v>
      </c>
      <c r="F26" s="501">
        <f t="shared" si="0"/>
        <v>8</v>
      </c>
      <c r="G26" s="499">
        <v>0</v>
      </c>
      <c r="H26" s="499">
        <v>0</v>
      </c>
      <c r="I26" s="499">
        <v>0</v>
      </c>
      <c r="J26" s="499">
        <v>1</v>
      </c>
      <c r="K26" s="504">
        <v>0</v>
      </c>
      <c r="L26" s="500">
        <v>1</v>
      </c>
      <c r="M26" s="500">
        <v>1</v>
      </c>
      <c r="N26" s="500">
        <v>2</v>
      </c>
      <c r="O26" s="500">
        <v>1</v>
      </c>
      <c r="P26" s="500">
        <v>1</v>
      </c>
      <c r="Q26" s="500">
        <v>1</v>
      </c>
      <c r="R26" s="500">
        <v>0</v>
      </c>
      <c r="S26" s="500"/>
    </row>
    <row r="27" spans="2:19" ht="12.75" customHeight="1" x14ac:dyDescent="0.2">
      <c r="B27" s="507"/>
      <c r="C27" s="507">
        <v>6</v>
      </c>
      <c r="D27" s="823" t="s">
        <v>615</v>
      </c>
      <c r="E27" s="502" t="s">
        <v>0</v>
      </c>
      <c r="F27" s="501">
        <f t="shared" si="0"/>
        <v>13</v>
      </c>
      <c r="G27" s="499">
        <v>0</v>
      </c>
      <c r="H27" s="499">
        <v>0</v>
      </c>
      <c r="I27" s="499">
        <v>0</v>
      </c>
      <c r="J27" s="504">
        <v>0</v>
      </c>
      <c r="K27" s="504">
        <v>1</v>
      </c>
      <c r="L27" s="504">
        <v>1</v>
      </c>
      <c r="M27" s="504">
        <v>2</v>
      </c>
      <c r="N27" s="504">
        <v>6</v>
      </c>
      <c r="O27" s="504">
        <v>3</v>
      </c>
      <c r="P27" s="504">
        <v>0</v>
      </c>
      <c r="Q27" s="504">
        <v>0</v>
      </c>
      <c r="R27" s="504">
        <v>0</v>
      </c>
      <c r="S27" s="504"/>
    </row>
    <row r="28" spans="2:19" ht="12.75" customHeight="1" x14ac:dyDescent="0.2">
      <c r="B28" s="507"/>
      <c r="C28" s="507"/>
      <c r="D28" s="823"/>
      <c r="E28" s="502" t="s">
        <v>1</v>
      </c>
      <c r="F28" s="501">
        <f t="shared" si="0"/>
        <v>11</v>
      </c>
      <c r="G28" s="499">
        <v>0</v>
      </c>
      <c r="H28" s="499">
        <v>0</v>
      </c>
      <c r="I28" s="499">
        <v>0</v>
      </c>
      <c r="J28" s="504">
        <v>0</v>
      </c>
      <c r="K28" s="499">
        <v>0</v>
      </c>
      <c r="L28" s="499">
        <v>1</v>
      </c>
      <c r="M28" s="499">
        <v>2</v>
      </c>
      <c r="N28" s="499">
        <v>5</v>
      </c>
      <c r="O28" s="499">
        <v>3</v>
      </c>
      <c r="P28" s="499">
        <v>0</v>
      </c>
      <c r="Q28" s="499">
        <v>0</v>
      </c>
      <c r="R28" s="499">
        <v>0</v>
      </c>
      <c r="S28" s="499"/>
    </row>
    <row r="29" spans="2:19" ht="19.5" customHeight="1" x14ac:dyDescent="0.2">
      <c r="B29" s="507"/>
      <c r="C29" s="507"/>
      <c r="D29" s="510"/>
      <c r="E29" s="502" t="s">
        <v>2</v>
      </c>
      <c r="F29" s="501">
        <f t="shared" si="0"/>
        <v>2</v>
      </c>
      <c r="G29" s="499">
        <v>0</v>
      </c>
      <c r="H29" s="499">
        <v>0</v>
      </c>
      <c r="I29" s="499">
        <v>0</v>
      </c>
      <c r="J29" s="499">
        <v>0</v>
      </c>
      <c r="K29" s="499">
        <v>1</v>
      </c>
      <c r="L29" s="499">
        <v>0</v>
      </c>
      <c r="M29" s="499">
        <v>0</v>
      </c>
      <c r="N29" s="499">
        <v>1</v>
      </c>
      <c r="O29" s="499">
        <v>0</v>
      </c>
      <c r="P29" s="499">
        <v>0</v>
      </c>
      <c r="Q29" s="499">
        <v>0</v>
      </c>
      <c r="R29" s="499">
        <v>0</v>
      </c>
      <c r="S29" s="499"/>
    </row>
    <row r="30" spans="2:19" ht="12.75" customHeight="1" x14ac:dyDescent="0.2">
      <c r="B30" s="507"/>
      <c r="C30" s="507">
        <v>7</v>
      </c>
      <c r="D30" s="820" t="s">
        <v>614</v>
      </c>
      <c r="E30" s="502" t="s">
        <v>0</v>
      </c>
      <c r="F30" s="501">
        <f t="shared" si="0"/>
        <v>18</v>
      </c>
      <c r="G30" s="499">
        <v>0</v>
      </c>
      <c r="H30" s="499">
        <v>0</v>
      </c>
      <c r="I30" s="499">
        <v>0</v>
      </c>
      <c r="J30" s="504">
        <v>0</v>
      </c>
      <c r="K30" s="504">
        <v>0</v>
      </c>
      <c r="L30" s="504">
        <v>2</v>
      </c>
      <c r="M30" s="504">
        <v>2</v>
      </c>
      <c r="N30" s="504">
        <v>3</v>
      </c>
      <c r="O30" s="504">
        <v>5</v>
      </c>
      <c r="P30" s="504">
        <v>5</v>
      </c>
      <c r="Q30" s="504">
        <v>1</v>
      </c>
      <c r="R30" s="504">
        <v>0</v>
      </c>
      <c r="S30" s="504"/>
    </row>
    <row r="31" spans="2:19" ht="12.75" customHeight="1" x14ac:dyDescent="0.2">
      <c r="B31" s="507"/>
      <c r="C31" s="507"/>
      <c r="D31" s="820"/>
      <c r="E31" s="502" t="s">
        <v>1</v>
      </c>
      <c r="F31" s="501">
        <f t="shared" si="0"/>
        <v>18</v>
      </c>
      <c r="G31" s="499">
        <v>0</v>
      </c>
      <c r="H31" s="499">
        <v>0</v>
      </c>
      <c r="I31" s="499">
        <v>0</v>
      </c>
      <c r="J31" s="504">
        <v>0</v>
      </c>
      <c r="K31" s="504">
        <v>0</v>
      </c>
      <c r="L31" s="500">
        <v>2</v>
      </c>
      <c r="M31" s="500">
        <v>2</v>
      </c>
      <c r="N31" s="500">
        <v>3</v>
      </c>
      <c r="O31" s="500">
        <v>5</v>
      </c>
      <c r="P31" s="500">
        <v>5</v>
      </c>
      <c r="Q31" s="500">
        <v>1</v>
      </c>
      <c r="R31" s="500">
        <v>0</v>
      </c>
      <c r="S31" s="500"/>
    </row>
    <row r="32" spans="2:19" ht="19.5" customHeight="1" x14ac:dyDescent="0.2">
      <c r="B32" s="507"/>
      <c r="C32" s="507"/>
      <c r="D32" s="820"/>
      <c r="E32" s="502" t="s">
        <v>2</v>
      </c>
      <c r="F32" s="501">
        <f t="shared" si="0"/>
        <v>0</v>
      </c>
      <c r="G32" s="499">
        <v>0</v>
      </c>
      <c r="H32" s="499">
        <v>0</v>
      </c>
      <c r="I32" s="499">
        <v>0</v>
      </c>
      <c r="J32" s="499">
        <v>0</v>
      </c>
      <c r="K32" s="499">
        <v>0</v>
      </c>
      <c r="L32" s="499">
        <v>0</v>
      </c>
      <c r="M32" s="499">
        <v>0</v>
      </c>
      <c r="N32" s="499">
        <v>0</v>
      </c>
      <c r="O32" s="499">
        <v>0</v>
      </c>
      <c r="P32" s="499">
        <v>0</v>
      </c>
      <c r="Q32" s="499">
        <v>0</v>
      </c>
      <c r="R32" s="499">
        <v>0</v>
      </c>
      <c r="S32" s="499"/>
    </row>
    <row r="33" spans="2:50" ht="12.75" customHeight="1" x14ac:dyDescent="0.2">
      <c r="B33" s="507"/>
      <c r="C33" s="507">
        <v>8</v>
      </c>
      <c r="D33" s="820" t="s">
        <v>613</v>
      </c>
      <c r="E33" s="502" t="s">
        <v>0</v>
      </c>
      <c r="F33" s="501">
        <f t="shared" si="0"/>
        <v>6</v>
      </c>
      <c r="G33" s="499">
        <v>0</v>
      </c>
      <c r="H33" s="499">
        <v>0</v>
      </c>
      <c r="I33" s="499">
        <v>0</v>
      </c>
      <c r="J33" s="504">
        <v>0</v>
      </c>
      <c r="K33" s="505">
        <v>1</v>
      </c>
      <c r="L33" s="505">
        <v>0</v>
      </c>
      <c r="M33" s="505">
        <v>0</v>
      </c>
      <c r="N33" s="505">
        <v>2</v>
      </c>
      <c r="O33" s="505">
        <v>2</v>
      </c>
      <c r="P33" s="505">
        <v>1</v>
      </c>
      <c r="Q33" s="505">
        <v>0</v>
      </c>
      <c r="R33" s="505">
        <v>0</v>
      </c>
      <c r="S33" s="505"/>
    </row>
    <row r="34" spans="2:50" ht="12.75" customHeight="1" x14ac:dyDescent="0.2">
      <c r="B34" s="507"/>
      <c r="C34" s="507"/>
      <c r="D34" s="820"/>
      <c r="E34" s="502" t="s">
        <v>1</v>
      </c>
      <c r="F34" s="501">
        <f t="shared" si="0"/>
        <v>6</v>
      </c>
      <c r="G34" s="499">
        <v>0</v>
      </c>
      <c r="H34" s="499">
        <v>0</v>
      </c>
      <c r="I34" s="499">
        <v>0</v>
      </c>
      <c r="J34" s="504">
        <v>0</v>
      </c>
      <c r="K34" s="499">
        <v>1</v>
      </c>
      <c r="L34" s="499">
        <v>0</v>
      </c>
      <c r="M34" s="499">
        <v>0</v>
      </c>
      <c r="N34" s="499">
        <v>2</v>
      </c>
      <c r="O34" s="499">
        <v>2</v>
      </c>
      <c r="P34" s="499">
        <v>1</v>
      </c>
      <c r="Q34" s="499">
        <v>0</v>
      </c>
      <c r="R34" s="499">
        <v>0</v>
      </c>
      <c r="S34" s="499"/>
    </row>
    <row r="35" spans="2:50" ht="19.5" customHeight="1" x14ac:dyDescent="0.2">
      <c r="B35" s="507"/>
      <c r="C35" s="507"/>
      <c r="D35" s="820"/>
      <c r="E35" s="502" t="s">
        <v>2</v>
      </c>
      <c r="F35" s="501">
        <f t="shared" si="0"/>
        <v>0</v>
      </c>
      <c r="G35" s="499">
        <v>0</v>
      </c>
      <c r="H35" s="499">
        <v>0</v>
      </c>
      <c r="I35" s="499">
        <v>0</v>
      </c>
      <c r="J35" s="499">
        <v>0</v>
      </c>
      <c r="K35" s="504">
        <v>0</v>
      </c>
      <c r="L35" s="504">
        <v>0</v>
      </c>
      <c r="M35" s="504">
        <v>0</v>
      </c>
      <c r="N35" s="504">
        <v>0</v>
      </c>
      <c r="O35" s="504">
        <v>0</v>
      </c>
      <c r="P35" s="504">
        <v>0</v>
      </c>
      <c r="Q35" s="504">
        <v>0</v>
      </c>
      <c r="R35" s="504">
        <v>0</v>
      </c>
      <c r="S35" s="504"/>
    </row>
    <row r="36" spans="2:50" ht="12.75" customHeight="1" x14ac:dyDescent="0.2">
      <c r="B36" s="507"/>
      <c r="C36" s="507">
        <v>9</v>
      </c>
      <c r="D36" s="503" t="s">
        <v>612</v>
      </c>
      <c r="E36" s="502" t="s">
        <v>0</v>
      </c>
      <c r="F36" s="501">
        <f t="shared" si="0"/>
        <v>24</v>
      </c>
      <c r="G36" s="499">
        <v>0</v>
      </c>
      <c r="H36" s="499">
        <v>0</v>
      </c>
      <c r="I36" s="499">
        <v>0</v>
      </c>
      <c r="J36" s="509">
        <v>1</v>
      </c>
      <c r="K36" s="509">
        <v>1</v>
      </c>
      <c r="L36" s="509">
        <v>3</v>
      </c>
      <c r="M36" s="509">
        <v>5</v>
      </c>
      <c r="N36" s="509">
        <v>5</v>
      </c>
      <c r="O36" s="509">
        <v>4</v>
      </c>
      <c r="P36" s="509">
        <v>1</v>
      </c>
      <c r="Q36" s="509">
        <v>3</v>
      </c>
      <c r="R36" s="509">
        <v>1</v>
      </c>
      <c r="S36" s="509"/>
    </row>
    <row r="37" spans="2:50" ht="12.75" customHeight="1" x14ac:dyDescent="0.2">
      <c r="B37" s="507"/>
      <c r="C37" s="507"/>
      <c r="D37" s="503"/>
      <c r="E37" s="502" t="s">
        <v>1</v>
      </c>
      <c r="F37" s="501">
        <f t="shared" si="0"/>
        <v>19</v>
      </c>
      <c r="G37" s="499">
        <v>0</v>
      </c>
      <c r="H37" s="499">
        <v>0</v>
      </c>
      <c r="I37" s="499">
        <v>0</v>
      </c>
      <c r="J37" s="509">
        <v>1</v>
      </c>
      <c r="K37" s="509">
        <v>1</v>
      </c>
      <c r="L37" s="509">
        <v>2</v>
      </c>
      <c r="M37" s="509">
        <v>4</v>
      </c>
      <c r="N37" s="509">
        <v>4</v>
      </c>
      <c r="O37" s="509">
        <v>4</v>
      </c>
      <c r="P37" s="509">
        <v>0</v>
      </c>
      <c r="Q37" s="508">
        <v>2</v>
      </c>
      <c r="R37" s="508">
        <v>1</v>
      </c>
      <c r="S37" s="508"/>
    </row>
    <row r="38" spans="2:50" ht="19.5" customHeight="1" x14ac:dyDescent="0.2">
      <c r="B38" s="507"/>
      <c r="C38" s="507"/>
      <c r="D38" s="503"/>
      <c r="E38" s="502" t="s">
        <v>2</v>
      </c>
      <c r="F38" s="501">
        <f t="shared" si="0"/>
        <v>5</v>
      </c>
      <c r="G38" s="499">
        <v>0</v>
      </c>
      <c r="H38" s="499">
        <v>0</v>
      </c>
      <c r="I38" s="499">
        <v>0</v>
      </c>
      <c r="J38" s="508">
        <v>0</v>
      </c>
      <c r="K38" s="508">
        <v>0</v>
      </c>
      <c r="L38" s="508">
        <v>1</v>
      </c>
      <c r="M38" s="508">
        <v>1</v>
      </c>
      <c r="N38" s="508">
        <v>1</v>
      </c>
      <c r="O38" s="508">
        <v>0</v>
      </c>
      <c r="P38" s="508">
        <v>1</v>
      </c>
      <c r="Q38" s="508">
        <v>1</v>
      </c>
      <c r="R38" s="508">
        <v>0</v>
      </c>
      <c r="S38" s="508"/>
    </row>
    <row r="39" spans="2:50" ht="12.75" customHeight="1" x14ac:dyDescent="0.2">
      <c r="B39" s="507"/>
      <c r="C39" s="507"/>
      <c r="D39" s="506" t="s">
        <v>33</v>
      </c>
      <c r="E39" s="502" t="s">
        <v>0</v>
      </c>
      <c r="F39" s="501">
        <f t="shared" si="0"/>
        <v>141</v>
      </c>
      <c r="G39" s="499">
        <v>0</v>
      </c>
      <c r="H39" s="499">
        <v>0</v>
      </c>
      <c r="I39" s="499">
        <v>4</v>
      </c>
      <c r="J39" s="499">
        <v>2</v>
      </c>
      <c r="K39" s="499">
        <v>15</v>
      </c>
      <c r="L39" s="499">
        <v>6</v>
      </c>
      <c r="M39" s="499">
        <v>17</v>
      </c>
      <c r="N39" s="499">
        <v>21</v>
      </c>
      <c r="O39" s="499">
        <v>40</v>
      </c>
      <c r="P39" s="499">
        <v>31</v>
      </c>
      <c r="Q39" s="499">
        <v>5</v>
      </c>
      <c r="R39" s="505">
        <v>0</v>
      </c>
      <c r="S39" s="505"/>
    </row>
    <row r="40" spans="2:50" ht="12.75" customHeight="1" x14ac:dyDescent="0.2">
      <c r="B40" s="503"/>
      <c r="C40" s="503"/>
      <c r="D40" s="503"/>
      <c r="E40" s="502" t="s">
        <v>1</v>
      </c>
      <c r="F40" s="501">
        <f t="shared" si="0"/>
        <v>105</v>
      </c>
      <c r="G40" s="499">
        <v>0</v>
      </c>
      <c r="H40" s="499">
        <v>0</v>
      </c>
      <c r="I40" s="505">
        <v>4</v>
      </c>
      <c r="J40" s="505">
        <v>2</v>
      </c>
      <c r="K40" s="505">
        <v>14</v>
      </c>
      <c r="L40" s="505">
        <v>6</v>
      </c>
      <c r="M40" s="505">
        <v>13</v>
      </c>
      <c r="N40" s="505">
        <v>14</v>
      </c>
      <c r="O40" s="505">
        <v>28</v>
      </c>
      <c r="P40" s="505">
        <v>21</v>
      </c>
      <c r="Q40" s="505">
        <v>3</v>
      </c>
      <c r="R40" s="500">
        <v>0</v>
      </c>
      <c r="S40" s="500"/>
    </row>
    <row r="41" spans="2:50" ht="19.5" customHeight="1" x14ac:dyDescent="0.2">
      <c r="B41" s="503"/>
      <c r="C41" s="503"/>
      <c r="D41" s="503"/>
      <c r="E41" s="502" t="s">
        <v>2</v>
      </c>
      <c r="F41" s="501">
        <f t="shared" si="0"/>
        <v>36</v>
      </c>
      <c r="G41" s="499">
        <v>0</v>
      </c>
      <c r="H41" s="499">
        <v>0</v>
      </c>
      <c r="I41" s="500">
        <v>0</v>
      </c>
      <c r="J41" s="500">
        <v>0</v>
      </c>
      <c r="K41" s="500">
        <v>1</v>
      </c>
      <c r="L41" s="500">
        <v>0</v>
      </c>
      <c r="M41" s="500">
        <v>4</v>
      </c>
      <c r="N41" s="500">
        <v>7</v>
      </c>
      <c r="O41" s="500">
        <v>12</v>
      </c>
      <c r="P41" s="500">
        <v>10</v>
      </c>
      <c r="Q41" s="500">
        <v>2</v>
      </c>
      <c r="R41" s="499">
        <v>0</v>
      </c>
      <c r="S41" s="499"/>
    </row>
    <row r="42" spans="2:50" ht="12.75" customHeight="1" x14ac:dyDescent="0.2">
      <c r="B42" s="503"/>
      <c r="C42" s="503"/>
      <c r="D42" s="503" t="s">
        <v>611</v>
      </c>
      <c r="E42" s="502" t="s">
        <v>0</v>
      </c>
      <c r="F42" s="501">
        <f t="shared" si="0"/>
        <v>2226</v>
      </c>
      <c r="G42" s="499">
        <v>1</v>
      </c>
      <c r="H42" s="499">
        <v>4</v>
      </c>
      <c r="I42" s="499">
        <v>3</v>
      </c>
      <c r="J42" s="499">
        <v>4</v>
      </c>
      <c r="K42" s="499">
        <v>3</v>
      </c>
      <c r="L42" s="499">
        <v>8</v>
      </c>
      <c r="M42" s="499">
        <v>32</v>
      </c>
      <c r="N42" s="499">
        <v>47</v>
      </c>
      <c r="O42" s="499">
        <v>64</v>
      </c>
      <c r="P42" s="499">
        <v>90</v>
      </c>
      <c r="Q42" s="499">
        <v>166</v>
      </c>
      <c r="R42" s="504">
        <v>1804</v>
      </c>
      <c r="S42" s="504"/>
    </row>
    <row r="43" spans="2:50" ht="12.75" customHeight="1" x14ac:dyDescent="0.2">
      <c r="D43" s="503"/>
      <c r="E43" s="502" t="s">
        <v>1</v>
      </c>
      <c r="F43" s="501">
        <f t="shared" si="0"/>
        <v>995</v>
      </c>
      <c r="G43" s="504">
        <v>1</v>
      </c>
      <c r="H43" s="504">
        <v>2</v>
      </c>
      <c r="I43" s="504">
        <v>3</v>
      </c>
      <c r="J43" s="504">
        <v>2</v>
      </c>
      <c r="K43" s="504">
        <v>2</v>
      </c>
      <c r="L43" s="504">
        <v>5</v>
      </c>
      <c r="M43" s="504">
        <v>15</v>
      </c>
      <c r="N43" s="504">
        <v>28</v>
      </c>
      <c r="O43" s="504">
        <v>37</v>
      </c>
      <c r="P43" s="504">
        <v>68</v>
      </c>
      <c r="Q43" s="504">
        <v>101</v>
      </c>
      <c r="R43" s="500">
        <v>731</v>
      </c>
      <c r="S43" s="500"/>
    </row>
    <row r="44" spans="2:50" ht="12.75" customHeight="1" x14ac:dyDescent="0.2">
      <c r="D44" s="503"/>
      <c r="E44" s="502" t="s">
        <v>2</v>
      </c>
      <c r="F44" s="501">
        <f t="shared" si="0"/>
        <v>1231</v>
      </c>
      <c r="G44" s="500">
        <v>0</v>
      </c>
      <c r="H44" s="500">
        <v>2</v>
      </c>
      <c r="I44" s="500">
        <v>0</v>
      </c>
      <c r="J44" s="500">
        <v>2</v>
      </c>
      <c r="K44" s="500">
        <v>1</v>
      </c>
      <c r="L44" s="500">
        <v>3</v>
      </c>
      <c r="M44" s="500">
        <v>17</v>
      </c>
      <c r="N44" s="500">
        <v>19</v>
      </c>
      <c r="O44" s="500">
        <v>27</v>
      </c>
      <c r="P44" s="500">
        <v>22</v>
      </c>
      <c r="Q44" s="500">
        <v>65</v>
      </c>
      <c r="R44" s="499">
        <v>1073</v>
      </c>
      <c r="S44" s="499"/>
    </row>
    <row r="45" spans="2:50" ht="9.75" customHeight="1" x14ac:dyDescent="0.2">
      <c r="B45" s="288"/>
      <c r="C45" s="288"/>
      <c r="D45" s="288"/>
      <c r="E45" s="287"/>
      <c r="F45" s="498"/>
      <c r="G45" s="445"/>
      <c r="H45" s="445"/>
      <c r="I45" s="445"/>
      <c r="J45" s="445"/>
      <c r="K45" s="442"/>
      <c r="L45" s="442"/>
      <c r="M45" s="442"/>
      <c r="N45" s="442"/>
      <c r="O45" s="442"/>
      <c r="P45" s="442"/>
      <c r="Q45" s="442"/>
      <c r="R45" s="442"/>
      <c r="S45" s="442"/>
    </row>
    <row r="46" spans="2:50" ht="3" customHeight="1" x14ac:dyDescent="0.2">
      <c r="B46" s="284"/>
      <c r="C46" s="284"/>
      <c r="D46" s="284"/>
      <c r="E46" s="301"/>
      <c r="F46" s="454"/>
      <c r="G46" s="454"/>
      <c r="H46" s="454"/>
      <c r="I46" s="454"/>
      <c r="J46" s="454"/>
      <c r="K46" s="456"/>
      <c r="L46" s="456"/>
      <c r="M46" s="456"/>
      <c r="N46" s="456"/>
      <c r="O46" s="456"/>
      <c r="P46" s="456"/>
      <c r="Q46" s="456"/>
      <c r="R46" s="224"/>
    </row>
    <row r="47" spans="2:50" x14ac:dyDescent="0.2">
      <c r="F47" s="444"/>
      <c r="G47" s="444"/>
      <c r="H47" s="444"/>
      <c r="I47" s="444"/>
      <c r="J47" s="444"/>
    </row>
    <row r="48" spans="2:50" s="7" customFormat="1" x14ac:dyDescent="0.2">
      <c r="B48" s="132" t="s">
        <v>281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18" ht="16.5" customHeight="1" x14ac:dyDescent="0.2">
      <c r="D49" s="819"/>
      <c r="E49" s="749"/>
      <c r="F49" s="749"/>
      <c r="G49" s="749"/>
      <c r="H49" s="749"/>
      <c r="I49" s="749"/>
      <c r="J49" s="749"/>
      <c r="K49" s="749"/>
      <c r="L49" s="749"/>
      <c r="M49" s="749"/>
      <c r="N49" s="749"/>
      <c r="O49" s="749"/>
      <c r="P49" s="749"/>
      <c r="Q49" s="749"/>
      <c r="R49" s="749"/>
    </row>
    <row r="50" spans="2:18" x14ac:dyDescent="0.2"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444"/>
    </row>
    <row r="51" spans="2:18" x14ac:dyDescent="0.2"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</row>
    <row r="52" spans="2:18" x14ac:dyDescent="0.2">
      <c r="F52" s="444"/>
      <c r="G52" s="444"/>
      <c r="H52" s="444"/>
      <c r="I52" s="444"/>
      <c r="J52" s="444"/>
    </row>
    <row r="53" spans="2:18" x14ac:dyDescent="0.2">
      <c r="F53" s="444"/>
      <c r="G53" s="444"/>
      <c r="H53" s="444"/>
      <c r="I53" s="444"/>
      <c r="J53" s="444"/>
    </row>
    <row r="54" spans="2:18" x14ac:dyDescent="0.2">
      <c r="F54" s="444"/>
      <c r="G54" s="444"/>
      <c r="H54" s="444"/>
      <c r="I54" s="444"/>
      <c r="J54" s="444"/>
    </row>
    <row r="55" spans="2:18" x14ac:dyDescent="0.2">
      <c r="F55" s="444"/>
      <c r="G55" s="444"/>
      <c r="H55" s="444"/>
      <c r="I55" s="444"/>
      <c r="J55" s="444"/>
    </row>
    <row r="56" spans="2:18" x14ac:dyDescent="0.2">
      <c r="F56" s="444"/>
      <c r="G56" s="444"/>
      <c r="H56" s="444"/>
      <c r="I56" s="444"/>
      <c r="J56" s="444"/>
    </row>
    <row r="57" spans="2:18" x14ac:dyDescent="0.2">
      <c r="F57" s="444"/>
      <c r="G57" s="444"/>
      <c r="H57" s="444"/>
      <c r="I57" s="444"/>
      <c r="J57" s="444"/>
    </row>
    <row r="58" spans="2:18" x14ac:dyDescent="0.2">
      <c r="F58" s="444"/>
      <c r="G58" s="444"/>
      <c r="H58" s="444"/>
      <c r="I58" s="444"/>
      <c r="J58" s="444"/>
    </row>
    <row r="59" spans="2:18" x14ac:dyDescent="0.2">
      <c r="F59" s="444"/>
      <c r="G59" s="444"/>
      <c r="H59" s="444"/>
      <c r="I59" s="444"/>
      <c r="J59" s="444"/>
    </row>
    <row r="60" spans="2:18" x14ac:dyDescent="0.2">
      <c r="F60" s="444"/>
      <c r="G60" s="444"/>
      <c r="H60" s="444"/>
      <c r="I60" s="444"/>
      <c r="J60" s="444"/>
    </row>
    <row r="61" spans="2:18" x14ac:dyDescent="0.2">
      <c r="F61" s="444"/>
      <c r="G61" s="444"/>
      <c r="H61" s="444"/>
      <c r="I61" s="444"/>
      <c r="J61" s="444"/>
    </row>
    <row r="62" spans="2:18" x14ac:dyDescent="0.2">
      <c r="B62" s="1"/>
      <c r="C62" s="1"/>
      <c r="D62" s="1"/>
      <c r="E62" s="1"/>
      <c r="F62" s="1"/>
      <c r="G62" s="1"/>
      <c r="H62" s="1"/>
      <c r="I62" s="1"/>
      <c r="J62" s="444"/>
      <c r="K62" s="1"/>
      <c r="L62" s="1"/>
      <c r="M62" s="1"/>
      <c r="N62" s="1"/>
      <c r="O62" s="1"/>
      <c r="P62" s="1"/>
      <c r="Q62" s="1"/>
    </row>
    <row r="63" spans="2:18" x14ac:dyDescent="0.2">
      <c r="B63" s="1"/>
      <c r="C63" s="1"/>
      <c r="D63" s="1"/>
      <c r="E63" s="1"/>
      <c r="F63" s="1"/>
      <c r="G63" s="1"/>
      <c r="H63" s="1"/>
      <c r="I63" s="1"/>
      <c r="J63" s="444"/>
      <c r="K63" s="1"/>
      <c r="L63" s="1"/>
      <c r="M63" s="1"/>
      <c r="N63" s="1"/>
      <c r="O63" s="1"/>
      <c r="P63" s="1"/>
      <c r="Q63" s="1"/>
    </row>
    <row r="64" spans="2:18" x14ac:dyDescent="0.2">
      <c r="B64" s="1"/>
      <c r="C64" s="1"/>
      <c r="D64" s="1"/>
      <c r="E64" s="1"/>
      <c r="F64" s="1"/>
      <c r="G64" s="1"/>
      <c r="H64" s="1"/>
      <c r="I64" s="1"/>
      <c r="J64" s="444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444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444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1"/>
      <c r="D67" s="1"/>
      <c r="E67" s="1"/>
      <c r="F67" s="1"/>
      <c r="G67" s="1"/>
      <c r="H67" s="1"/>
      <c r="I67" s="1"/>
      <c r="J67" s="444"/>
      <c r="K67" s="1"/>
      <c r="L67" s="1"/>
      <c r="M67" s="1"/>
      <c r="N67" s="1"/>
      <c r="O67" s="1"/>
      <c r="P67" s="1"/>
      <c r="Q67" s="1"/>
    </row>
    <row r="68" spans="2:17" x14ac:dyDescent="0.2">
      <c r="B68" s="1"/>
      <c r="C68" s="1"/>
      <c r="D68" s="1"/>
      <c r="E68" s="1"/>
      <c r="F68" s="1"/>
      <c r="G68" s="1"/>
      <c r="H68" s="1"/>
      <c r="I68" s="1"/>
      <c r="J68" s="444"/>
      <c r="K68" s="1"/>
      <c r="L68" s="1"/>
      <c r="M68" s="1"/>
      <c r="N68" s="1"/>
      <c r="O68" s="1"/>
      <c r="P68" s="1"/>
      <c r="Q68" s="1"/>
    </row>
    <row r="69" spans="2:17" x14ac:dyDescent="0.2">
      <c r="B69" s="1"/>
      <c r="C69" s="1"/>
      <c r="D69" s="1"/>
      <c r="E69" s="1"/>
      <c r="F69" s="1"/>
      <c r="G69" s="1"/>
      <c r="H69" s="1"/>
      <c r="I69" s="1"/>
      <c r="J69" s="444"/>
      <c r="K69" s="1"/>
      <c r="L69" s="1"/>
      <c r="M69" s="1"/>
      <c r="N69" s="1"/>
      <c r="O69" s="1"/>
      <c r="P69" s="1"/>
      <c r="Q69" s="1"/>
    </row>
    <row r="70" spans="2:17" x14ac:dyDescent="0.2">
      <c r="B70" s="1"/>
      <c r="C70" s="1"/>
      <c r="D70" s="1"/>
      <c r="E70" s="1"/>
      <c r="F70" s="1"/>
      <c r="G70" s="1"/>
      <c r="H70" s="1"/>
      <c r="I70" s="1"/>
      <c r="J70" s="444"/>
      <c r="K70" s="1"/>
      <c r="L70" s="1"/>
      <c r="M70" s="1"/>
      <c r="N70" s="1"/>
      <c r="O70" s="1"/>
      <c r="P70" s="1"/>
      <c r="Q70" s="1"/>
    </row>
    <row r="71" spans="2:17" x14ac:dyDescent="0.2">
      <c r="B71" s="1"/>
      <c r="C71" s="1"/>
      <c r="D71" s="1"/>
      <c r="E71" s="1"/>
      <c r="F71" s="1"/>
      <c r="G71" s="1"/>
      <c r="H71" s="1"/>
      <c r="I71" s="1"/>
      <c r="J71" s="444"/>
      <c r="K71" s="1"/>
      <c r="L71" s="1"/>
      <c r="M71" s="1"/>
      <c r="N71" s="1"/>
      <c r="O71" s="1"/>
      <c r="P71" s="1"/>
      <c r="Q71" s="1"/>
    </row>
    <row r="72" spans="2:17" x14ac:dyDescent="0.2">
      <c r="B72" s="1"/>
      <c r="C72" s="1"/>
      <c r="D72" s="1"/>
      <c r="E72" s="1"/>
      <c r="F72" s="1"/>
      <c r="G72" s="1"/>
      <c r="H72" s="1"/>
      <c r="I72" s="1"/>
      <c r="J72" s="444"/>
      <c r="K72" s="1"/>
      <c r="L72" s="1"/>
      <c r="M72" s="1"/>
      <c r="N72" s="1"/>
      <c r="O72" s="1"/>
      <c r="P72" s="1"/>
      <c r="Q72" s="1"/>
    </row>
    <row r="73" spans="2:17" x14ac:dyDescent="0.2">
      <c r="B73" s="1"/>
      <c r="C73" s="1"/>
      <c r="D73" s="1"/>
      <c r="E73" s="1"/>
      <c r="F73" s="1"/>
      <c r="G73" s="1"/>
      <c r="H73" s="1"/>
      <c r="I73" s="1"/>
      <c r="J73" s="444"/>
      <c r="K73" s="1"/>
      <c r="L73" s="1"/>
      <c r="M73" s="1"/>
      <c r="N73" s="1"/>
      <c r="O73" s="1"/>
      <c r="P73" s="1"/>
      <c r="Q73" s="1"/>
    </row>
    <row r="74" spans="2:17" x14ac:dyDescent="0.2">
      <c r="B74" s="1"/>
      <c r="C74" s="1"/>
      <c r="D74" s="1"/>
      <c r="E74" s="1"/>
      <c r="F74" s="1"/>
      <c r="G74" s="1"/>
      <c r="H74" s="1"/>
      <c r="I74" s="1"/>
      <c r="J74" s="444"/>
      <c r="K74" s="1"/>
      <c r="L74" s="1"/>
      <c r="M74" s="1"/>
      <c r="N74" s="1"/>
      <c r="O74" s="1"/>
      <c r="P74" s="1"/>
      <c r="Q74" s="1"/>
    </row>
  </sheetData>
  <mergeCells count="24">
    <mergeCell ref="B1:R1"/>
    <mergeCell ref="D27:D28"/>
    <mergeCell ref="D24:D26"/>
    <mergeCell ref="R5:R7"/>
    <mergeCell ref="B3:D3"/>
    <mergeCell ref="L5:L7"/>
    <mergeCell ref="O5:O7"/>
    <mergeCell ref="F4:F7"/>
    <mergeCell ref="Q5:Q7"/>
    <mergeCell ref="G4:R4"/>
    <mergeCell ref="G5:G7"/>
    <mergeCell ref="K5:K7"/>
    <mergeCell ref="M5:M7"/>
    <mergeCell ref="N5:N7"/>
    <mergeCell ref="D49:R49"/>
    <mergeCell ref="D33:D35"/>
    <mergeCell ref="D12:D14"/>
    <mergeCell ref="D15:D17"/>
    <mergeCell ref="I5:I7"/>
    <mergeCell ref="D30:D32"/>
    <mergeCell ref="J5:J7"/>
    <mergeCell ref="H5:H7"/>
    <mergeCell ref="P5:P7"/>
    <mergeCell ref="B4:E7"/>
  </mergeCells>
  <hyperlinks>
    <hyperlink ref="T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B1:M32"/>
  <sheetViews>
    <sheetView showGridLines="0" workbookViewId="0"/>
  </sheetViews>
  <sheetFormatPr defaultColWidth="12.5703125" defaultRowHeight="11.25" x14ac:dyDescent="0.2"/>
  <cols>
    <col min="1" max="1" width="6.7109375" style="109" customWidth="1"/>
    <col min="2" max="2" width="32.7109375" style="109" customWidth="1"/>
    <col min="3" max="3" width="4.7109375" style="109" customWidth="1"/>
    <col min="4" max="4" width="13.5703125" style="109" customWidth="1"/>
    <col min="5" max="6" width="4.7109375" style="109" customWidth="1"/>
    <col min="7" max="7" width="13.5703125" style="109" customWidth="1"/>
    <col min="8" max="9" width="4.7109375" style="109" customWidth="1"/>
    <col min="10" max="10" width="13.5703125" style="109" customWidth="1"/>
    <col min="11" max="11" width="4.7109375" style="109" customWidth="1"/>
    <col min="12" max="12" width="6.7109375" style="109" customWidth="1"/>
    <col min="13" max="13" width="14.28515625" style="109" bestFit="1" customWidth="1"/>
    <col min="14" max="16384" width="12.5703125" style="109"/>
  </cols>
  <sheetData>
    <row r="1" spans="2:13" ht="21" customHeight="1" x14ac:dyDescent="0.2">
      <c r="B1" s="742" t="s">
        <v>804</v>
      </c>
      <c r="C1" s="742"/>
      <c r="D1" s="742"/>
      <c r="E1" s="742"/>
      <c r="F1" s="742"/>
      <c r="G1" s="742"/>
      <c r="H1" s="742"/>
      <c r="I1" s="742"/>
      <c r="J1" s="742"/>
      <c r="K1" s="742"/>
      <c r="L1" s="124"/>
      <c r="M1" s="124"/>
    </row>
    <row r="2" spans="2:13" ht="21" customHeight="1" x14ac:dyDescent="0.2">
      <c r="M2" s="13"/>
    </row>
    <row r="3" spans="2:13" ht="12.75" customHeight="1" x14ac:dyDescent="0.2">
      <c r="B3" s="123" t="s">
        <v>165</v>
      </c>
      <c r="C3" s="122"/>
      <c r="D3" s="122"/>
      <c r="E3" s="122"/>
      <c r="F3" s="121" t="s">
        <v>164</v>
      </c>
      <c r="G3" s="122"/>
      <c r="H3" s="121" t="s">
        <v>64</v>
      </c>
      <c r="I3" s="828" t="s">
        <v>166</v>
      </c>
      <c r="J3" s="828"/>
      <c r="K3" s="828"/>
      <c r="M3" s="143" t="s">
        <v>18</v>
      </c>
    </row>
    <row r="4" spans="2:13" ht="18" customHeight="1" x14ac:dyDescent="0.2">
      <c r="B4" s="829" t="s">
        <v>163</v>
      </c>
      <c r="C4" s="831" t="s">
        <v>0</v>
      </c>
      <c r="D4" s="831"/>
      <c r="E4" s="831"/>
      <c r="F4" s="831" t="s">
        <v>1</v>
      </c>
      <c r="G4" s="831"/>
      <c r="H4" s="831"/>
      <c r="I4" s="829" t="s">
        <v>2</v>
      </c>
      <c r="J4" s="829"/>
      <c r="K4" s="829"/>
    </row>
    <row r="5" spans="2:13" ht="18" customHeight="1" x14ac:dyDescent="0.2">
      <c r="B5" s="830"/>
      <c r="C5" s="831"/>
      <c r="D5" s="831"/>
      <c r="E5" s="831"/>
      <c r="F5" s="831"/>
      <c r="G5" s="831"/>
      <c r="H5" s="831"/>
      <c r="I5" s="829"/>
      <c r="J5" s="829"/>
      <c r="K5" s="829"/>
    </row>
    <row r="6" spans="2:13" ht="12.75" customHeight="1" x14ac:dyDescent="0.2">
      <c r="B6" s="119"/>
      <c r="C6" s="119"/>
      <c r="D6" s="119"/>
      <c r="E6" s="119"/>
      <c r="F6" s="119"/>
      <c r="G6" s="119"/>
      <c r="H6" s="120"/>
      <c r="I6" s="119"/>
      <c r="J6" s="119"/>
      <c r="K6" s="119"/>
    </row>
    <row r="7" spans="2:13" ht="15" customHeight="1" x14ac:dyDescent="0.2">
      <c r="B7" s="118" t="s">
        <v>162</v>
      </c>
      <c r="C7" s="117"/>
      <c r="D7" s="114">
        <v>78.180000000000007</v>
      </c>
      <c r="G7" s="113">
        <v>74.25</v>
      </c>
      <c r="H7" s="112"/>
      <c r="I7" s="112"/>
      <c r="J7" s="113">
        <v>81.430000000000007</v>
      </c>
    </row>
    <row r="8" spans="2:13" ht="21" customHeight="1" x14ac:dyDescent="0.2">
      <c r="B8" s="115" t="s">
        <v>161</v>
      </c>
      <c r="C8" s="110"/>
      <c r="D8" s="114">
        <v>77.45</v>
      </c>
      <c r="G8" s="113">
        <v>73.44</v>
      </c>
      <c r="H8" s="112"/>
      <c r="I8" s="112"/>
      <c r="J8" s="113">
        <v>80.78</v>
      </c>
    </row>
    <row r="9" spans="2:13" ht="15" customHeight="1" x14ac:dyDescent="0.2">
      <c r="B9" s="115" t="s">
        <v>160</v>
      </c>
      <c r="C9" s="110"/>
      <c r="D9" s="114">
        <v>73.62</v>
      </c>
      <c r="G9" s="113">
        <v>69.569999999999993</v>
      </c>
      <c r="H9" s="112"/>
      <c r="I9" s="112"/>
      <c r="J9" s="113">
        <v>76.95</v>
      </c>
    </row>
    <row r="10" spans="2:13" ht="15" customHeight="1" x14ac:dyDescent="0.2">
      <c r="B10" s="115" t="s">
        <v>159</v>
      </c>
      <c r="C10" s="110"/>
      <c r="D10" s="114">
        <v>68.69</v>
      </c>
      <c r="G10" s="113">
        <v>64.66</v>
      </c>
      <c r="H10" s="112"/>
      <c r="I10" s="112"/>
      <c r="J10" s="113">
        <v>71.98</v>
      </c>
    </row>
    <row r="11" spans="2:13" ht="15" customHeight="1" x14ac:dyDescent="0.2">
      <c r="B11" s="115" t="s">
        <v>158</v>
      </c>
      <c r="C11" s="110"/>
      <c r="D11" s="114">
        <v>63.73</v>
      </c>
      <c r="G11" s="113">
        <v>59.72</v>
      </c>
      <c r="H11" s="112"/>
      <c r="I11" s="112"/>
      <c r="J11" s="113">
        <v>67</v>
      </c>
    </row>
    <row r="12" spans="2:13" ht="21" customHeight="1" x14ac:dyDescent="0.2">
      <c r="B12" s="115" t="s">
        <v>157</v>
      </c>
      <c r="C12" s="110"/>
      <c r="D12" s="114">
        <v>58.78</v>
      </c>
      <c r="G12" s="113">
        <v>54.79</v>
      </c>
      <c r="H12" s="112"/>
      <c r="I12" s="112"/>
      <c r="J12" s="113">
        <v>62.01</v>
      </c>
    </row>
    <row r="13" spans="2:13" ht="15" customHeight="1" x14ac:dyDescent="0.2">
      <c r="B13" s="115" t="s">
        <v>156</v>
      </c>
      <c r="C13" s="110"/>
      <c r="D13" s="114">
        <v>53.84</v>
      </c>
      <c r="G13" s="113">
        <v>49.89</v>
      </c>
      <c r="H13" s="112"/>
      <c r="I13" s="112"/>
      <c r="J13" s="113">
        <v>57.04</v>
      </c>
    </row>
    <row r="14" spans="2:13" ht="15" customHeight="1" x14ac:dyDescent="0.2">
      <c r="B14" s="115" t="s">
        <v>155</v>
      </c>
      <c r="C14" s="110"/>
      <c r="D14" s="114">
        <v>48.93</v>
      </c>
      <c r="G14" s="113">
        <v>45.02</v>
      </c>
      <c r="H14" s="112"/>
      <c r="I14" s="112"/>
      <c r="J14" s="113">
        <v>52.09</v>
      </c>
    </row>
    <row r="15" spans="2:13" ht="15" customHeight="1" x14ac:dyDescent="0.2">
      <c r="B15" s="115" t="s">
        <v>154</v>
      </c>
      <c r="C15" s="110"/>
      <c r="D15" s="114">
        <v>44.09</v>
      </c>
      <c r="G15" s="113">
        <v>40.24</v>
      </c>
      <c r="H15" s="112"/>
      <c r="I15" s="112"/>
      <c r="J15" s="113">
        <v>47.18</v>
      </c>
    </row>
    <row r="16" spans="2:13" ht="15" customHeight="1" x14ac:dyDescent="0.2">
      <c r="B16" s="115" t="s">
        <v>153</v>
      </c>
      <c r="C16" s="110"/>
      <c r="D16" s="114">
        <v>39.340000000000003</v>
      </c>
      <c r="G16" s="113">
        <v>35.57</v>
      </c>
      <c r="H16" s="112"/>
      <c r="I16" s="112"/>
      <c r="J16" s="113">
        <v>42.34</v>
      </c>
    </row>
    <row r="17" spans="2:11" ht="21" customHeight="1" x14ac:dyDescent="0.2">
      <c r="B17" s="115" t="s">
        <v>152</v>
      </c>
      <c r="C17" s="110"/>
      <c r="D17" s="114">
        <v>34.71</v>
      </c>
      <c r="G17" s="113">
        <v>31.06</v>
      </c>
      <c r="H17" s="112"/>
      <c r="I17" s="112"/>
      <c r="J17" s="113">
        <v>37.58</v>
      </c>
    </row>
    <row r="18" spans="2:11" ht="15" customHeight="1" x14ac:dyDescent="0.2">
      <c r="B18" s="115" t="s">
        <v>151</v>
      </c>
      <c r="C18" s="110"/>
      <c r="D18" s="114">
        <v>30.24</v>
      </c>
      <c r="G18" s="113">
        <v>26.74</v>
      </c>
      <c r="H18" s="112"/>
      <c r="I18" s="112"/>
      <c r="J18" s="113">
        <v>32.9</v>
      </c>
    </row>
    <row r="19" spans="2:11" ht="15" customHeight="1" x14ac:dyDescent="0.2">
      <c r="B19" s="115" t="s">
        <v>150</v>
      </c>
      <c r="C19" s="110"/>
      <c r="D19" s="114">
        <v>25.91</v>
      </c>
      <c r="G19" s="113">
        <v>22.64</v>
      </c>
      <c r="H19" s="112"/>
      <c r="I19" s="112"/>
      <c r="J19" s="113">
        <v>28.29</v>
      </c>
    </row>
    <row r="20" spans="2:11" ht="15" customHeight="1" x14ac:dyDescent="0.2">
      <c r="B20" s="115" t="s">
        <v>149</v>
      </c>
      <c r="C20" s="110"/>
      <c r="D20" s="114">
        <v>21.75</v>
      </c>
      <c r="G20" s="113">
        <v>18.760000000000002</v>
      </c>
      <c r="H20" s="112"/>
      <c r="I20" s="112"/>
      <c r="J20" s="113">
        <v>23.78</v>
      </c>
    </row>
    <row r="21" spans="2:11" ht="15" customHeight="1" x14ac:dyDescent="0.2">
      <c r="B21" s="115" t="s">
        <v>148</v>
      </c>
      <c r="C21" s="110"/>
      <c r="D21" s="114">
        <v>17.75</v>
      </c>
      <c r="G21" s="113">
        <v>15.12</v>
      </c>
      <c r="H21" s="112"/>
      <c r="I21" s="112"/>
      <c r="J21" s="113">
        <v>19.399999999999999</v>
      </c>
    </row>
    <row r="22" spans="2:11" ht="21" customHeight="1" x14ac:dyDescent="0.2">
      <c r="B22" s="115" t="s">
        <v>147</v>
      </c>
      <c r="C22" s="110"/>
      <c r="D22" s="114">
        <v>13.95</v>
      </c>
      <c r="G22" s="113">
        <v>11.75</v>
      </c>
      <c r="H22" s="112"/>
      <c r="I22" s="112"/>
      <c r="J22" s="113">
        <v>15.19</v>
      </c>
    </row>
    <row r="23" spans="2:11" ht="15" customHeight="1" x14ac:dyDescent="0.2">
      <c r="B23" s="115" t="s">
        <v>146</v>
      </c>
      <c r="C23" s="110"/>
      <c r="D23" s="114">
        <v>10.42</v>
      </c>
      <c r="G23" s="113">
        <v>8.66</v>
      </c>
      <c r="H23" s="112"/>
      <c r="I23" s="112"/>
      <c r="J23" s="113">
        <v>11.25</v>
      </c>
    </row>
    <row r="24" spans="2:11" ht="15" customHeight="1" x14ac:dyDescent="0.2">
      <c r="B24" s="115" t="s">
        <v>145</v>
      </c>
      <c r="C24" s="110"/>
      <c r="D24" s="114">
        <v>7.25</v>
      </c>
      <c r="G24" s="113">
        <v>5.94</v>
      </c>
      <c r="H24" s="112"/>
      <c r="I24" s="112"/>
      <c r="J24" s="113">
        <v>7.69</v>
      </c>
    </row>
    <row r="25" spans="2:11" ht="15" customHeight="1" x14ac:dyDescent="0.2">
      <c r="B25" s="116" t="s">
        <v>144</v>
      </c>
      <c r="C25" s="110"/>
      <c r="D25" s="114">
        <v>4.58</v>
      </c>
      <c r="G25" s="113">
        <v>3.61</v>
      </c>
      <c r="H25" s="112"/>
      <c r="I25" s="112"/>
      <c r="J25" s="113">
        <v>4.67</v>
      </c>
    </row>
    <row r="26" spans="2:11" ht="15" customHeight="1" x14ac:dyDescent="0.2">
      <c r="B26" s="116" t="s">
        <v>143</v>
      </c>
      <c r="C26" s="110"/>
      <c r="D26" s="114">
        <v>2.82</v>
      </c>
      <c r="G26" s="113">
        <v>2.25</v>
      </c>
      <c r="H26" s="112"/>
      <c r="I26" s="112"/>
      <c r="J26" s="113">
        <v>2.85</v>
      </c>
    </row>
    <row r="27" spans="2:11" ht="15" customHeight="1" x14ac:dyDescent="0.2">
      <c r="B27" s="116" t="s">
        <v>142</v>
      </c>
      <c r="C27" s="110"/>
      <c r="D27" s="114">
        <v>1.74</v>
      </c>
      <c r="G27" s="113">
        <v>1.46</v>
      </c>
      <c r="H27" s="112"/>
      <c r="I27" s="112"/>
      <c r="J27" s="113">
        <v>1.76</v>
      </c>
    </row>
    <row r="28" spans="2:11" ht="21" customHeight="1" x14ac:dyDescent="0.2">
      <c r="B28" s="115" t="s">
        <v>141</v>
      </c>
      <c r="C28" s="110"/>
      <c r="D28" s="114">
        <v>1.1000000000000001</v>
      </c>
      <c r="G28" s="113">
        <v>0.98</v>
      </c>
      <c r="H28" s="112"/>
      <c r="I28" s="112"/>
      <c r="J28" s="113">
        <v>1.1100000000000001</v>
      </c>
    </row>
    <row r="29" spans="2:11" ht="12.75" customHeight="1" x14ac:dyDescent="0.2">
      <c r="B29" s="111"/>
      <c r="C29" s="110"/>
      <c r="D29" s="110"/>
      <c r="E29" s="110"/>
      <c r="F29" s="110"/>
      <c r="G29" s="111"/>
      <c r="H29" s="110"/>
      <c r="I29" s="110"/>
      <c r="J29" s="111"/>
      <c r="K29" s="111"/>
    </row>
    <row r="30" spans="2:11" ht="3" customHeight="1" x14ac:dyDescent="0.2">
      <c r="B30" s="129"/>
      <c r="C30" s="130"/>
      <c r="D30" s="130"/>
      <c r="E30" s="130"/>
      <c r="F30" s="130"/>
      <c r="G30" s="131"/>
      <c r="H30" s="130"/>
      <c r="I30" s="130"/>
      <c r="J30" s="130"/>
      <c r="K30" s="131"/>
    </row>
    <row r="32" spans="2:11" x14ac:dyDescent="0.2">
      <c r="B32" s="132" t="s">
        <v>281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1"/>
  <sheetViews>
    <sheetView showGridLines="0" zoomScaleNormal="100" workbookViewId="0">
      <pane ySplit="4" topLeftCell="A5" activePane="bottomLeft" state="frozen"/>
      <selection activeCell="B1" sqref="B1:AA1"/>
      <selection pane="bottomLeft" activeCell="B1" sqref="B1:N1"/>
    </sheetView>
  </sheetViews>
  <sheetFormatPr defaultColWidth="12.5703125" defaultRowHeight="11.25" x14ac:dyDescent="0.2"/>
  <cols>
    <col min="1" max="1" width="6.7109375" style="2" customWidth="1"/>
    <col min="2" max="2" width="46.7109375" style="2" bestFit="1" customWidth="1"/>
    <col min="3" max="14" width="8.7109375" style="2" customWidth="1"/>
    <col min="15" max="15" width="6.7109375" style="2" customWidth="1"/>
    <col min="16" max="16" width="14.28515625" style="2" bestFit="1" customWidth="1"/>
    <col min="17" max="16384" width="12.5703125" style="2"/>
  </cols>
  <sheetData>
    <row r="1" spans="2:22" ht="21" customHeight="1" x14ac:dyDescent="0.2">
      <c r="B1" s="620" t="s">
        <v>800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106"/>
      <c r="P1" s="106"/>
      <c r="Q1" s="106"/>
      <c r="R1" s="106"/>
      <c r="S1" s="106"/>
      <c r="T1" s="106"/>
      <c r="U1" s="106"/>
      <c r="V1" s="106"/>
    </row>
    <row r="2" spans="2:22" ht="21" customHeight="1" x14ac:dyDescent="0.2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106"/>
      <c r="P2" s="106"/>
      <c r="Q2" s="106"/>
      <c r="R2" s="106"/>
      <c r="S2" s="106"/>
      <c r="T2" s="106"/>
      <c r="U2" s="106"/>
      <c r="V2" s="106"/>
    </row>
    <row r="3" spans="2:22" ht="12.75" customHeight="1" x14ac:dyDescent="0.2">
      <c r="B3" s="108">
        <v>2017</v>
      </c>
      <c r="C3" s="105"/>
      <c r="D3" s="105"/>
      <c r="E3" s="105"/>
      <c r="F3" s="105"/>
      <c r="G3" s="105"/>
      <c r="H3" s="105"/>
      <c r="I3" s="105"/>
      <c r="J3" s="105"/>
      <c r="K3" s="623"/>
      <c r="L3" s="623"/>
      <c r="M3" s="623"/>
      <c r="N3" s="125"/>
      <c r="O3" s="104"/>
      <c r="P3" s="143" t="s">
        <v>18</v>
      </c>
    </row>
    <row r="4" spans="2:22" s="27" customFormat="1" ht="39.950000000000003" customHeight="1" x14ac:dyDescent="0.2">
      <c r="B4" s="613" t="s">
        <v>812</v>
      </c>
      <c r="C4" s="614" t="s">
        <v>13</v>
      </c>
      <c r="D4" s="614" t="s">
        <v>19</v>
      </c>
      <c r="E4" s="614" t="s">
        <v>4</v>
      </c>
      <c r="F4" s="614" t="s">
        <v>5</v>
      </c>
      <c r="G4" s="614" t="s">
        <v>6</v>
      </c>
      <c r="H4" s="614" t="s">
        <v>7</v>
      </c>
      <c r="I4" s="614" t="s">
        <v>8</v>
      </c>
      <c r="J4" s="614" t="s">
        <v>9</v>
      </c>
      <c r="K4" s="614" t="s">
        <v>10</v>
      </c>
      <c r="L4" s="614" t="s">
        <v>11</v>
      </c>
      <c r="M4" s="614" t="s">
        <v>15</v>
      </c>
      <c r="N4" s="613" t="s">
        <v>12</v>
      </c>
    </row>
    <row r="5" spans="2:22" s="100" customFormat="1" ht="3.75" customHeight="1" x14ac:dyDescent="0.2">
      <c r="B5" s="101"/>
    </row>
    <row r="6" spans="2:22" s="98" customFormat="1" ht="12.75" customHeight="1" x14ac:dyDescent="0.2">
      <c r="B6" s="183"/>
      <c r="C6" s="627" t="s">
        <v>289</v>
      </c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  <c r="O6" s="95"/>
      <c r="P6" s="94"/>
      <c r="Q6" s="94"/>
    </row>
    <row r="7" spans="2:22" s="98" customFormat="1" ht="15" customHeight="1" x14ac:dyDescent="0.2">
      <c r="B7" s="173" t="s">
        <v>290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95"/>
      <c r="P7" s="94"/>
    </row>
    <row r="8" spans="2:22" s="98" customFormat="1" ht="15" customHeight="1" x14ac:dyDescent="0.2">
      <c r="B8" s="174" t="s">
        <v>16</v>
      </c>
      <c r="C8" s="166">
        <v>254622</v>
      </c>
      <c r="D8" s="166">
        <v>10923.5</v>
      </c>
      <c r="E8" s="166">
        <v>33947</v>
      </c>
      <c r="F8" s="166">
        <v>104627.5</v>
      </c>
      <c r="G8" s="166">
        <v>20362.5</v>
      </c>
      <c r="H8" s="166">
        <v>8558</v>
      </c>
      <c r="I8" s="166">
        <v>2380</v>
      </c>
      <c r="J8" s="166">
        <v>12437</v>
      </c>
      <c r="K8" s="166">
        <v>44221.5</v>
      </c>
      <c r="L8" s="166">
        <v>6842</v>
      </c>
      <c r="M8" s="166">
        <v>5155.5</v>
      </c>
      <c r="N8" s="166">
        <v>5167.5</v>
      </c>
      <c r="O8" s="95"/>
      <c r="P8" s="94"/>
    </row>
    <row r="9" spans="2:22" s="98" customFormat="1" ht="15" customHeight="1" x14ac:dyDescent="0.2">
      <c r="B9" s="174" t="s">
        <v>322</v>
      </c>
      <c r="C9" s="166">
        <v>118635.5</v>
      </c>
      <c r="D9" s="166">
        <v>4933.5</v>
      </c>
      <c r="E9" s="166">
        <v>16115.5</v>
      </c>
      <c r="F9" s="166">
        <v>48006</v>
      </c>
      <c r="G9" s="166">
        <v>9761</v>
      </c>
      <c r="H9" s="166">
        <v>3883.5</v>
      </c>
      <c r="I9" s="166">
        <v>999.5</v>
      </c>
      <c r="J9" s="166">
        <v>5614.5</v>
      </c>
      <c r="K9" s="166">
        <v>21348.5</v>
      </c>
      <c r="L9" s="166">
        <v>3076</v>
      </c>
      <c r="M9" s="166">
        <v>2358</v>
      </c>
      <c r="N9" s="166">
        <v>2539.5</v>
      </c>
      <c r="O9" s="95"/>
      <c r="P9" s="94"/>
    </row>
    <row r="10" spans="2:22" s="98" customFormat="1" ht="15" customHeight="1" x14ac:dyDescent="0.2">
      <c r="B10" s="174" t="s">
        <v>323</v>
      </c>
      <c r="C10" s="166">
        <v>135986.5</v>
      </c>
      <c r="D10" s="166">
        <v>5990</v>
      </c>
      <c r="E10" s="166">
        <v>17831.5</v>
      </c>
      <c r="F10" s="166">
        <v>56621.5</v>
      </c>
      <c r="G10" s="166">
        <v>10601.5</v>
      </c>
      <c r="H10" s="166">
        <v>4674.5</v>
      </c>
      <c r="I10" s="166">
        <v>1380.5</v>
      </c>
      <c r="J10" s="166">
        <v>6822.5</v>
      </c>
      <c r="K10" s="166">
        <v>22873</v>
      </c>
      <c r="L10" s="166">
        <v>3766</v>
      </c>
      <c r="M10" s="166">
        <v>2797.5</v>
      </c>
      <c r="N10" s="166">
        <v>2628</v>
      </c>
      <c r="O10" s="95"/>
      <c r="P10" s="94"/>
    </row>
    <row r="11" spans="2:22" s="98" customFormat="1" ht="15" customHeight="1" x14ac:dyDescent="0.2">
      <c r="B11" s="173" t="s">
        <v>291</v>
      </c>
      <c r="C11" s="166">
        <v>254368</v>
      </c>
      <c r="D11" s="166">
        <v>10901</v>
      </c>
      <c r="E11" s="166">
        <v>33847</v>
      </c>
      <c r="F11" s="166">
        <v>104442</v>
      </c>
      <c r="G11" s="166">
        <v>20272</v>
      </c>
      <c r="H11" s="166">
        <v>8559</v>
      </c>
      <c r="I11" s="166">
        <v>2370</v>
      </c>
      <c r="J11" s="166">
        <v>12428</v>
      </c>
      <c r="K11" s="166">
        <v>44417</v>
      </c>
      <c r="L11" s="166">
        <v>6808</v>
      </c>
      <c r="M11" s="166">
        <v>5151</v>
      </c>
      <c r="N11" s="166">
        <v>5173</v>
      </c>
      <c r="O11" s="95"/>
      <c r="P11" s="94"/>
    </row>
    <row r="12" spans="2:22" s="98" customFormat="1" ht="15" customHeight="1" x14ac:dyDescent="0.2">
      <c r="B12" s="173" t="s">
        <v>292</v>
      </c>
      <c r="C12" s="167">
        <v>87.1</v>
      </c>
      <c r="D12" s="167">
        <v>82.5</v>
      </c>
      <c r="E12" s="167">
        <v>90.2</v>
      </c>
      <c r="F12" s="167">
        <v>84.7</v>
      </c>
      <c r="G12" s="167">
        <v>91.8</v>
      </c>
      <c r="H12" s="167">
        <v>82.7</v>
      </c>
      <c r="I12" s="167">
        <v>72</v>
      </c>
      <c r="J12" s="167">
        <v>82.3</v>
      </c>
      <c r="K12" s="167">
        <v>93.1</v>
      </c>
      <c r="L12" s="167">
        <v>81.7</v>
      </c>
      <c r="M12" s="167">
        <v>84.1</v>
      </c>
      <c r="N12" s="167">
        <v>96.2</v>
      </c>
      <c r="O12" s="95"/>
      <c r="P12" s="94"/>
    </row>
    <row r="13" spans="2:22" s="98" customFormat="1" ht="15" customHeight="1" x14ac:dyDescent="0.2">
      <c r="B13" s="173" t="s">
        <v>293</v>
      </c>
      <c r="C13" s="168">
        <v>-553</v>
      </c>
      <c r="D13" s="168">
        <v>-93</v>
      </c>
      <c r="E13" s="168">
        <v>27</v>
      </c>
      <c r="F13" s="168">
        <v>-311</v>
      </c>
      <c r="G13" s="168">
        <v>-74</v>
      </c>
      <c r="H13" s="168">
        <v>-43</v>
      </c>
      <c r="I13" s="168">
        <v>-36</v>
      </c>
      <c r="J13" s="168">
        <v>-32</v>
      </c>
      <c r="K13" s="168">
        <v>122</v>
      </c>
      <c r="L13" s="168">
        <v>-62</v>
      </c>
      <c r="M13" s="168">
        <v>-43</v>
      </c>
      <c r="N13" s="168">
        <v>-8</v>
      </c>
      <c r="O13" s="95"/>
      <c r="P13" s="94"/>
    </row>
    <row r="14" spans="2:22" s="98" customFormat="1" ht="15" customHeight="1" x14ac:dyDescent="0.2">
      <c r="B14" s="173" t="s">
        <v>294</v>
      </c>
      <c r="C14" s="169">
        <v>45</v>
      </c>
      <c r="D14" s="169">
        <v>48</v>
      </c>
      <c r="E14" s="169">
        <v>-227</v>
      </c>
      <c r="F14" s="169">
        <v>-60</v>
      </c>
      <c r="G14" s="169">
        <v>-107</v>
      </c>
      <c r="H14" s="169">
        <v>45</v>
      </c>
      <c r="I14" s="169">
        <v>16</v>
      </c>
      <c r="J14" s="169">
        <v>14</v>
      </c>
      <c r="K14" s="169">
        <v>269</v>
      </c>
      <c r="L14" s="169">
        <v>-6</v>
      </c>
      <c r="M14" s="169">
        <v>34</v>
      </c>
      <c r="N14" s="169">
        <v>19</v>
      </c>
      <c r="O14" s="95"/>
      <c r="P14" s="94"/>
    </row>
    <row r="15" spans="2:22" s="98" customFormat="1" ht="15" customHeight="1" x14ac:dyDescent="0.2">
      <c r="B15" s="173" t="s">
        <v>295</v>
      </c>
      <c r="C15" s="169">
        <v>-508</v>
      </c>
      <c r="D15" s="169">
        <v>-45</v>
      </c>
      <c r="E15" s="169">
        <v>-200</v>
      </c>
      <c r="F15" s="169">
        <v>-371</v>
      </c>
      <c r="G15" s="169">
        <v>-181</v>
      </c>
      <c r="H15" s="169">
        <v>2</v>
      </c>
      <c r="I15" s="169">
        <v>-20</v>
      </c>
      <c r="J15" s="169">
        <v>-18</v>
      </c>
      <c r="K15" s="169">
        <v>391</v>
      </c>
      <c r="L15" s="169">
        <v>-68</v>
      </c>
      <c r="M15" s="169">
        <v>-9</v>
      </c>
      <c r="N15" s="169">
        <v>11</v>
      </c>
      <c r="O15" s="95"/>
      <c r="P15" s="94"/>
    </row>
    <row r="16" spans="2:22" s="98" customFormat="1" ht="15" customHeight="1" x14ac:dyDescent="0.2">
      <c r="B16" s="173" t="s">
        <v>296</v>
      </c>
      <c r="C16" s="167">
        <v>-2.2000000000000002</v>
      </c>
      <c r="D16" s="167">
        <v>-8.5</v>
      </c>
      <c r="E16" s="167">
        <v>0.8</v>
      </c>
      <c r="F16" s="167">
        <v>-3</v>
      </c>
      <c r="G16" s="167">
        <v>-3.6</v>
      </c>
      <c r="H16" s="167">
        <v>-5</v>
      </c>
      <c r="I16" s="167">
        <v>-15.1</v>
      </c>
      <c r="J16" s="167">
        <v>-2.6</v>
      </c>
      <c r="K16" s="167">
        <v>2.8</v>
      </c>
      <c r="L16" s="167">
        <v>-9.1</v>
      </c>
      <c r="M16" s="167">
        <v>-8.3000000000000007</v>
      </c>
      <c r="N16" s="167">
        <v>-1.5</v>
      </c>
      <c r="O16" s="95"/>
      <c r="P16" s="94"/>
    </row>
    <row r="17" spans="2:17" s="92" customFormat="1" ht="15" customHeight="1" x14ac:dyDescent="0.2">
      <c r="B17" s="173" t="s">
        <v>297</v>
      </c>
      <c r="C17" s="167">
        <v>0.2</v>
      </c>
      <c r="D17" s="167">
        <v>4.4000000000000004</v>
      </c>
      <c r="E17" s="167">
        <v>-6.7</v>
      </c>
      <c r="F17" s="167">
        <v>-0.6</v>
      </c>
      <c r="G17" s="167">
        <v>-5.3000000000000007</v>
      </c>
      <c r="H17" s="167">
        <v>5.3000000000000007</v>
      </c>
      <c r="I17" s="167">
        <v>6.7</v>
      </c>
      <c r="J17" s="167">
        <v>1.1000000000000001</v>
      </c>
      <c r="K17" s="167">
        <v>6.1</v>
      </c>
      <c r="L17" s="167">
        <v>-0.89999999999999991</v>
      </c>
      <c r="M17" s="167">
        <v>6.6000000000000005</v>
      </c>
      <c r="N17" s="167">
        <v>3.7</v>
      </c>
      <c r="O17" s="95"/>
      <c r="P17" s="94"/>
      <c r="Q17" s="94"/>
    </row>
    <row r="18" spans="2:17" s="92" customFormat="1" ht="15" customHeight="1" x14ac:dyDescent="0.2">
      <c r="B18" s="173" t="s">
        <v>298</v>
      </c>
      <c r="C18" s="167">
        <v>-2</v>
      </c>
      <c r="D18" s="167">
        <v>-4.0999999999999996</v>
      </c>
      <c r="E18" s="167">
        <v>-5.8999999999999995</v>
      </c>
      <c r="F18" s="167">
        <v>-3.5</v>
      </c>
      <c r="G18" s="167">
        <v>-8.9</v>
      </c>
      <c r="H18" s="167">
        <v>0.2</v>
      </c>
      <c r="I18" s="167">
        <v>-8.4</v>
      </c>
      <c r="J18" s="167">
        <v>-1.4000000000000001</v>
      </c>
      <c r="K18" s="167">
        <v>8.8000000000000007</v>
      </c>
      <c r="L18" s="167">
        <v>-9.9</v>
      </c>
      <c r="M18" s="167">
        <v>-1.7000000000000002</v>
      </c>
      <c r="N18" s="167">
        <v>2.1</v>
      </c>
      <c r="O18" s="95"/>
      <c r="P18" s="94"/>
    </row>
    <row r="19" spans="2:17" s="92" customFormat="1" ht="15" customHeight="1" x14ac:dyDescent="0.2">
      <c r="B19" s="173" t="s">
        <v>299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95"/>
      <c r="P19" s="94"/>
    </row>
    <row r="20" spans="2:17" s="92" customFormat="1" ht="15" customHeight="1" x14ac:dyDescent="0.2">
      <c r="B20" s="173" t="s">
        <v>300</v>
      </c>
      <c r="C20" s="167">
        <v>43.4</v>
      </c>
      <c r="D20" s="167">
        <v>52.9</v>
      </c>
      <c r="E20" s="167">
        <v>39.6</v>
      </c>
      <c r="F20" s="167">
        <v>45.3</v>
      </c>
      <c r="G20" s="167">
        <v>40.200000000000003</v>
      </c>
      <c r="H20" s="167">
        <v>43.7</v>
      </c>
      <c r="I20" s="167">
        <v>58</v>
      </c>
      <c r="J20" s="167">
        <v>46.2</v>
      </c>
      <c r="K20" s="167">
        <v>38</v>
      </c>
      <c r="L20" s="167">
        <v>53.6</v>
      </c>
      <c r="M20" s="167">
        <v>57.6</v>
      </c>
      <c r="N20" s="167">
        <v>37</v>
      </c>
      <c r="O20" s="95"/>
      <c r="P20" s="94"/>
      <c r="Q20" s="94"/>
    </row>
    <row r="21" spans="2:17" s="92" customFormat="1" ht="15" customHeight="1" x14ac:dyDescent="0.2">
      <c r="B21" s="173" t="s">
        <v>301</v>
      </c>
      <c r="C21" s="167">
        <v>19.899999999999999</v>
      </c>
      <c r="D21" s="167">
        <v>18.899999999999999</v>
      </c>
      <c r="E21" s="167">
        <v>22.9</v>
      </c>
      <c r="F21" s="167">
        <v>18.7</v>
      </c>
      <c r="G21" s="167">
        <v>17.3</v>
      </c>
      <c r="H21" s="167">
        <v>19.600000000000001</v>
      </c>
      <c r="I21" s="167">
        <v>18</v>
      </c>
      <c r="J21" s="167">
        <v>21.5</v>
      </c>
      <c r="K21" s="167">
        <v>22.8</v>
      </c>
      <c r="L21" s="167">
        <v>15.7</v>
      </c>
      <c r="M21" s="167">
        <v>16.899999999999999</v>
      </c>
      <c r="N21" s="167">
        <v>18.8</v>
      </c>
      <c r="O21" s="95"/>
      <c r="P21" s="94"/>
    </row>
    <row r="22" spans="2:17" s="92" customFormat="1" ht="15" customHeight="1" x14ac:dyDescent="0.2">
      <c r="B22" s="173" t="s">
        <v>302</v>
      </c>
      <c r="C22" s="167">
        <v>23.5</v>
      </c>
      <c r="D22" s="167">
        <v>34</v>
      </c>
      <c r="E22" s="167">
        <v>16.7</v>
      </c>
      <c r="F22" s="167">
        <v>26.6</v>
      </c>
      <c r="G22" s="167">
        <v>22.9</v>
      </c>
      <c r="H22" s="167">
        <v>24</v>
      </c>
      <c r="I22" s="167">
        <v>40</v>
      </c>
      <c r="J22" s="167">
        <v>24.8</v>
      </c>
      <c r="K22" s="167">
        <v>15.2</v>
      </c>
      <c r="L22" s="167">
        <v>37.9</v>
      </c>
      <c r="M22" s="167">
        <v>40.799999999999997</v>
      </c>
      <c r="N22" s="167">
        <v>18.2</v>
      </c>
      <c r="O22" s="95"/>
      <c r="P22" s="94"/>
    </row>
    <row r="23" spans="2:17" s="92" customFormat="1" ht="15" customHeight="1" x14ac:dyDescent="0.2">
      <c r="B23" s="173" t="s">
        <v>303</v>
      </c>
      <c r="C23" s="167">
        <v>117.8</v>
      </c>
      <c r="D23" s="167">
        <v>180</v>
      </c>
      <c r="E23" s="167">
        <v>72.8</v>
      </c>
      <c r="F23" s="167">
        <v>142.69999999999999</v>
      </c>
      <c r="G23" s="167">
        <v>132.80000000000001</v>
      </c>
      <c r="H23" s="167">
        <v>122.3</v>
      </c>
      <c r="I23" s="167">
        <v>222.2</v>
      </c>
      <c r="J23" s="167">
        <v>115.5</v>
      </c>
      <c r="K23" s="167">
        <v>67</v>
      </c>
      <c r="L23" s="167">
        <v>240.9</v>
      </c>
      <c r="M23" s="167">
        <v>241.7</v>
      </c>
      <c r="N23" s="167">
        <v>96.6</v>
      </c>
      <c r="O23" s="95"/>
      <c r="P23" s="94"/>
      <c r="Q23" s="94"/>
    </row>
    <row r="24" spans="2:17" s="92" customFormat="1" ht="15" customHeight="1" x14ac:dyDescent="0.2">
      <c r="B24" s="173" t="s">
        <v>304</v>
      </c>
      <c r="C24" s="167">
        <v>45.3</v>
      </c>
      <c r="D24" s="167">
        <v>54.5</v>
      </c>
      <c r="E24" s="167">
        <v>41.9</v>
      </c>
      <c r="F24" s="167">
        <v>43</v>
      </c>
      <c r="G24" s="167">
        <v>42.5</v>
      </c>
      <c r="H24" s="167">
        <v>53.7</v>
      </c>
      <c r="I24" s="167">
        <v>54.2</v>
      </c>
      <c r="J24" s="167">
        <v>47</v>
      </c>
      <c r="K24" s="167">
        <v>43.6</v>
      </c>
      <c r="L24" s="167">
        <v>53.8</v>
      </c>
      <c r="M24" s="167">
        <v>57.6</v>
      </c>
      <c r="N24" s="167">
        <v>46.8</v>
      </c>
      <c r="O24" s="95"/>
      <c r="P24" s="94"/>
    </row>
    <row r="25" spans="2:17" s="92" customFormat="1" ht="15" customHeight="1" x14ac:dyDescent="0.2">
      <c r="B25" s="173" t="s">
        <v>326</v>
      </c>
      <c r="C25" s="167">
        <v>73.599999999999994</v>
      </c>
      <c r="D25" s="167">
        <v>74.599999999999994</v>
      </c>
      <c r="E25" s="167">
        <v>89.5</v>
      </c>
      <c r="F25" s="167">
        <v>72.7</v>
      </c>
      <c r="G25" s="167">
        <v>71.400000000000006</v>
      </c>
      <c r="H25" s="167">
        <v>78.8</v>
      </c>
      <c r="I25" s="167">
        <v>99.6</v>
      </c>
      <c r="J25" s="167">
        <v>74.099999999999994</v>
      </c>
      <c r="K25" s="167">
        <v>62.1</v>
      </c>
      <c r="L25" s="167">
        <v>77</v>
      </c>
      <c r="M25" s="167">
        <v>90.8</v>
      </c>
      <c r="N25" s="167">
        <v>73.3</v>
      </c>
      <c r="O25" s="95"/>
      <c r="P25" s="94"/>
    </row>
    <row r="26" spans="2:17" s="92" customFormat="1" ht="15" customHeight="1" x14ac:dyDescent="0.2">
      <c r="B26" s="173" t="s">
        <v>305</v>
      </c>
      <c r="C26" s="167">
        <v>94.1</v>
      </c>
      <c r="D26" s="167">
        <v>93.1</v>
      </c>
      <c r="E26" s="167">
        <v>139.6</v>
      </c>
      <c r="F26" s="167">
        <v>79.8</v>
      </c>
      <c r="G26" s="167">
        <v>81</v>
      </c>
      <c r="H26" s="167">
        <v>125.4</v>
      </c>
      <c r="I26" s="167">
        <v>105.5</v>
      </c>
      <c r="J26" s="167">
        <v>108.7</v>
      </c>
      <c r="K26" s="167">
        <v>103.6</v>
      </c>
      <c r="L26" s="167">
        <v>75.8</v>
      </c>
      <c r="M26" s="167">
        <v>95.2</v>
      </c>
      <c r="N26" s="167">
        <v>103.3</v>
      </c>
      <c r="O26" s="95"/>
      <c r="P26" s="94"/>
    </row>
    <row r="27" spans="2:17" s="92" customFormat="1" ht="15" customHeight="1" x14ac:dyDescent="0.2">
      <c r="B27" s="173" t="s">
        <v>324</v>
      </c>
      <c r="C27" s="167">
        <v>317.39999999999998</v>
      </c>
      <c r="D27" s="167">
        <v>97.8</v>
      </c>
      <c r="E27" s="167">
        <v>648.79999999999995</v>
      </c>
      <c r="F27" s="167">
        <v>1371.3</v>
      </c>
      <c r="G27" s="167">
        <v>297</v>
      </c>
      <c r="H27" s="167">
        <v>185.2</v>
      </c>
      <c r="I27" s="167">
        <v>28.6</v>
      </c>
      <c r="J27" s="167">
        <v>189.9</v>
      </c>
      <c r="K27" s="167">
        <v>545</v>
      </c>
      <c r="L27" s="167">
        <v>71.3</v>
      </c>
      <c r="M27" s="167">
        <v>65.3</v>
      </c>
      <c r="N27" s="167">
        <v>120.3</v>
      </c>
      <c r="O27" s="95"/>
      <c r="P27" s="94"/>
      <c r="Q27" s="94"/>
    </row>
    <row r="28" spans="2:17" s="92" customFormat="1" ht="15" customHeight="1" x14ac:dyDescent="0.2">
      <c r="B28" s="97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5"/>
      <c r="P28" s="94"/>
    </row>
    <row r="29" spans="2:17" s="92" customFormat="1" ht="15" customHeight="1" x14ac:dyDescent="0.2">
      <c r="B29" s="182"/>
      <c r="C29" s="625" t="s">
        <v>306</v>
      </c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95"/>
      <c r="P29" s="94"/>
      <c r="Q29" s="94"/>
    </row>
    <row r="30" spans="2:17" s="92" customFormat="1" ht="15" customHeight="1" x14ac:dyDescent="0.2">
      <c r="B30" s="173" t="s">
        <v>307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75"/>
      <c r="O30" s="95"/>
      <c r="P30" s="94"/>
    </row>
    <row r="31" spans="2:17" s="92" customFormat="1" ht="15" customHeight="1" x14ac:dyDescent="0.2">
      <c r="B31" s="174" t="s">
        <v>16</v>
      </c>
      <c r="C31" s="166">
        <v>1960</v>
      </c>
      <c r="D31" s="166">
        <v>71</v>
      </c>
      <c r="E31" s="166">
        <v>293</v>
      </c>
      <c r="F31" s="166">
        <v>809</v>
      </c>
      <c r="G31" s="166">
        <v>136</v>
      </c>
      <c r="H31" s="166">
        <v>51</v>
      </c>
      <c r="I31" s="166">
        <v>11</v>
      </c>
      <c r="J31" s="166">
        <v>98</v>
      </c>
      <c r="K31" s="166">
        <v>381</v>
      </c>
      <c r="L31" s="166">
        <v>44</v>
      </c>
      <c r="M31" s="166">
        <v>29</v>
      </c>
      <c r="N31" s="175">
        <v>37</v>
      </c>
      <c r="O31" s="95"/>
      <c r="P31" s="94"/>
    </row>
    <row r="32" spans="2:17" s="92" customFormat="1" ht="15" customHeight="1" x14ac:dyDescent="0.2">
      <c r="B32" s="174" t="s">
        <v>322</v>
      </c>
      <c r="C32" s="166">
        <v>999</v>
      </c>
      <c r="D32" s="166">
        <v>47</v>
      </c>
      <c r="E32" s="166">
        <v>152</v>
      </c>
      <c r="F32" s="166">
        <v>408</v>
      </c>
      <c r="G32" s="166">
        <v>64</v>
      </c>
      <c r="H32" s="166">
        <v>22</v>
      </c>
      <c r="I32" s="166">
        <v>6</v>
      </c>
      <c r="J32" s="166">
        <v>51</v>
      </c>
      <c r="K32" s="166">
        <v>195</v>
      </c>
      <c r="L32" s="166">
        <v>28</v>
      </c>
      <c r="M32" s="166">
        <v>10</v>
      </c>
      <c r="N32" s="175">
        <v>16</v>
      </c>
      <c r="O32" s="95"/>
      <c r="P32" s="94"/>
      <c r="Q32" s="94"/>
    </row>
    <row r="33" spans="2:17" s="92" customFormat="1" ht="15" customHeight="1" x14ac:dyDescent="0.2">
      <c r="B33" s="174" t="s">
        <v>323</v>
      </c>
      <c r="C33" s="166">
        <v>961</v>
      </c>
      <c r="D33" s="166">
        <v>24</v>
      </c>
      <c r="E33" s="166">
        <v>141</v>
      </c>
      <c r="F33" s="166">
        <v>401</v>
      </c>
      <c r="G33" s="166">
        <v>72</v>
      </c>
      <c r="H33" s="166">
        <v>29</v>
      </c>
      <c r="I33" s="166">
        <v>5</v>
      </c>
      <c r="J33" s="166">
        <v>47</v>
      </c>
      <c r="K33" s="166">
        <v>186</v>
      </c>
      <c r="L33" s="166">
        <v>16</v>
      </c>
      <c r="M33" s="166">
        <v>19</v>
      </c>
      <c r="N33" s="175">
        <v>21</v>
      </c>
      <c r="O33" s="95"/>
      <c r="P33" s="94"/>
    </row>
    <row r="34" spans="2:17" s="92" customFormat="1" ht="15" customHeight="1" x14ac:dyDescent="0.2">
      <c r="B34" s="27" t="s">
        <v>308</v>
      </c>
      <c r="C34" s="176">
        <v>7.7</v>
      </c>
      <c r="D34" s="176">
        <v>6.5</v>
      </c>
      <c r="E34" s="176">
        <v>8.6</v>
      </c>
      <c r="F34" s="176">
        <v>7.7</v>
      </c>
      <c r="G34" s="176">
        <v>6.7</v>
      </c>
      <c r="H34" s="176">
        <v>6</v>
      </c>
      <c r="I34" s="176">
        <v>4.5999999999999996</v>
      </c>
      <c r="J34" s="176">
        <v>7.9</v>
      </c>
      <c r="K34" s="176">
        <v>8.6</v>
      </c>
      <c r="L34" s="176">
        <v>6.4</v>
      </c>
      <c r="M34" s="176">
        <v>5.6</v>
      </c>
      <c r="N34" s="2">
        <v>7.2</v>
      </c>
      <c r="O34" s="95"/>
      <c r="P34" s="94"/>
    </row>
    <row r="35" spans="2:17" s="92" customFormat="1" ht="15" customHeight="1" x14ac:dyDescent="0.2">
      <c r="B35" s="27" t="s">
        <v>325</v>
      </c>
      <c r="C35" s="176">
        <v>31.2</v>
      </c>
      <c r="D35" s="176">
        <v>29.5</v>
      </c>
      <c r="E35" s="176">
        <v>32.1</v>
      </c>
      <c r="F35" s="176">
        <v>32.6</v>
      </c>
      <c r="G35" s="176">
        <v>28.6</v>
      </c>
      <c r="H35" s="176">
        <v>22.9</v>
      </c>
      <c r="I35" s="176">
        <v>20.399999999999999</v>
      </c>
      <c r="J35" s="176">
        <v>31.8</v>
      </c>
      <c r="K35" s="176">
        <v>31.7</v>
      </c>
      <c r="L35" s="176">
        <v>31.5</v>
      </c>
      <c r="M35" s="176">
        <v>26.2</v>
      </c>
      <c r="N35" s="177">
        <v>27.7</v>
      </c>
      <c r="O35" s="95"/>
      <c r="P35" s="94"/>
      <c r="Q35" s="94"/>
    </row>
    <row r="36" spans="2:17" s="92" customFormat="1" ht="15" customHeight="1" x14ac:dyDescent="0.2">
      <c r="B36" s="27" t="s">
        <v>313</v>
      </c>
      <c r="C36" s="176">
        <v>104</v>
      </c>
      <c r="D36" s="176">
        <v>195.8</v>
      </c>
      <c r="E36" s="176">
        <v>107.8</v>
      </c>
      <c r="F36" s="176">
        <v>101.7</v>
      </c>
      <c r="G36" s="176">
        <v>88.9</v>
      </c>
      <c r="H36" s="176">
        <v>75.900000000000006</v>
      </c>
      <c r="I36" s="176">
        <v>120</v>
      </c>
      <c r="J36" s="176">
        <v>108.5</v>
      </c>
      <c r="K36" s="176">
        <v>104.8</v>
      </c>
      <c r="L36" s="178">
        <v>175</v>
      </c>
      <c r="M36" s="179">
        <v>52.6</v>
      </c>
      <c r="N36" s="177">
        <v>76.2</v>
      </c>
      <c r="O36" s="95"/>
      <c r="P36" s="94"/>
    </row>
    <row r="37" spans="2:17" s="92" customFormat="1" ht="15" customHeight="1" x14ac:dyDescent="0.2">
      <c r="B37" s="172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5"/>
      <c r="P37" s="94"/>
    </row>
    <row r="38" spans="2:17" s="92" customFormat="1" ht="15" customHeight="1" x14ac:dyDescent="0.2">
      <c r="B38" s="182"/>
      <c r="C38" s="625" t="s">
        <v>327</v>
      </c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95"/>
      <c r="P38" s="94"/>
      <c r="Q38" s="94"/>
    </row>
    <row r="39" spans="2:17" s="92" customFormat="1" ht="15" customHeight="1" x14ac:dyDescent="0.2">
      <c r="B39" s="180" t="s">
        <v>328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5"/>
      <c r="P39" s="94"/>
    </row>
    <row r="40" spans="2:17" s="92" customFormat="1" ht="15" customHeight="1" x14ac:dyDescent="0.2">
      <c r="B40" s="174" t="s">
        <v>16</v>
      </c>
      <c r="C40" s="96">
        <v>2513</v>
      </c>
      <c r="D40" s="96">
        <v>164</v>
      </c>
      <c r="E40" s="96">
        <v>266</v>
      </c>
      <c r="F40" s="96">
        <v>1120</v>
      </c>
      <c r="G40" s="96">
        <v>210</v>
      </c>
      <c r="H40" s="96">
        <v>94</v>
      </c>
      <c r="I40" s="96">
        <v>47</v>
      </c>
      <c r="J40" s="96">
        <v>130</v>
      </c>
      <c r="K40" s="96">
        <v>259</v>
      </c>
      <c r="L40" s="96">
        <v>106</v>
      </c>
      <c r="M40" s="96">
        <v>72</v>
      </c>
      <c r="N40" s="96">
        <v>45</v>
      </c>
      <c r="O40" s="95"/>
      <c r="P40" s="94"/>
    </row>
    <row r="41" spans="2:17" s="92" customFormat="1" ht="15" customHeight="1" x14ac:dyDescent="0.2">
      <c r="B41" s="174" t="s">
        <v>322</v>
      </c>
      <c r="C41" s="96">
        <v>1213</v>
      </c>
      <c r="D41" s="96">
        <v>79</v>
      </c>
      <c r="E41" s="96">
        <v>135</v>
      </c>
      <c r="F41" s="96">
        <v>522</v>
      </c>
      <c r="G41" s="96">
        <v>107</v>
      </c>
      <c r="H41" s="96">
        <v>57</v>
      </c>
      <c r="I41" s="96">
        <v>24</v>
      </c>
      <c r="J41" s="96">
        <v>53</v>
      </c>
      <c r="K41" s="96">
        <v>127</v>
      </c>
      <c r="L41" s="96">
        <v>51</v>
      </c>
      <c r="M41" s="96">
        <v>34</v>
      </c>
      <c r="N41" s="96">
        <v>24</v>
      </c>
      <c r="O41" s="95"/>
      <c r="P41" s="94"/>
    </row>
    <row r="42" spans="2:17" s="92" customFormat="1" ht="15" customHeight="1" x14ac:dyDescent="0.2">
      <c r="B42" s="174" t="s">
        <v>323</v>
      </c>
      <c r="C42" s="96">
        <v>1300</v>
      </c>
      <c r="D42" s="96">
        <v>85</v>
      </c>
      <c r="E42" s="96">
        <v>131</v>
      </c>
      <c r="F42" s="96">
        <v>598</v>
      </c>
      <c r="G42" s="96">
        <v>103</v>
      </c>
      <c r="H42" s="96">
        <v>37</v>
      </c>
      <c r="I42" s="96">
        <v>23</v>
      </c>
      <c r="J42" s="96">
        <v>77</v>
      </c>
      <c r="K42" s="96">
        <v>132</v>
      </c>
      <c r="L42" s="96">
        <v>55</v>
      </c>
      <c r="M42" s="96">
        <v>38</v>
      </c>
      <c r="N42" s="96">
        <v>21</v>
      </c>
      <c r="O42" s="95"/>
      <c r="P42" s="94"/>
    </row>
    <row r="43" spans="2:17" s="92" customFormat="1" ht="15" customHeight="1" x14ac:dyDescent="0.2">
      <c r="B43" s="99" t="s">
        <v>329</v>
      </c>
      <c r="C43" s="181">
        <v>9.9</v>
      </c>
      <c r="D43" s="181">
        <v>15</v>
      </c>
      <c r="E43" s="181">
        <v>7.8</v>
      </c>
      <c r="F43" s="181">
        <v>10.7</v>
      </c>
      <c r="G43" s="181">
        <v>10.3</v>
      </c>
      <c r="H43" s="181">
        <v>11</v>
      </c>
      <c r="I43" s="181">
        <v>19.7</v>
      </c>
      <c r="J43" s="181">
        <v>10.5</v>
      </c>
      <c r="K43" s="181">
        <v>5.9</v>
      </c>
      <c r="L43" s="181">
        <v>15.5</v>
      </c>
      <c r="M43" s="181">
        <v>14</v>
      </c>
      <c r="N43" s="181">
        <v>8.6999999999999993</v>
      </c>
      <c r="O43" s="95"/>
      <c r="P43" s="94"/>
    </row>
    <row r="44" spans="2:17" s="92" customFormat="1" ht="15" customHeight="1" x14ac:dyDescent="0.2">
      <c r="B44" s="99" t="s">
        <v>330</v>
      </c>
      <c r="C44" s="96">
        <v>7</v>
      </c>
      <c r="D44" s="96">
        <v>0</v>
      </c>
      <c r="E44" s="96">
        <v>0</v>
      </c>
      <c r="F44" s="96">
        <v>3</v>
      </c>
      <c r="G44" s="96">
        <v>2</v>
      </c>
      <c r="H44" s="96">
        <v>0</v>
      </c>
      <c r="I44" s="96">
        <v>0</v>
      </c>
      <c r="J44" s="96">
        <v>0</v>
      </c>
      <c r="K44" s="96">
        <v>2</v>
      </c>
      <c r="L44" s="96">
        <v>0</v>
      </c>
      <c r="M44" s="96">
        <v>0</v>
      </c>
      <c r="N44" s="96">
        <v>0</v>
      </c>
      <c r="O44" s="95"/>
      <c r="P44" s="94"/>
    </row>
    <row r="45" spans="2:17" s="92" customFormat="1" ht="15" customHeight="1" x14ac:dyDescent="0.2">
      <c r="B45" s="180" t="s">
        <v>333</v>
      </c>
      <c r="C45" s="96">
        <v>1</v>
      </c>
      <c r="D45" s="96">
        <v>0</v>
      </c>
      <c r="E45" s="96">
        <v>0</v>
      </c>
      <c r="F45" s="96">
        <v>1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5"/>
      <c r="P45" s="94"/>
    </row>
    <row r="46" spans="2:17" s="92" customFormat="1" ht="15" customHeight="1" x14ac:dyDescent="0.2">
      <c r="B46" s="180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5"/>
      <c r="P46" s="94"/>
    </row>
    <row r="47" spans="2:17" s="92" customFormat="1" ht="15" customHeight="1" x14ac:dyDescent="0.2">
      <c r="B47" s="182"/>
      <c r="C47" s="625" t="s">
        <v>373</v>
      </c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95"/>
      <c r="P47" s="94"/>
      <c r="Q47" s="94"/>
    </row>
    <row r="48" spans="2:17" s="92" customFormat="1" ht="15" customHeight="1" x14ac:dyDescent="0.2">
      <c r="B48" s="99" t="s">
        <v>390</v>
      </c>
      <c r="C48" s="96">
        <v>962</v>
      </c>
      <c r="D48" s="96">
        <v>49</v>
      </c>
      <c r="E48" s="96">
        <v>91</v>
      </c>
      <c r="F48" s="96">
        <v>449</v>
      </c>
      <c r="G48" s="96">
        <v>63</v>
      </c>
      <c r="H48" s="96">
        <v>44</v>
      </c>
      <c r="I48" s="96">
        <v>2</v>
      </c>
      <c r="J48" s="96">
        <v>53</v>
      </c>
      <c r="K48" s="96">
        <v>149</v>
      </c>
      <c r="L48" s="96">
        <v>28</v>
      </c>
      <c r="M48" s="96">
        <v>18</v>
      </c>
      <c r="N48" s="96">
        <v>16</v>
      </c>
      <c r="O48" s="95"/>
      <c r="P48" s="94"/>
      <c r="Q48" s="94"/>
    </row>
    <row r="49" spans="2:16" s="92" customFormat="1" ht="15" customHeight="1" x14ac:dyDescent="0.2">
      <c r="B49" s="99" t="s">
        <v>335</v>
      </c>
      <c r="C49" s="181">
        <v>3.8</v>
      </c>
      <c r="D49" s="181">
        <v>4.5</v>
      </c>
      <c r="E49" s="181">
        <v>2.7</v>
      </c>
      <c r="F49" s="181">
        <v>4.3</v>
      </c>
      <c r="G49" s="181">
        <v>3.1</v>
      </c>
      <c r="H49" s="181">
        <v>5.0999999999999996</v>
      </c>
      <c r="I49" s="181">
        <v>0.8</v>
      </c>
      <c r="J49" s="181">
        <v>4.3</v>
      </c>
      <c r="K49" s="181">
        <v>3.4</v>
      </c>
      <c r="L49" s="181">
        <v>4.0999999999999996</v>
      </c>
      <c r="M49" s="181">
        <v>3.5</v>
      </c>
      <c r="N49" s="181">
        <v>3.1</v>
      </c>
      <c r="O49" s="95"/>
      <c r="P49" s="94"/>
    </row>
    <row r="50" spans="2:16" ht="15" customHeight="1" x14ac:dyDescent="0.2">
      <c r="B50" s="99" t="s">
        <v>368</v>
      </c>
      <c r="C50" s="2">
        <v>963</v>
      </c>
      <c r="D50" s="2">
        <v>60</v>
      </c>
      <c r="E50" s="2">
        <v>109</v>
      </c>
      <c r="F50" s="2">
        <v>419</v>
      </c>
      <c r="G50" s="2">
        <v>80</v>
      </c>
      <c r="H50" s="2">
        <v>43</v>
      </c>
      <c r="I50" s="2">
        <v>18</v>
      </c>
      <c r="J50" s="2">
        <v>47</v>
      </c>
      <c r="K50" s="2">
        <v>94</v>
      </c>
      <c r="L50" s="2">
        <v>41</v>
      </c>
      <c r="M50" s="2">
        <v>30</v>
      </c>
      <c r="N50" s="2">
        <v>22</v>
      </c>
    </row>
    <row r="51" spans="2:16" ht="15" customHeight="1" x14ac:dyDescent="0.2">
      <c r="B51" s="99" t="s">
        <v>337</v>
      </c>
      <c r="C51" s="176">
        <v>3.8</v>
      </c>
      <c r="D51" s="176">
        <v>5.5</v>
      </c>
      <c r="E51" s="176">
        <v>3.2</v>
      </c>
      <c r="F51" s="176">
        <v>4</v>
      </c>
      <c r="G51" s="176">
        <v>3.9</v>
      </c>
      <c r="H51" s="176">
        <v>5</v>
      </c>
      <c r="I51" s="176">
        <v>7.6</v>
      </c>
      <c r="J51" s="176">
        <v>3.8</v>
      </c>
      <c r="K51" s="176">
        <v>2.1</v>
      </c>
      <c r="L51" s="176">
        <v>6</v>
      </c>
      <c r="M51" s="176">
        <v>5.8</v>
      </c>
      <c r="N51" s="176">
        <v>4.3</v>
      </c>
    </row>
    <row r="52" spans="2:16" ht="15" customHeight="1" x14ac:dyDescent="0.2">
      <c r="B52" s="99" t="s">
        <v>375</v>
      </c>
      <c r="C52" s="39" t="s">
        <v>369</v>
      </c>
      <c r="D52" s="39" t="s">
        <v>389</v>
      </c>
      <c r="E52" s="39" t="s">
        <v>388</v>
      </c>
      <c r="F52" s="39" t="s">
        <v>387</v>
      </c>
      <c r="G52" s="39" t="s">
        <v>385</v>
      </c>
      <c r="H52" s="39" t="s">
        <v>384</v>
      </c>
      <c r="I52" s="39" t="s">
        <v>382</v>
      </c>
      <c r="J52" s="39" t="s">
        <v>811</v>
      </c>
      <c r="K52" s="39" t="s">
        <v>380</v>
      </c>
      <c r="L52" s="39" t="s">
        <v>377</v>
      </c>
      <c r="M52" s="39" t="s">
        <v>377</v>
      </c>
      <c r="N52" s="39" t="s">
        <v>377</v>
      </c>
    </row>
    <row r="53" spans="2:16" ht="15" customHeight="1" x14ac:dyDescent="0.2">
      <c r="B53" s="99" t="s">
        <v>376</v>
      </c>
      <c r="C53" s="39" t="s">
        <v>370</v>
      </c>
      <c r="D53" s="39" t="s">
        <v>386</v>
      </c>
      <c r="E53" s="39" t="s">
        <v>378</v>
      </c>
      <c r="F53" s="39" t="s">
        <v>370</v>
      </c>
      <c r="G53" s="39" t="s">
        <v>386</v>
      </c>
      <c r="H53" s="39" t="s">
        <v>370</v>
      </c>
      <c r="I53" s="39" t="s">
        <v>383</v>
      </c>
      <c r="J53" s="39" t="s">
        <v>381</v>
      </c>
      <c r="K53" s="39" t="s">
        <v>370</v>
      </c>
      <c r="L53" s="39" t="s">
        <v>379</v>
      </c>
      <c r="M53" s="39" t="s">
        <v>378</v>
      </c>
      <c r="N53" s="39" t="s">
        <v>378</v>
      </c>
    </row>
    <row r="54" spans="2:16" ht="9" customHeight="1" x14ac:dyDescent="0.2"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</row>
    <row r="55" spans="2:16" ht="3" customHeight="1" x14ac:dyDescent="0.2"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</row>
    <row r="56" spans="2:16" ht="9" customHeight="1" x14ac:dyDescent="0.2"/>
    <row r="57" spans="2:16" s="92" customFormat="1" ht="12.75" customHeight="1" x14ac:dyDescent="0.2">
      <c r="B57" s="132" t="s">
        <v>281</v>
      </c>
      <c r="C57" s="3"/>
      <c r="D57" s="107"/>
      <c r="E57" s="107"/>
      <c r="F57" s="107"/>
      <c r="G57" s="107"/>
      <c r="H57" s="107"/>
      <c r="I57" s="107"/>
      <c r="J57" s="107"/>
      <c r="K57" s="107"/>
      <c r="L57" s="107"/>
      <c r="N57" s="95"/>
      <c r="O57" s="94"/>
    </row>
    <row r="58" spans="2:16" s="92" customFormat="1" ht="12.75" customHeight="1" x14ac:dyDescent="0.2">
      <c r="B58" s="629" t="s">
        <v>371</v>
      </c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95"/>
      <c r="O58" s="94"/>
    </row>
    <row r="59" spans="2:16" s="92" customFormat="1" ht="12.75" customHeight="1" x14ac:dyDescent="0.2">
      <c r="B59" s="210" t="s">
        <v>372</v>
      </c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95"/>
      <c r="O59" s="94"/>
    </row>
    <row r="60" spans="2:16" s="92" customFormat="1" x14ac:dyDescent="0.2">
      <c r="B60" s="626" t="s">
        <v>374</v>
      </c>
      <c r="C60" s="626"/>
      <c r="D60" s="626"/>
      <c r="E60" s="626"/>
      <c r="F60" s="626"/>
      <c r="G60" s="626"/>
      <c r="H60" s="626"/>
      <c r="I60" s="626"/>
      <c r="J60" s="626"/>
      <c r="K60" s="626"/>
      <c r="L60" s="626"/>
      <c r="M60" s="626"/>
      <c r="N60" s="95"/>
      <c r="O60" s="94"/>
    </row>
    <row r="61" spans="2:16" s="92" customFormat="1" x14ac:dyDescent="0.2">
      <c r="B61" s="626" t="s">
        <v>393</v>
      </c>
      <c r="C61" s="626"/>
      <c r="D61" s="626"/>
      <c r="E61" s="626"/>
      <c r="F61" s="626"/>
      <c r="G61" s="626"/>
      <c r="H61" s="626"/>
      <c r="I61" s="626"/>
      <c r="J61" s="626"/>
      <c r="K61" s="626"/>
      <c r="L61" s="626"/>
      <c r="M61" s="626"/>
      <c r="N61" s="95"/>
      <c r="O61" s="94"/>
    </row>
  </sheetData>
  <mergeCells count="9">
    <mergeCell ref="B60:M60"/>
    <mergeCell ref="B61:M61"/>
    <mergeCell ref="C47:N47"/>
    <mergeCell ref="C38:N38"/>
    <mergeCell ref="B1:N1"/>
    <mergeCell ref="K3:M3"/>
    <mergeCell ref="C29:N29"/>
    <mergeCell ref="C6:N6"/>
    <mergeCell ref="B58:M58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10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13" width="8.7109375" style="7" customWidth="1"/>
    <col min="14" max="15" width="9.140625" style="7" bestFit="1" customWidth="1"/>
    <col min="16" max="16" width="6.7109375" style="7" customWidth="1"/>
    <col min="17" max="17" width="14.28515625" style="7" bestFit="1" customWidth="1"/>
    <col min="18" max="16384" width="12.5703125" style="7"/>
  </cols>
  <sheetData>
    <row r="1" spans="2:49" ht="21" customHeight="1" x14ac:dyDescent="0.2">
      <c r="B1" s="666" t="s">
        <v>627</v>
      </c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</row>
    <row r="2" spans="2:49" ht="21" customHeight="1" x14ac:dyDescent="0.2">
      <c r="B2" s="280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Q2" s="13"/>
    </row>
    <row r="3" spans="2:49" ht="12.75" customHeight="1" x14ac:dyDescent="0.2">
      <c r="B3" s="279">
        <v>2017</v>
      </c>
      <c r="C3" s="277"/>
      <c r="D3" s="277"/>
      <c r="E3" s="277"/>
      <c r="F3" s="278" t="s">
        <v>14</v>
      </c>
      <c r="G3" s="277"/>
      <c r="H3" s="277"/>
      <c r="I3" s="277"/>
      <c r="J3" s="277"/>
      <c r="K3" s="277"/>
      <c r="L3" s="277"/>
      <c r="M3" s="277"/>
      <c r="N3" s="637" t="s">
        <v>17</v>
      </c>
      <c r="O3" s="637"/>
      <c r="Q3" s="143" t="s">
        <v>18</v>
      </c>
    </row>
    <row r="4" spans="2:49" ht="15" customHeight="1" x14ac:dyDescent="0.2">
      <c r="B4" s="643" t="s">
        <v>626</v>
      </c>
      <c r="C4" s="646" t="s">
        <v>16</v>
      </c>
      <c r="D4" s="646" t="s">
        <v>29</v>
      </c>
      <c r="E4" s="634" t="s">
        <v>28</v>
      </c>
      <c r="F4" s="646" t="s">
        <v>27</v>
      </c>
      <c r="G4" s="646" t="s">
        <v>26</v>
      </c>
      <c r="H4" s="646" t="s">
        <v>25</v>
      </c>
      <c r="I4" s="646" t="s">
        <v>24</v>
      </c>
      <c r="J4" s="646" t="s">
        <v>23</v>
      </c>
      <c r="K4" s="646" t="s">
        <v>22</v>
      </c>
      <c r="L4" s="634" t="s">
        <v>21</v>
      </c>
      <c r="M4" s="634" t="s">
        <v>20</v>
      </c>
      <c r="N4" s="634" t="s">
        <v>91</v>
      </c>
      <c r="O4" s="643" t="s">
        <v>90</v>
      </c>
      <c r="P4" s="276"/>
    </row>
    <row r="5" spans="2:49" ht="15" customHeight="1" x14ac:dyDescent="0.2">
      <c r="B5" s="644"/>
      <c r="C5" s="755"/>
      <c r="D5" s="647"/>
      <c r="E5" s="635"/>
      <c r="F5" s="647"/>
      <c r="G5" s="755"/>
      <c r="H5" s="755"/>
      <c r="I5" s="755"/>
      <c r="J5" s="755"/>
      <c r="K5" s="755"/>
      <c r="L5" s="640"/>
      <c r="M5" s="640"/>
      <c r="N5" s="635"/>
      <c r="O5" s="644"/>
      <c r="P5" s="276"/>
    </row>
    <row r="6" spans="2:49" ht="15" customHeight="1" x14ac:dyDescent="0.2">
      <c r="B6" s="644"/>
      <c r="C6" s="755"/>
      <c r="D6" s="647"/>
      <c r="E6" s="635"/>
      <c r="F6" s="647"/>
      <c r="G6" s="755"/>
      <c r="H6" s="755"/>
      <c r="I6" s="755"/>
      <c r="J6" s="755"/>
      <c r="K6" s="755"/>
      <c r="L6" s="640"/>
      <c r="M6" s="640"/>
      <c r="N6" s="635"/>
      <c r="O6" s="644"/>
      <c r="P6" s="276"/>
    </row>
    <row r="7" spans="2:49" ht="15" customHeight="1" x14ac:dyDescent="0.2">
      <c r="B7" s="645"/>
      <c r="C7" s="756"/>
      <c r="D7" s="648"/>
      <c r="E7" s="636"/>
      <c r="F7" s="648"/>
      <c r="G7" s="756"/>
      <c r="H7" s="756"/>
      <c r="I7" s="756"/>
      <c r="J7" s="756"/>
      <c r="K7" s="756"/>
      <c r="L7" s="642"/>
      <c r="M7" s="642"/>
      <c r="N7" s="636"/>
      <c r="O7" s="645"/>
      <c r="P7" s="276"/>
    </row>
    <row r="8" spans="2:49" ht="12.75" customHeight="1" x14ac:dyDescent="0.2">
      <c r="B8" s="276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2:49" s="273" customFormat="1" ht="12.75" customHeight="1" x14ac:dyDescent="0.2">
      <c r="B9" s="16" t="s">
        <v>13</v>
      </c>
      <c r="C9" s="4">
        <f t="shared" ref="C9:C20" si="0">SUM(D9:O9)</f>
        <v>962</v>
      </c>
      <c r="D9" s="273">
        <f t="shared" ref="D9:O9" si="1">SUM(D10:D20)</f>
        <v>56</v>
      </c>
      <c r="E9" s="273">
        <f t="shared" si="1"/>
        <v>47</v>
      </c>
      <c r="F9" s="273">
        <f t="shared" si="1"/>
        <v>45</v>
      </c>
      <c r="G9" s="273">
        <f t="shared" si="1"/>
        <v>59</v>
      </c>
      <c r="H9" s="273">
        <f t="shared" si="1"/>
        <v>70</v>
      </c>
      <c r="I9" s="273">
        <f t="shared" si="1"/>
        <v>84</v>
      </c>
      <c r="J9" s="273">
        <f t="shared" si="1"/>
        <v>140</v>
      </c>
      <c r="K9" s="273">
        <f t="shared" si="1"/>
        <v>112</v>
      </c>
      <c r="L9" s="273">
        <f t="shared" si="1"/>
        <v>141</v>
      </c>
      <c r="M9" s="273">
        <f t="shared" si="1"/>
        <v>77</v>
      </c>
      <c r="N9" s="273">
        <f t="shared" si="1"/>
        <v>50</v>
      </c>
      <c r="O9" s="273">
        <f t="shared" si="1"/>
        <v>81</v>
      </c>
      <c r="P9" s="264"/>
      <c r="Q9" s="7"/>
      <c r="R9" s="526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</row>
    <row r="10" spans="2:49" ht="18" customHeight="1" x14ac:dyDescent="0.2">
      <c r="B10" s="20" t="s">
        <v>3</v>
      </c>
      <c r="C10" s="4">
        <f t="shared" si="0"/>
        <v>49</v>
      </c>
      <c r="D10" s="527">
        <v>4</v>
      </c>
      <c r="E10" s="527">
        <v>2</v>
      </c>
      <c r="F10" s="527">
        <v>0</v>
      </c>
      <c r="G10" s="527">
        <v>5</v>
      </c>
      <c r="H10" s="527">
        <v>2</v>
      </c>
      <c r="I10" s="527">
        <v>5</v>
      </c>
      <c r="J10" s="527">
        <v>4</v>
      </c>
      <c r="K10" s="527">
        <v>8</v>
      </c>
      <c r="L10" s="527">
        <v>3</v>
      </c>
      <c r="M10" s="527">
        <v>3</v>
      </c>
      <c r="N10" s="527">
        <v>4</v>
      </c>
      <c r="O10" s="527">
        <v>9</v>
      </c>
      <c r="P10" s="6"/>
      <c r="R10" s="52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2:49" ht="18" customHeight="1" x14ac:dyDescent="0.2">
      <c r="B11" s="20" t="s">
        <v>4</v>
      </c>
      <c r="C11" s="4">
        <f t="shared" si="0"/>
        <v>91</v>
      </c>
      <c r="D11" s="17">
        <v>7</v>
      </c>
      <c r="E11" s="17">
        <v>4</v>
      </c>
      <c r="F11" s="17">
        <v>4</v>
      </c>
      <c r="G11" s="17">
        <v>3</v>
      </c>
      <c r="H11" s="17">
        <v>5</v>
      </c>
      <c r="I11" s="17">
        <v>9</v>
      </c>
      <c r="J11" s="17">
        <v>16</v>
      </c>
      <c r="K11" s="17">
        <v>13</v>
      </c>
      <c r="L11" s="17">
        <v>13</v>
      </c>
      <c r="M11" s="17">
        <v>5</v>
      </c>
      <c r="N11" s="17">
        <v>4</v>
      </c>
      <c r="O11" s="17">
        <v>8</v>
      </c>
      <c r="P11" s="6"/>
      <c r="R11" s="52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2:49" ht="18" customHeight="1" x14ac:dyDescent="0.2">
      <c r="B12" s="20" t="s">
        <v>5</v>
      </c>
      <c r="C12" s="4">
        <f t="shared" si="0"/>
        <v>449</v>
      </c>
      <c r="D12" s="17">
        <v>22</v>
      </c>
      <c r="E12" s="17">
        <v>21</v>
      </c>
      <c r="F12" s="17">
        <v>24</v>
      </c>
      <c r="G12" s="17">
        <v>24</v>
      </c>
      <c r="H12" s="17">
        <v>37</v>
      </c>
      <c r="I12" s="17">
        <v>47</v>
      </c>
      <c r="J12" s="17">
        <v>64</v>
      </c>
      <c r="K12" s="17">
        <v>49</v>
      </c>
      <c r="L12" s="17">
        <v>77</v>
      </c>
      <c r="M12" s="17">
        <v>36</v>
      </c>
      <c r="N12" s="17">
        <v>20</v>
      </c>
      <c r="O12" s="17">
        <v>28</v>
      </c>
      <c r="P12" s="6"/>
      <c r="R12" s="52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2:49" ht="18" customHeight="1" x14ac:dyDescent="0.2">
      <c r="B13" s="20" t="s">
        <v>6</v>
      </c>
      <c r="C13" s="4">
        <f t="shared" si="0"/>
        <v>63</v>
      </c>
      <c r="D13" s="17">
        <v>1</v>
      </c>
      <c r="E13" s="17">
        <v>0</v>
      </c>
      <c r="F13" s="17">
        <v>3</v>
      </c>
      <c r="G13" s="17">
        <v>5</v>
      </c>
      <c r="H13" s="17">
        <v>5</v>
      </c>
      <c r="I13" s="17">
        <v>4</v>
      </c>
      <c r="J13" s="17">
        <v>8</v>
      </c>
      <c r="K13" s="17">
        <v>9</v>
      </c>
      <c r="L13" s="17">
        <v>9</v>
      </c>
      <c r="M13" s="17">
        <v>11</v>
      </c>
      <c r="N13" s="17">
        <v>4</v>
      </c>
      <c r="O13" s="17">
        <v>4</v>
      </c>
      <c r="P13" s="6"/>
      <c r="R13" s="52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2:49" ht="18" customHeight="1" x14ac:dyDescent="0.2">
      <c r="B14" s="20" t="s">
        <v>7</v>
      </c>
      <c r="C14" s="4">
        <f t="shared" si="0"/>
        <v>44</v>
      </c>
      <c r="D14" s="17">
        <v>3</v>
      </c>
      <c r="E14" s="17">
        <v>3</v>
      </c>
      <c r="F14" s="17">
        <v>3</v>
      </c>
      <c r="G14" s="17">
        <v>3</v>
      </c>
      <c r="H14" s="17">
        <v>3</v>
      </c>
      <c r="I14" s="17">
        <v>2</v>
      </c>
      <c r="J14" s="17">
        <v>5</v>
      </c>
      <c r="K14" s="17">
        <v>7</v>
      </c>
      <c r="L14" s="17">
        <v>6</v>
      </c>
      <c r="M14" s="17">
        <v>4</v>
      </c>
      <c r="N14" s="17">
        <v>2</v>
      </c>
      <c r="O14" s="17">
        <v>3</v>
      </c>
      <c r="P14" s="6"/>
      <c r="R14" s="52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2:49" s="11" customFormat="1" ht="18" customHeight="1" x14ac:dyDescent="0.2">
      <c r="B15" s="21" t="s">
        <v>8</v>
      </c>
      <c r="C15" s="4">
        <f t="shared" si="0"/>
        <v>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1</v>
      </c>
      <c r="M15" s="17">
        <v>0</v>
      </c>
      <c r="N15" s="17">
        <v>1</v>
      </c>
      <c r="O15" s="17">
        <v>0</v>
      </c>
      <c r="P15" s="9"/>
      <c r="R15" s="52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2:49" ht="18" customHeight="1" x14ac:dyDescent="0.2">
      <c r="B16" s="20" t="s">
        <v>9</v>
      </c>
      <c r="C16" s="4">
        <f t="shared" si="0"/>
        <v>53</v>
      </c>
      <c r="D16" s="14">
        <v>1</v>
      </c>
      <c r="E16" s="14">
        <v>0</v>
      </c>
      <c r="F16" s="14">
        <v>1</v>
      </c>
      <c r="G16" s="14">
        <v>1</v>
      </c>
      <c r="H16" s="14">
        <v>9</v>
      </c>
      <c r="I16" s="14">
        <v>6</v>
      </c>
      <c r="J16" s="14">
        <v>11</v>
      </c>
      <c r="K16" s="14">
        <v>5</v>
      </c>
      <c r="L16" s="14">
        <v>7</v>
      </c>
      <c r="M16" s="14">
        <v>0</v>
      </c>
      <c r="N16" s="14">
        <v>4</v>
      </c>
      <c r="O16" s="14">
        <v>8</v>
      </c>
      <c r="P16" s="6"/>
      <c r="R16" s="52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2:50" ht="18" customHeight="1" x14ac:dyDescent="0.2">
      <c r="B17" s="20" t="s">
        <v>10</v>
      </c>
      <c r="C17" s="4">
        <f t="shared" si="0"/>
        <v>149</v>
      </c>
      <c r="D17" s="17">
        <v>17</v>
      </c>
      <c r="E17" s="17">
        <v>13</v>
      </c>
      <c r="F17" s="17">
        <v>9</v>
      </c>
      <c r="G17" s="17">
        <v>13</v>
      </c>
      <c r="H17" s="17">
        <v>5</v>
      </c>
      <c r="I17" s="17">
        <v>5</v>
      </c>
      <c r="J17" s="17">
        <v>23</v>
      </c>
      <c r="K17" s="17">
        <v>11</v>
      </c>
      <c r="L17" s="17">
        <v>13</v>
      </c>
      <c r="M17" s="17">
        <v>13</v>
      </c>
      <c r="N17" s="17">
        <v>8</v>
      </c>
      <c r="O17" s="17">
        <v>19</v>
      </c>
      <c r="P17" s="6"/>
      <c r="R17" s="52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2:50" ht="18" customHeight="1" x14ac:dyDescent="0.2">
      <c r="B18" s="20" t="s">
        <v>11</v>
      </c>
      <c r="C18" s="4">
        <f t="shared" si="0"/>
        <v>28</v>
      </c>
      <c r="D18" s="17">
        <v>1</v>
      </c>
      <c r="E18" s="17">
        <v>3</v>
      </c>
      <c r="F18" s="17">
        <v>0</v>
      </c>
      <c r="G18" s="17">
        <v>1</v>
      </c>
      <c r="H18" s="17">
        <v>1</v>
      </c>
      <c r="I18" s="17">
        <v>1</v>
      </c>
      <c r="J18" s="17">
        <v>5</v>
      </c>
      <c r="K18" s="17">
        <v>7</v>
      </c>
      <c r="L18" s="17">
        <v>3</v>
      </c>
      <c r="M18" s="17">
        <v>2</v>
      </c>
      <c r="N18" s="17">
        <v>2</v>
      </c>
      <c r="O18" s="17">
        <v>2</v>
      </c>
      <c r="P18" s="6"/>
      <c r="R18" s="52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2:50" ht="18" customHeight="1" x14ac:dyDescent="0.2">
      <c r="B19" s="20" t="s">
        <v>15</v>
      </c>
      <c r="C19" s="4">
        <f t="shared" si="0"/>
        <v>18</v>
      </c>
      <c r="D19" s="17">
        <v>0</v>
      </c>
      <c r="E19" s="17">
        <v>1</v>
      </c>
      <c r="F19" s="17">
        <v>1</v>
      </c>
      <c r="G19" s="17">
        <v>1</v>
      </c>
      <c r="H19" s="17">
        <v>1</v>
      </c>
      <c r="I19" s="17">
        <v>2</v>
      </c>
      <c r="J19" s="17">
        <v>1</v>
      </c>
      <c r="K19" s="17">
        <v>3</v>
      </c>
      <c r="L19" s="17">
        <v>6</v>
      </c>
      <c r="M19" s="17">
        <v>1</v>
      </c>
      <c r="N19" s="17">
        <v>1</v>
      </c>
      <c r="O19" s="17">
        <v>0</v>
      </c>
      <c r="P19" s="6"/>
      <c r="R19" s="52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2:50" ht="18" customHeight="1" x14ac:dyDescent="0.2">
      <c r="B20" s="5" t="s">
        <v>12</v>
      </c>
      <c r="C20" s="4">
        <f t="shared" si="0"/>
        <v>16</v>
      </c>
      <c r="D20" s="17">
        <v>0</v>
      </c>
      <c r="E20" s="17">
        <v>0</v>
      </c>
      <c r="F20" s="17">
        <v>0</v>
      </c>
      <c r="G20" s="17">
        <v>3</v>
      </c>
      <c r="H20" s="17">
        <v>2</v>
      </c>
      <c r="I20" s="17">
        <v>3</v>
      </c>
      <c r="J20" s="17">
        <v>3</v>
      </c>
      <c r="K20" s="17">
        <v>0</v>
      </c>
      <c r="L20" s="17">
        <v>3</v>
      </c>
      <c r="M20" s="17">
        <v>2</v>
      </c>
      <c r="N20" s="17">
        <v>0</v>
      </c>
      <c r="O20" s="17">
        <v>0</v>
      </c>
      <c r="P20" s="6"/>
      <c r="R20" s="52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2:50" ht="9.9499999999999993" customHeight="1" x14ac:dyDescent="0.2">
      <c r="B21" s="262"/>
      <c r="C21" s="525" t="s">
        <v>625</v>
      </c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2:50" ht="3" customHeight="1" x14ac:dyDescent="0.2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2:50" ht="6" customHeight="1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2:50" x14ac:dyDescent="0.2">
      <c r="B24" s="132" t="s">
        <v>281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2:50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2:50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2:50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2:50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2:50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2:50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2:50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3:49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3:49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3:49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3:49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3:49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3:49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3:49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3:49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3:49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3:49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3:49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3:49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3:49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3:49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3:49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3:49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3:49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3:49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3:49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3:49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3:49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3:49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3:49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3:49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3:49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3:49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3:49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3:49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3:49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3:49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3:49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3:49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3:49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3:49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3:49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3:49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3:49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3:49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3:49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3:49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3:49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3:49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3:49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3:49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3:49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3:49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3:49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3:49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3:49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3:49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3:49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3:49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3:49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3:49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3:49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3:49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3:49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3:49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3:49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3:49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3:49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3:49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3:49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3:49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3:49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3:49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3:49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3:49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3:49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3:49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</row>
    <row r="103" spans="3:49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3:49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3:49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3:49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3:49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3:49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3:49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3:49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X28"/>
  <sheetViews>
    <sheetView showGridLines="0" zoomScaleNormal="100" workbookViewId="0">
      <selection activeCell="B1" sqref="B1:T1"/>
    </sheetView>
  </sheetViews>
  <sheetFormatPr defaultRowHeight="11.25" x14ac:dyDescent="0.2"/>
  <cols>
    <col min="1" max="1" width="6.7109375" style="281" customWidth="1"/>
    <col min="2" max="5" width="1.7109375" style="320" customWidth="1"/>
    <col min="6" max="6" width="9.42578125" style="320" customWidth="1"/>
    <col min="7" max="10" width="7.7109375" style="320" customWidth="1"/>
    <col min="11" max="13" width="7.85546875" style="320" customWidth="1"/>
    <col min="14" max="15" width="9.42578125" style="320" customWidth="1"/>
    <col min="16" max="16" width="7.7109375" style="320" customWidth="1"/>
    <col min="17" max="17" width="9.7109375" style="320" customWidth="1"/>
    <col min="18" max="20" width="7.7109375" style="320" customWidth="1"/>
    <col min="21" max="21" width="6.7109375" style="281" customWidth="1"/>
    <col min="22" max="22" width="14.28515625" style="281" bestFit="1" customWidth="1"/>
    <col min="23" max="16384" width="9.140625" style="281"/>
  </cols>
  <sheetData>
    <row r="1" spans="1:28" s="333" customFormat="1" ht="21" customHeight="1" x14ac:dyDescent="0.2">
      <c r="A1" s="7"/>
      <c r="B1" s="832" t="s">
        <v>643</v>
      </c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</row>
    <row r="2" spans="1:28" s="333" customFormat="1" ht="21" customHeight="1" x14ac:dyDescent="0.2">
      <c r="B2" s="832" t="s">
        <v>642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436"/>
      <c r="V2" s="13"/>
      <c r="W2" s="436"/>
      <c r="X2" s="436"/>
      <c r="Y2" s="436"/>
    </row>
    <row r="3" spans="1:28" s="333" customFormat="1" ht="12.75" customHeight="1" x14ac:dyDescent="0.2">
      <c r="B3" s="839">
        <v>2017</v>
      </c>
      <c r="C3" s="839"/>
      <c r="D3" s="839"/>
      <c r="E3" s="839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840" t="s">
        <v>17</v>
      </c>
      <c r="T3" s="840"/>
      <c r="V3" s="143" t="s">
        <v>18</v>
      </c>
    </row>
    <row r="4" spans="1:28" s="333" customFormat="1" ht="15" customHeight="1" x14ac:dyDescent="0.2">
      <c r="B4" s="703" t="s">
        <v>641</v>
      </c>
      <c r="C4" s="644"/>
      <c r="D4" s="644"/>
      <c r="E4" s="644"/>
      <c r="F4" s="644"/>
      <c r="G4" s="733" t="s">
        <v>16</v>
      </c>
      <c r="H4" s="841" t="s">
        <v>640</v>
      </c>
      <c r="I4" s="677"/>
      <c r="J4" s="654"/>
      <c r="K4" s="841" t="s">
        <v>639</v>
      </c>
      <c r="L4" s="677"/>
      <c r="M4" s="654"/>
      <c r="N4" s="833" t="s">
        <v>638</v>
      </c>
      <c r="O4" s="834"/>
      <c r="P4" s="834"/>
      <c r="Q4" s="834"/>
      <c r="R4" s="835"/>
      <c r="S4" s="677" t="s">
        <v>637</v>
      </c>
      <c r="T4" s="677"/>
    </row>
    <row r="5" spans="1:28" s="333" customFormat="1" ht="15" customHeight="1" x14ac:dyDescent="0.2">
      <c r="B5" s="644"/>
      <c r="C5" s="644"/>
      <c r="D5" s="644"/>
      <c r="E5" s="644"/>
      <c r="F5" s="644"/>
      <c r="G5" s="647"/>
      <c r="H5" s="842"/>
      <c r="I5" s="843"/>
      <c r="J5" s="844"/>
      <c r="K5" s="842"/>
      <c r="L5" s="843"/>
      <c r="M5" s="844"/>
      <c r="N5" s="836"/>
      <c r="O5" s="837"/>
      <c r="P5" s="837"/>
      <c r="Q5" s="837"/>
      <c r="R5" s="838"/>
      <c r="S5" s="843"/>
      <c r="T5" s="843"/>
    </row>
    <row r="6" spans="1:28" s="333" customFormat="1" ht="15" customHeight="1" x14ac:dyDescent="0.2">
      <c r="B6" s="644"/>
      <c r="C6" s="644"/>
      <c r="D6" s="644"/>
      <c r="E6" s="644"/>
      <c r="F6" s="644"/>
      <c r="G6" s="647"/>
      <c r="H6" s="661" t="s">
        <v>45</v>
      </c>
      <c r="I6" s="664" t="s">
        <v>44</v>
      </c>
      <c r="J6" s="664" t="s">
        <v>43</v>
      </c>
      <c r="K6" s="680" t="s">
        <v>636</v>
      </c>
      <c r="L6" s="680" t="s">
        <v>635</v>
      </c>
      <c r="M6" s="680" t="s">
        <v>634</v>
      </c>
      <c r="N6" s="680" t="s">
        <v>633</v>
      </c>
      <c r="O6" s="679" t="s">
        <v>632</v>
      </c>
      <c r="P6" s="679" t="s">
        <v>631</v>
      </c>
      <c r="Q6" s="680" t="s">
        <v>630</v>
      </c>
      <c r="R6" s="680" t="s">
        <v>43</v>
      </c>
      <c r="S6" s="664" t="s">
        <v>629</v>
      </c>
      <c r="T6" s="644" t="s">
        <v>628</v>
      </c>
    </row>
    <row r="7" spans="1:28" s="333" customFormat="1" ht="15" customHeight="1" x14ac:dyDescent="0.2">
      <c r="B7" s="644"/>
      <c r="C7" s="644"/>
      <c r="D7" s="644"/>
      <c r="E7" s="644"/>
      <c r="F7" s="644"/>
      <c r="G7" s="647"/>
      <c r="H7" s="661"/>
      <c r="I7" s="647"/>
      <c r="J7" s="647"/>
      <c r="K7" s="635"/>
      <c r="L7" s="635"/>
      <c r="M7" s="635"/>
      <c r="N7" s="635"/>
      <c r="O7" s="635"/>
      <c r="P7" s="635"/>
      <c r="Q7" s="635"/>
      <c r="R7" s="635"/>
      <c r="S7" s="647"/>
      <c r="T7" s="644"/>
    </row>
    <row r="8" spans="1:28" s="539" customFormat="1" ht="15" customHeight="1" x14ac:dyDescent="0.2">
      <c r="B8" s="645"/>
      <c r="C8" s="645"/>
      <c r="D8" s="645"/>
      <c r="E8" s="645"/>
      <c r="F8" s="645"/>
      <c r="G8" s="647"/>
      <c r="H8" s="662"/>
      <c r="I8" s="648"/>
      <c r="J8" s="648"/>
      <c r="K8" s="636"/>
      <c r="L8" s="636"/>
      <c r="M8" s="636"/>
      <c r="N8" s="636"/>
      <c r="O8" s="636"/>
      <c r="P8" s="636"/>
      <c r="Q8" s="636"/>
      <c r="R8" s="636"/>
      <c r="S8" s="648"/>
      <c r="T8" s="645"/>
    </row>
    <row r="9" spans="1:28" ht="12.75" customHeight="1" x14ac:dyDescent="0.2">
      <c r="B9" s="534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8" ht="12.75" customHeight="1" x14ac:dyDescent="0.2">
      <c r="B10" s="16" t="s">
        <v>13</v>
      </c>
      <c r="G10" s="533">
        <f t="shared" ref="G10:G21" si="0">H10+I10+J10</f>
        <v>962</v>
      </c>
      <c r="H10" s="533">
        <f t="shared" ref="H10:T10" si="1">SUM(H11:H21)</f>
        <v>648</v>
      </c>
      <c r="I10" s="533">
        <f t="shared" si="1"/>
        <v>311</v>
      </c>
      <c r="J10" s="533">
        <f t="shared" si="1"/>
        <v>3</v>
      </c>
      <c r="K10" s="533">
        <f t="shared" si="1"/>
        <v>958</v>
      </c>
      <c r="L10" s="533">
        <f t="shared" si="1"/>
        <v>3</v>
      </c>
      <c r="M10" s="533">
        <f t="shared" si="1"/>
        <v>1</v>
      </c>
      <c r="N10" s="533">
        <f t="shared" si="1"/>
        <v>704</v>
      </c>
      <c r="O10" s="533">
        <f t="shared" si="1"/>
        <v>34</v>
      </c>
      <c r="P10" s="533">
        <f t="shared" si="1"/>
        <v>97</v>
      </c>
      <c r="Q10" s="533">
        <f t="shared" si="1"/>
        <v>51</v>
      </c>
      <c r="R10" s="533">
        <f t="shared" si="1"/>
        <v>76</v>
      </c>
      <c r="S10" s="533">
        <f t="shared" si="1"/>
        <v>567</v>
      </c>
      <c r="T10" s="533">
        <f t="shared" si="1"/>
        <v>395</v>
      </c>
      <c r="U10" s="290"/>
      <c r="W10" s="531"/>
      <c r="X10" s="531"/>
      <c r="Y10" s="531"/>
      <c r="Z10" s="531"/>
      <c r="AA10" s="531"/>
      <c r="AB10" s="531"/>
    </row>
    <row r="11" spans="1:28" ht="18" customHeight="1" x14ac:dyDescent="0.2">
      <c r="B11" s="20" t="s">
        <v>3</v>
      </c>
      <c r="G11" s="533">
        <f t="shared" si="0"/>
        <v>49</v>
      </c>
      <c r="H11" s="17">
        <v>43</v>
      </c>
      <c r="I11" s="17">
        <v>6</v>
      </c>
      <c r="J11" s="17">
        <v>0</v>
      </c>
      <c r="K11" s="532">
        <v>49</v>
      </c>
      <c r="L11" s="532">
        <v>0</v>
      </c>
      <c r="M11" s="532">
        <v>0</v>
      </c>
      <c r="N11" s="17">
        <v>34</v>
      </c>
      <c r="O11" s="17">
        <v>1</v>
      </c>
      <c r="P11" s="17">
        <v>2</v>
      </c>
      <c r="Q11" s="17">
        <v>3</v>
      </c>
      <c r="R11" s="17">
        <v>9</v>
      </c>
      <c r="S11" s="17">
        <v>32</v>
      </c>
      <c r="T11" s="17">
        <v>17</v>
      </c>
      <c r="U11" s="290"/>
      <c r="W11" s="531"/>
      <c r="X11" s="531"/>
      <c r="Y11" s="531"/>
      <c r="Z11" s="531"/>
    </row>
    <row r="12" spans="1:28" ht="18" customHeight="1" x14ac:dyDescent="0.2">
      <c r="B12" s="20" t="s">
        <v>4</v>
      </c>
      <c r="C12" s="538"/>
      <c r="G12" s="533">
        <f t="shared" si="0"/>
        <v>91</v>
      </c>
      <c r="H12" s="17">
        <v>53</v>
      </c>
      <c r="I12" s="17">
        <v>38</v>
      </c>
      <c r="J12" s="17">
        <v>0</v>
      </c>
      <c r="K12" s="14">
        <v>91</v>
      </c>
      <c r="L12" s="532">
        <v>0</v>
      </c>
      <c r="M12" s="532">
        <v>0</v>
      </c>
      <c r="N12" s="17">
        <v>81</v>
      </c>
      <c r="O12" s="17">
        <v>3</v>
      </c>
      <c r="P12" s="17">
        <v>6</v>
      </c>
      <c r="Q12" s="17">
        <v>0</v>
      </c>
      <c r="R12" s="17">
        <v>1</v>
      </c>
      <c r="S12" s="17">
        <v>59</v>
      </c>
      <c r="T12" s="17">
        <v>32</v>
      </c>
      <c r="U12" s="290"/>
      <c r="W12" s="531"/>
      <c r="X12" s="531"/>
      <c r="Y12" s="531"/>
      <c r="Z12" s="531"/>
    </row>
    <row r="13" spans="1:28" ht="18" customHeight="1" x14ac:dyDescent="0.2">
      <c r="B13" s="20" t="s">
        <v>5</v>
      </c>
      <c r="C13" s="534"/>
      <c r="G13" s="533">
        <f t="shared" si="0"/>
        <v>449</v>
      </c>
      <c r="H13" s="17">
        <v>286</v>
      </c>
      <c r="I13" s="17">
        <v>161</v>
      </c>
      <c r="J13" s="17">
        <v>2</v>
      </c>
      <c r="K13" s="532">
        <v>448</v>
      </c>
      <c r="L13" s="532">
        <v>1</v>
      </c>
      <c r="M13" s="532">
        <v>0</v>
      </c>
      <c r="N13" s="17">
        <v>337</v>
      </c>
      <c r="O13" s="17">
        <v>11</v>
      </c>
      <c r="P13" s="17">
        <v>57</v>
      </c>
      <c r="Q13" s="17">
        <v>35</v>
      </c>
      <c r="R13" s="17">
        <v>9</v>
      </c>
      <c r="S13" s="17">
        <v>235</v>
      </c>
      <c r="T13" s="17">
        <v>214</v>
      </c>
      <c r="U13" s="290"/>
      <c r="W13" s="531"/>
      <c r="X13" s="531"/>
      <c r="Y13" s="531"/>
      <c r="Z13" s="531"/>
    </row>
    <row r="14" spans="1:28" ht="18" customHeight="1" x14ac:dyDescent="0.2">
      <c r="B14" s="20" t="s">
        <v>6</v>
      </c>
      <c r="D14" s="534"/>
      <c r="G14" s="533">
        <f t="shared" si="0"/>
        <v>63</v>
      </c>
      <c r="H14" s="17">
        <v>38</v>
      </c>
      <c r="I14" s="17">
        <v>24</v>
      </c>
      <c r="J14" s="17">
        <v>1</v>
      </c>
      <c r="K14" s="14">
        <v>63</v>
      </c>
      <c r="L14" s="532">
        <v>0</v>
      </c>
      <c r="M14" s="532">
        <v>0</v>
      </c>
      <c r="N14" s="17">
        <v>55</v>
      </c>
      <c r="O14" s="17">
        <v>3</v>
      </c>
      <c r="P14" s="17">
        <v>4</v>
      </c>
      <c r="Q14" s="17">
        <v>1</v>
      </c>
      <c r="R14" s="17">
        <v>0</v>
      </c>
      <c r="S14" s="17">
        <v>35</v>
      </c>
      <c r="T14" s="17">
        <v>28</v>
      </c>
      <c r="U14" s="290"/>
      <c r="W14" s="531"/>
      <c r="X14" s="531"/>
      <c r="Y14" s="531"/>
      <c r="Z14" s="531"/>
    </row>
    <row r="15" spans="1:28" ht="18" customHeight="1" x14ac:dyDescent="0.2">
      <c r="B15" s="20" t="s">
        <v>7</v>
      </c>
      <c r="G15" s="533">
        <f t="shared" si="0"/>
        <v>44</v>
      </c>
      <c r="H15" s="17">
        <v>33</v>
      </c>
      <c r="I15" s="17">
        <v>11</v>
      </c>
      <c r="J15" s="17">
        <v>0</v>
      </c>
      <c r="K15" s="14">
        <v>44</v>
      </c>
      <c r="L15" s="532">
        <v>0</v>
      </c>
      <c r="M15" s="532">
        <v>0</v>
      </c>
      <c r="N15" s="14">
        <v>27</v>
      </c>
      <c r="O15" s="17">
        <v>3</v>
      </c>
      <c r="P15" s="17">
        <v>2</v>
      </c>
      <c r="Q15" s="17">
        <v>4</v>
      </c>
      <c r="R15" s="17">
        <v>8</v>
      </c>
      <c r="S15" s="17">
        <v>20</v>
      </c>
      <c r="T15" s="17">
        <v>24</v>
      </c>
      <c r="U15" s="290"/>
      <c r="W15" s="531"/>
      <c r="X15" s="531"/>
      <c r="Y15" s="531"/>
      <c r="Z15" s="531"/>
    </row>
    <row r="16" spans="1:28" s="333" customFormat="1" ht="18" customHeight="1" x14ac:dyDescent="0.2">
      <c r="B16" s="21" t="s">
        <v>8</v>
      </c>
      <c r="C16" s="536"/>
      <c r="D16" s="537"/>
      <c r="E16" s="536"/>
      <c r="F16" s="536"/>
      <c r="G16" s="533">
        <f t="shared" si="0"/>
        <v>2</v>
      </c>
      <c r="H16" s="14">
        <v>1</v>
      </c>
      <c r="I16" s="14">
        <v>1</v>
      </c>
      <c r="J16" s="14">
        <v>0</v>
      </c>
      <c r="K16" s="14">
        <v>2</v>
      </c>
      <c r="L16" s="14">
        <v>0</v>
      </c>
      <c r="M16" s="14">
        <v>0</v>
      </c>
      <c r="N16" s="17">
        <v>2</v>
      </c>
      <c r="O16" s="14">
        <v>0</v>
      </c>
      <c r="P16" s="14">
        <v>0</v>
      </c>
      <c r="Q16" s="14">
        <v>0</v>
      </c>
      <c r="R16" s="14">
        <v>0</v>
      </c>
      <c r="S16" s="14">
        <v>1</v>
      </c>
      <c r="T16" s="14">
        <v>1</v>
      </c>
      <c r="U16" s="535"/>
      <c r="W16" s="531"/>
      <c r="X16" s="531"/>
      <c r="Y16" s="531"/>
      <c r="Z16" s="531"/>
    </row>
    <row r="17" spans="2:50" ht="18" customHeight="1" x14ac:dyDescent="0.2">
      <c r="B17" s="20" t="s">
        <v>9</v>
      </c>
      <c r="G17" s="533">
        <f t="shared" si="0"/>
        <v>53</v>
      </c>
      <c r="H17" s="17">
        <v>29</v>
      </c>
      <c r="I17" s="17">
        <v>24</v>
      </c>
      <c r="J17" s="17">
        <v>0</v>
      </c>
      <c r="K17" s="14">
        <v>52</v>
      </c>
      <c r="L17" s="532">
        <v>1</v>
      </c>
      <c r="M17" s="532">
        <v>0</v>
      </c>
      <c r="N17" s="17">
        <v>40</v>
      </c>
      <c r="O17" s="17">
        <v>9</v>
      </c>
      <c r="P17" s="17">
        <v>2</v>
      </c>
      <c r="Q17" s="17">
        <v>2</v>
      </c>
      <c r="R17" s="17">
        <v>0</v>
      </c>
      <c r="S17" s="17">
        <v>28</v>
      </c>
      <c r="T17" s="17">
        <v>25</v>
      </c>
      <c r="U17" s="290"/>
      <c r="W17" s="531"/>
      <c r="X17" s="531"/>
      <c r="Y17" s="531"/>
      <c r="Z17" s="531"/>
    </row>
    <row r="18" spans="2:50" ht="18" customHeight="1" x14ac:dyDescent="0.2">
      <c r="B18" s="20" t="s">
        <v>10</v>
      </c>
      <c r="D18" s="534"/>
      <c r="G18" s="533">
        <f t="shared" si="0"/>
        <v>149</v>
      </c>
      <c r="H18" s="17">
        <v>119</v>
      </c>
      <c r="I18" s="17">
        <v>30</v>
      </c>
      <c r="J18" s="17">
        <v>0</v>
      </c>
      <c r="K18" s="14">
        <v>149</v>
      </c>
      <c r="L18" s="532">
        <v>0</v>
      </c>
      <c r="M18" s="532">
        <v>0</v>
      </c>
      <c r="N18" s="17">
        <v>74</v>
      </c>
      <c r="O18" s="17">
        <v>2</v>
      </c>
      <c r="P18" s="17">
        <v>19</v>
      </c>
      <c r="Q18" s="17">
        <v>5</v>
      </c>
      <c r="R18" s="17">
        <v>49</v>
      </c>
      <c r="S18" s="17">
        <v>115</v>
      </c>
      <c r="T18" s="17">
        <v>34</v>
      </c>
      <c r="U18" s="290"/>
      <c r="W18" s="531"/>
      <c r="X18" s="531"/>
      <c r="Y18" s="531"/>
      <c r="Z18" s="531"/>
    </row>
    <row r="19" spans="2:50" ht="18" customHeight="1" x14ac:dyDescent="0.2">
      <c r="B19" s="20" t="s">
        <v>11</v>
      </c>
      <c r="D19" s="534"/>
      <c r="G19" s="533">
        <f t="shared" si="0"/>
        <v>28</v>
      </c>
      <c r="H19" s="17">
        <v>22</v>
      </c>
      <c r="I19" s="17">
        <v>6</v>
      </c>
      <c r="J19" s="17">
        <v>0</v>
      </c>
      <c r="K19" s="14">
        <v>26</v>
      </c>
      <c r="L19" s="532">
        <v>1</v>
      </c>
      <c r="M19" s="532">
        <v>1</v>
      </c>
      <c r="N19" s="17">
        <v>25</v>
      </c>
      <c r="O19" s="17">
        <v>1</v>
      </c>
      <c r="P19" s="17">
        <v>1</v>
      </c>
      <c r="Q19" s="17">
        <v>1</v>
      </c>
      <c r="R19" s="17">
        <v>0</v>
      </c>
      <c r="S19" s="17">
        <v>18</v>
      </c>
      <c r="T19" s="17">
        <v>10</v>
      </c>
      <c r="U19" s="290"/>
      <c r="W19" s="531"/>
      <c r="X19" s="531"/>
      <c r="Y19" s="531"/>
      <c r="Z19" s="531"/>
    </row>
    <row r="20" spans="2:50" ht="18" customHeight="1" x14ac:dyDescent="0.2">
      <c r="B20" s="20" t="s">
        <v>15</v>
      </c>
      <c r="D20" s="534"/>
      <c r="G20" s="533">
        <f t="shared" si="0"/>
        <v>18</v>
      </c>
      <c r="H20" s="17">
        <v>13</v>
      </c>
      <c r="I20" s="17">
        <v>5</v>
      </c>
      <c r="J20" s="17">
        <v>0</v>
      </c>
      <c r="K20" s="14">
        <v>18</v>
      </c>
      <c r="L20" s="532">
        <v>0</v>
      </c>
      <c r="M20" s="532">
        <v>0</v>
      </c>
      <c r="N20" s="17">
        <v>16</v>
      </c>
      <c r="O20" s="17">
        <v>1</v>
      </c>
      <c r="P20" s="17">
        <v>1</v>
      </c>
      <c r="Q20" s="17">
        <v>0</v>
      </c>
      <c r="R20" s="17">
        <v>0</v>
      </c>
      <c r="S20" s="17">
        <v>11</v>
      </c>
      <c r="T20" s="17">
        <v>7</v>
      </c>
      <c r="U20" s="290"/>
      <c r="W20" s="531"/>
      <c r="X20" s="531"/>
      <c r="Y20" s="531"/>
      <c r="Z20" s="531"/>
    </row>
    <row r="21" spans="2:50" ht="18" customHeight="1" x14ac:dyDescent="0.2">
      <c r="B21" s="5" t="s">
        <v>12</v>
      </c>
      <c r="G21" s="533">
        <f t="shared" si="0"/>
        <v>16</v>
      </c>
      <c r="H21" s="17">
        <v>11</v>
      </c>
      <c r="I21" s="17">
        <v>5</v>
      </c>
      <c r="J21" s="17">
        <v>0</v>
      </c>
      <c r="K21" s="14">
        <v>16</v>
      </c>
      <c r="L21" s="532">
        <v>0</v>
      </c>
      <c r="M21" s="532">
        <v>0</v>
      </c>
      <c r="N21" s="285">
        <v>13</v>
      </c>
      <c r="O21" s="17">
        <v>0</v>
      </c>
      <c r="P21" s="17">
        <v>3</v>
      </c>
      <c r="Q21" s="17">
        <v>0</v>
      </c>
      <c r="R21" s="17">
        <v>0</v>
      </c>
      <c r="S21" s="17">
        <v>13</v>
      </c>
      <c r="T21" s="17">
        <v>3</v>
      </c>
      <c r="U21" s="290"/>
      <c r="W21" s="531"/>
      <c r="X21" s="531"/>
      <c r="Y21" s="531"/>
      <c r="Z21" s="531"/>
    </row>
    <row r="22" spans="2:50" x14ac:dyDescent="0.2">
      <c r="B22" s="312"/>
      <c r="C22" s="312"/>
      <c r="D22" s="312"/>
      <c r="E22" s="312"/>
      <c r="F22" s="312"/>
      <c r="G22" s="285"/>
      <c r="H22" s="285"/>
      <c r="I22" s="285"/>
      <c r="J22" s="285"/>
      <c r="K22" s="285"/>
      <c r="L22" s="285"/>
      <c r="M22" s="285"/>
      <c r="O22" s="285"/>
      <c r="P22" s="285"/>
      <c r="Q22" s="285"/>
      <c r="R22" s="285"/>
      <c r="S22" s="285"/>
      <c r="T22" s="285"/>
      <c r="U22" s="290"/>
    </row>
    <row r="23" spans="2:50" ht="3" customHeight="1" x14ac:dyDescent="0.2">
      <c r="B23" s="530"/>
      <c r="C23" s="530"/>
      <c r="D23" s="530"/>
      <c r="E23" s="530"/>
      <c r="F23" s="530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290"/>
    </row>
    <row r="24" spans="2:50" ht="6" customHeight="1" x14ac:dyDescent="0.2"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0"/>
    </row>
    <row r="25" spans="2:50" s="7" customFormat="1" x14ac:dyDescent="0.2">
      <c r="B25" s="132" t="s">
        <v>281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8" spans="2:50" ht="12.75" x14ac:dyDescent="0.2">
      <c r="G28" s="528"/>
      <c r="H28" s="528"/>
      <c r="I28" s="528"/>
      <c r="J28" s="528"/>
      <c r="K28" s="528"/>
      <c r="L28" s="528"/>
      <c r="M28" s="528"/>
    </row>
  </sheetData>
  <mergeCells count="23">
    <mergeCell ref="M6:M8"/>
    <mergeCell ref="N6:N8"/>
    <mergeCell ref="P6:P8"/>
    <mergeCell ref="S4:T5"/>
    <mergeCell ref="T6:T8"/>
    <mergeCell ref="S6:S8"/>
    <mergeCell ref="O6:O8"/>
    <mergeCell ref="B1:T1"/>
    <mergeCell ref="B2:T2"/>
    <mergeCell ref="N4:R5"/>
    <mergeCell ref="B3:E3"/>
    <mergeCell ref="G4:G8"/>
    <mergeCell ref="K6:K8"/>
    <mergeCell ref="S3:T3"/>
    <mergeCell ref="R6:R8"/>
    <mergeCell ref="B4:F8"/>
    <mergeCell ref="Q6:Q8"/>
    <mergeCell ref="L6:L8"/>
    <mergeCell ref="H6:H8"/>
    <mergeCell ref="I6:I8"/>
    <mergeCell ref="H4:J5"/>
    <mergeCell ref="J6:J8"/>
    <mergeCell ref="K4:M5"/>
  </mergeCells>
  <hyperlinks>
    <hyperlink ref="V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3" orientation="portrait" r:id="rId1"/>
  <headerFooter alignWithMargins="0"/>
  <colBreaks count="1" manualBreakCount="1">
    <brk id="20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X43"/>
  <sheetViews>
    <sheetView showGridLines="0" zoomScaleNormal="100" workbookViewId="0">
      <selection activeCell="B1" sqref="B1:T1"/>
    </sheetView>
  </sheetViews>
  <sheetFormatPr defaultRowHeight="10.5" customHeight="1" x14ac:dyDescent="0.2"/>
  <cols>
    <col min="1" max="1" width="6.7109375" style="281" customWidth="1"/>
    <col min="2" max="5" width="1.7109375" style="320" customWidth="1"/>
    <col min="6" max="6" width="9.28515625" style="320" customWidth="1"/>
    <col min="7" max="10" width="7.7109375" style="320" customWidth="1"/>
    <col min="11" max="13" width="7.85546875" style="320" customWidth="1"/>
    <col min="14" max="15" width="9.5703125" style="320" customWidth="1"/>
    <col min="16" max="16" width="7.7109375" style="320" customWidth="1"/>
    <col min="17" max="17" width="9.7109375" style="320" customWidth="1"/>
    <col min="18" max="20" width="7.7109375" style="320" customWidth="1"/>
    <col min="21" max="21" width="6.7109375" style="281" customWidth="1"/>
    <col min="22" max="22" width="14.28515625" style="281" bestFit="1" customWidth="1"/>
    <col min="23" max="16384" width="9.140625" style="281"/>
  </cols>
  <sheetData>
    <row r="1" spans="1:25" s="333" customFormat="1" ht="21" customHeight="1" x14ac:dyDescent="0.2">
      <c r="A1" s="7"/>
      <c r="B1" s="822" t="s">
        <v>649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535"/>
    </row>
    <row r="2" spans="1:25" s="333" customFormat="1" ht="21" customHeight="1" x14ac:dyDescent="0.2">
      <c r="B2" s="822" t="s">
        <v>648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535"/>
      <c r="V2" s="13"/>
    </row>
    <row r="3" spans="1:25" s="333" customFormat="1" ht="12.75" customHeight="1" x14ac:dyDescent="0.2">
      <c r="B3" s="739">
        <v>2017</v>
      </c>
      <c r="C3" s="739"/>
      <c r="D3" s="739"/>
      <c r="E3" s="739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849" t="s">
        <v>17</v>
      </c>
      <c r="T3" s="849"/>
      <c r="U3" s="535"/>
      <c r="V3" s="143" t="s">
        <v>18</v>
      </c>
    </row>
    <row r="4" spans="1:25" s="333" customFormat="1" ht="15" customHeight="1" x14ac:dyDescent="0.2">
      <c r="B4" s="703" t="s">
        <v>647</v>
      </c>
      <c r="C4" s="703"/>
      <c r="D4" s="703"/>
      <c r="E4" s="703"/>
      <c r="F4" s="703"/>
      <c r="G4" s="854" t="s">
        <v>16</v>
      </c>
      <c r="H4" s="850" t="s">
        <v>640</v>
      </c>
      <c r="I4" s="677"/>
      <c r="J4" s="851"/>
      <c r="K4" s="850" t="s">
        <v>639</v>
      </c>
      <c r="L4" s="677"/>
      <c r="M4" s="851"/>
      <c r="N4" s="845" t="s">
        <v>638</v>
      </c>
      <c r="O4" s="834"/>
      <c r="P4" s="834"/>
      <c r="Q4" s="834"/>
      <c r="R4" s="846"/>
      <c r="S4" s="677" t="s">
        <v>646</v>
      </c>
      <c r="T4" s="677"/>
    </row>
    <row r="5" spans="1:25" s="333" customFormat="1" ht="15" customHeight="1" x14ac:dyDescent="0.2">
      <c r="B5" s="703"/>
      <c r="C5" s="703"/>
      <c r="D5" s="703"/>
      <c r="E5" s="703"/>
      <c r="F5" s="703"/>
      <c r="G5" s="855"/>
      <c r="H5" s="852"/>
      <c r="I5" s="843"/>
      <c r="J5" s="853"/>
      <c r="K5" s="852"/>
      <c r="L5" s="843"/>
      <c r="M5" s="853"/>
      <c r="N5" s="847"/>
      <c r="O5" s="837"/>
      <c r="P5" s="837"/>
      <c r="Q5" s="837"/>
      <c r="R5" s="848"/>
      <c r="S5" s="843"/>
      <c r="T5" s="843"/>
    </row>
    <row r="6" spans="1:25" s="333" customFormat="1" ht="15" customHeight="1" x14ac:dyDescent="0.2">
      <c r="B6" s="703"/>
      <c r="C6" s="703"/>
      <c r="D6" s="703"/>
      <c r="E6" s="703"/>
      <c r="F6" s="703"/>
      <c r="G6" s="855"/>
      <c r="H6" s="661" t="s">
        <v>45</v>
      </c>
      <c r="I6" s="664" t="s">
        <v>44</v>
      </c>
      <c r="J6" s="664" t="s">
        <v>43</v>
      </c>
      <c r="K6" s="680" t="s">
        <v>636</v>
      </c>
      <c r="L6" s="680" t="s">
        <v>635</v>
      </c>
      <c r="M6" s="680" t="s">
        <v>634</v>
      </c>
      <c r="N6" s="680" t="s">
        <v>633</v>
      </c>
      <c r="O6" s="679" t="s">
        <v>632</v>
      </c>
      <c r="P6" s="679" t="s">
        <v>631</v>
      </c>
      <c r="Q6" s="680" t="s">
        <v>630</v>
      </c>
      <c r="R6" s="680" t="s">
        <v>43</v>
      </c>
      <c r="S6" s="664" t="s">
        <v>629</v>
      </c>
      <c r="T6" s="644" t="s">
        <v>628</v>
      </c>
    </row>
    <row r="7" spans="1:25" s="333" customFormat="1" ht="15" customHeight="1" x14ac:dyDescent="0.2">
      <c r="B7" s="703"/>
      <c r="C7" s="703"/>
      <c r="D7" s="703"/>
      <c r="E7" s="703"/>
      <c r="F7" s="703"/>
      <c r="G7" s="855"/>
      <c r="H7" s="661"/>
      <c r="I7" s="647"/>
      <c r="J7" s="647"/>
      <c r="K7" s="635"/>
      <c r="L7" s="635"/>
      <c r="M7" s="635"/>
      <c r="N7" s="635"/>
      <c r="O7" s="635"/>
      <c r="P7" s="635"/>
      <c r="Q7" s="635"/>
      <c r="R7" s="635"/>
      <c r="S7" s="647"/>
      <c r="T7" s="644"/>
    </row>
    <row r="8" spans="1:25" s="539" customFormat="1" ht="15" customHeight="1" x14ac:dyDescent="0.2">
      <c r="B8" s="707"/>
      <c r="C8" s="707"/>
      <c r="D8" s="707"/>
      <c r="E8" s="707"/>
      <c r="F8" s="707"/>
      <c r="G8" s="675"/>
      <c r="H8" s="662"/>
      <c r="I8" s="648"/>
      <c r="J8" s="648"/>
      <c r="K8" s="636"/>
      <c r="L8" s="636"/>
      <c r="M8" s="636"/>
      <c r="N8" s="636"/>
      <c r="O8" s="636"/>
      <c r="P8" s="636"/>
      <c r="Q8" s="636"/>
      <c r="R8" s="636"/>
      <c r="S8" s="648"/>
      <c r="T8" s="645"/>
    </row>
    <row r="9" spans="1:25" ht="12.75" customHeight="1" x14ac:dyDescent="0.2">
      <c r="B9" s="323"/>
      <c r="C9" s="323"/>
      <c r="D9" s="323"/>
      <c r="E9" s="323"/>
      <c r="F9" s="323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90"/>
    </row>
    <row r="10" spans="1:25" ht="12.75" customHeight="1" x14ac:dyDescent="0.2">
      <c r="B10" s="388" t="s">
        <v>16</v>
      </c>
      <c r="C10" s="386"/>
      <c r="D10" s="386"/>
      <c r="E10" s="386"/>
      <c r="F10" s="542"/>
      <c r="G10" s="541">
        <f>H10+I10+J10</f>
        <v>962</v>
      </c>
      <c r="H10" s="541">
        <f t="shared" ref="H10:T10" si="0">SUM(H12:H24)</f>
        <v>648</v>
      </c>
      <c r="I10" s="541">
        <f t="shared" si="0"/>
        <v>311</v>
      </c>
      <c r="J10" s="541">
        <f t="shared" si="0"/>
        <v>3</v>
      </c>
      <c r="K10" s="541">
        <f t="shared" si="0"/>
        <v>958</v>
      </c>
      <c r="L10" s="541">
        <f t="shared" si="0"/>
        <v>3</v>
      </c>
      <c r="M10" s="541">
        <f t="shared" si="0"/>
        <v>1</v>
      </c>
      <c r="N10" s="541">
        <f t="shared" si="0"/>
        <v>704</v>
      </c>
      <c r="O10" s="541">
        <f t="shared" si="0"/>
        <v>34</v>
      </c>
      <c r="P10" s="541">
        <f t="shared" si="0"/>
        <v>97</v>
      </c>
      <c r="Q10" s="541">
        <f t="shared" si="0"/>
        <v>51</v>
      </c>
      <c r="R10" s="541">
        <f t="shared" si="0"/>
        <v>76</v>
      </c>
      <c r="S10" s="541">
        <f t="shared" si="0"/>
        <v>567</v>
      </c>
      <c r="T10" s="541">
        <f t="shared" si="0"/>
        <v>395</v>
      </c>
      <c r="U10" s="290"/>
      <c r="V10" s="302"/>
      <c r="W10" s="302"/>
      <c r="X10" s="302"/>
      <c r="Y10" s="302"/>
    </row>
    <row r="11" spans="1:25" ht="18" customHeight="1" x14ac:dyDescent="0.2">
      <c r="C11" s="388" t="s">
        <v>48</v>
      </c>
      <c r="D11" s="386"/>
      <c r="E11" s="386"/>
      <c r="F11" s="542"/>
      <c r="G11" s="541"/>
      <c r="H11" s="543"/>
      <c r="I11" s="543"/>
      <c r="J11" s="543"/>
      <c r="K11" s="544"/>
      <c r="L11" s="544"/>
      <c r="M11" s="544"/>
      <c r="N11" s="543"/>
      <c r="O11" s="543"/>
      <c r="P11" s="543"/>
      <c r="Q11" s="543"/>
      <c r="R11" s="543"/>
      <c r="S11" s="543"/>
      <c r="T11" s="543"/>
      <c r="U11" s="290"/>
      <c r="V11" s="302"/>
      <c r="W11" s="302"/>
      <c r="X11" s="302"/>
      <c r="Y11" s="302"/>
    </row>
    <row r="12" spans="1:25" ht="12.75" customHeight="1" x14ac:dyDescent="0.2">
      <c r="C12" s="386"/>
      <c r="D12" s="386" t="s">
        <v>644</v>
      </c>
      <c r="E12" s="386"/>
      <c r="F12" s="386"/>
      <c r="G12" s="541">
        <f t="shared" ref="G12:G24" si="1">H12+I12+J12</f>
        <v>3</v>
      </c>
      <c r="H12" s="17">
        <v>3</v>
      </c>
      <c r="I12" s="17">
        <v>0</v>
      </c>
      <c r="J12" s="17">
        <v>0</v>
      </c>
      <c r="K12" s="14">
        <v>3</v>
      </c>
      <c r="L12" s="14">
        <v>0</v>
      </c>
      <c r="M12" s="14">
        <v>0</v>
      </c>
      <c r="N12" s="17">
        <v>3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3</v>
      </c>
      <c r="U12" s="290"/>
      <c r="V12" s="302"/>
      <c r="W12" s="302"/>
      <c r="X12" s="302"/>
      <c r="Y12" s="302"/>
    </row>
    <row r="13" spans="1:25" ht="12.75" customHeight="1" x14ac:dyDescent="0.2">
      <c r="C13" s="386"/>
      <c r="D13" s="386" t="s">
        <v>436</v>
      </c>
      <c r="E13" s="386"/>
      <c r="F13" s="386"/>
      <c r="G13" s="541">
        <f t="shared" si="1"/>
        <v>64</v>
      </c>
      <c r="H13" s="17">
        <v>45</v>
      </c>
      <c r="I13" s="17">
        <v>18</v>
      </c>
      <c r="J13" s="17">
        <v>1</v>
      </c>
      <c r="K13" s="14">
        <v>63</v>
      </c>
      <c r="L13" s="14">
        <v>1</v>
      </c>
      <c r="M13" s="14">
        <v>0</v>
      </c>
      <c r="N13" s="17">
        <v>60</v>
      </c>
      <c r="O13" s="17">
        <v>3</v>
      </c>
      <c r="P13" s="17">
        <v>0</v>
      </c>
      <c r="Q13" s="17">
        <v>0</v>
      </c>
      <c r="R13" s="17">
        <v>1</v>
      </c>
      <c r="S13" s="17">
        <v>30</v>
      </c>
      <c r="T13" s="17">
        <v>34</v>
      </c>
      <c r="U13" s="290"/>
      <c r="V13" s="302"/>
      <c r="W13" s="302"/>
      <c r="X13" s="302"/>
      <c r="Y13" s="302"/>
    </row>
    <row r="14" spans="1:25" ht="12.75" customHeight="1" x14ac:dyDescent="0.2">
      <c r="C14" s="386"/>
      <c r="D14" s="386" t="s">
        <v>435</v>
      </c>
      <c r="E14" s="386"/>
      <c r="F14" s="386"/>
      <c r="G14" s="541">
        <f t="shared" si="1"/>
        <v>202</v>
      </c>
      <c r="H14" s="17">
        <v>109</v>
      </c>
      <c r="I14" s="17">
        <v>93</v>
      </c>
      <c r="J14" s="17">
        <v>0</v>
      </c>
      <c r="K14" s="14">
        <v>202</v>
      </c>
      <c r="L14" s="14">
        <v>0</v>
      </c>
      <c r="M14" s="14">
        <v>0</v>
      </c>
      <c r="N14" s="17">
        <v>166</v>
      </c>
      <c r="O14" s="17">
        <v>13</v>
      </c>
      <c r="P14" s="17">
        <v>12</v>
      </c>
      <c r="Q14" s="17">
        <v>0</v>
      </c>
      <c r="R14" s="17">
        <v>11</v>
      </c>
      <c r="S14" s="17">
        <v>103</v>
      </c>
      <c r="T14" s="17">
        <v>99</v>
      </c>
      <c r="U14" s="290"/>
      <c r="V14" s="302"/>
      <c r="W14" s="302"/>
      <c r="X14" s="302"/>
      <c r="Y14" s="302"/>
    </row>
    <row r="15" spans="1:25" ht="12.75" customHeight="1" x14ac:dyDescent="0.2">
      <c r="C15" s="386"/>
      <c r="D15" s="386" t="s">
        <v>434</v>
      </c>
      <c r="E15" s="386"/>
      <c r="F15" s="386"/>
      <c r="G15" s="541">
        <f t="shared" si="1"/>
        <v>262</v>
      </c>
      <c r="H15" s="17">
        <v>132</v>
      </c>
      <c r="I15" s="17">
        <v>130</v>
      </c>
      <c r="J15" s="17">
        <v>0</v>
      </c>
      <c r="K15" s="14">
        <v>261</v>
      </c>
      <c r="L15" s="14">
        <v>1</v>
      </c>
      <c r="M15" s="14">
        <v>0</v>
      </c>
      <c r="N15" s="17">
        <v>207</v>
      </c>
      <c r="O15" s="17">
        <v>8</v>
      </c>
      <c r="P15" s="17">
        <v>31</v>
      </c>
      <c r="Q15" s="17">
        <v>0</v>
      </c>
      <c r="R15" s="17">
        <v>16</v>
      </c>
      <c r="S15" s="17">
        <v>139</v>
      </c>
      <c r="T15" s="17">
        <v>123</v>
      </c>
      <c r="U15" s="290"/>
      <c r="V15" s="302"/>
      <c r="W15" s="302"/>
      <c r="X15" s="302"/>
      <c r="Y15" s="302"/>
    </row>
    <row r="16" spans="1:25" ht="12.75" customHeight="1" x14ac:dyDescent="0.2">
      <c r="C16" s="386"/>
      <c r="D16" s="386" t="s">
        <v>448</v>
      </c>
      <c r="E16" s="386"/>
      <c r="F16" s="386"/>
      <c r="G16" s="541">
        <f t="shared" si="1"/>
        <v>161</v>
      </c>
      <c r="H16" s="17">
        <v>115</v>
      </c>
      <c r="I16" s="17">
        <v>45</v>
      </c>
      <c r="J16" s="17">
        <v>1</v>
      </c>
      <c r="K16" s="14">
        <v>161</v>
      </c>
      <c r="L16" s="14">
        <v>0</v>
      </c>
      <c r="M16" s="14">
        <v>0</v>
      </c>
      <c r="N16" s="17">
        <v>122</v>
      </c>
      <c r="O16" s="17">
        <v>5</v>
      </c>
      <c r="P16" s="17">
        <v>20</v>
      </c>
      <c r="Q16" s="17">
        <v>1</v>
      </c>
      <c r="R16" s="17">
        <v>13</v>
      </c>
      <c r="S16" s="17">
        <v>107</v>
      </c>
      <c r="T16" s="17">
        <v>54</v>
      </c>
      <c r="U16" s="290"/>
      <c r="V16" s="302"/>
      <c r="W16" s="302"/>
      <c r="X16" s="302"/>
      <c r="Y16" s="302"/>
    </row>
    <row r="17" spans="3:25" s="281" customFormat="1" ht="12.75" customHeight="1" x14ac:dyDescent="0.2">
      <c r="C17" s="386"/>
      <c r="D17" s="386" t="s">
        <v>433</v>
      </c>
      <c r="E17" s="386"/>
      <c r="F17" s="386"/>
      <c r="G17" s="541">
        <f t="shared" si="1"/>
        <v>81</v>
      </c>
      <c r="H17" s="17">
        <v>65</v>
      </c>
      <c r="I17" s="17">
        <v>15</v>
      </c>
      <c r="J17" s="17">
        <v>1</v>
      </c>
      <c r="K17" s="14">
        <v>80</v>
      </c>
      <c r="L17" s="14">
        <v>1</v>
      </c>
      <c r="M17" s="14">
        <v>0</v>
      </c>
      <c r="N17" s="17">
        <v>57</v>
      </c>
      <c r="O17" s="17">
        <v>3</v>
      </c>
      <c r="P17" s="17">
        <v>11</v>
      </c>
      <c r="Q17" s="17">
        <v>1</v>
      </c>
      <c r="R17" s="17">
        <v>9</v>
      </c>
      <c r="S17" s="17">
        <v>54</v>
      </c>
      <c r="T17" s="17">
        <v>27</v>
      </c>
      <c r="U17" s="290"/>
      <c r="V17" s="302"/>
      <c r="W17" s="302"/>
      <c r="X17" s="302"/>
      <c r="Y17" s="302"/>
    </row>
    <row r="18" spans="3:25" s="281" customFormat="1" ht="12.75" customHeight="1" x14ac:dyDescent="0.2">
      <c r="C18" s="386"/>
      <c r="D18" s="386" t="s">
        <v>432</v>
      </c>
      <c r="E18" s="386"/>
      <c r="F18" s="386"/>
      <c r="G18" s="541">
        <f t="shared" si="1"/>
        <v>61</v>
      </c>
      <c r="H18" s="17">
        <v>58</v>
      </c>
      <c r="I18" s="17">
        <v>3</v>
      </c>
      <c r="J18" s="17">
        <v>0</v>
      </c>
      <c r="K18" s="14">
        <v>61</v>
      </c>
      <c r="L18" s="14">
        <v>0</v>
      </c>
      <c r="M18" s="14">
        <v>0</v>
      </c>
      <c r="N18" s="17">
        <v>45</v>
      </c>
      <c r="O18" s="17">
        <v>0</v>
      </c>
      <c r="P18" s="17">
        <v>7</v>
      </c>
      <c r="Q18" s="17">
        <v>0</v>
      </c>
      <c r="R18" s="17">
        <v>9</v>
      </c>
      <c r="S18" s="17">
        <v>44</v>
      </c>
      <c r="T18" s="17">
        <v>17</v>
      </c>
      <c r="U18" s="290"/>
      <c r="V18" s="302"/>
      <c r="W18" s="302"/>
      <c r="X18" s="302"/>
      <c r="Y18" s="302"/>
    </row>
    <row r="19" spans="3:25" s="281" customFormat="1" ht="12.75" customHeight="1" x14ac:dyDescent="0.2">
      <c r="C19" s="386"/>
      <c r="D19" s="386" t="s">
        <v>502</v>
      </c>
      <c r="E19" s="386"/>
      <c r="F19" s="386"/>
      <c r="G19" s="541">
        <f t="shared" si="1"/>
        <v>41</v>
      </c>
      <c r="H19" s="17">
        <v>38</v>
      </c>
      <c r="I19" s="17">
        <v>3</v>
      </c>
      <c r="J19" s="17">
        <v>0</v>
      </c>
      <c r="K19" s="14">
        <v>41</v>
      </c>
      <c r="L19" s="14">
        <v>0</v>
      </c>
      <c r="M19" s="14">
        <v>0</v>
      </c>
      <c r="N19" s="17">
        <v>21</v>
      </c>
      <c r="O19" s="303">
        <v>0</v>
      </c>
      <c r="P19" s="17">
        <v>9</v>
      </c>
      <c r="Q19" s="17">
        <v>2</v>
      </c>
      <c r="R19" s="17">
        <v>9</v>
      </c>
      <c r="S19" s="17">
        <v>28</v>
      </c>
      <c r="T19" s="17">
        <v>13</v>
      </c>
      <c r="U19" s="290"/>
      <c r="V19" s="302"/>
      <c r="W19" s="302"/>
      <c r="X19" s="302"/>
      <c r="Y19" s="302"/>
    </row>
    <row r="20" spans="3:25" s="281" customFormat="1" ht="12.75" customHeight="1" x14ac:dyDescent="0.2">
      <c r="C20" s="386"/>
      <c r="D20" s="386" t="s">
        <v>605</v>
      </c>
      <c r="E20" s="386"/>
      <c r="F20" s="386"/>
      <c r="G20" s="541">
        <f t="shared" si="1"/>
        <v>36</v>
      </c>
      <c r="H20" s="17">
        <v>34</v>
      </c>
      <c r="I20" s="17">
        <v>2</v>
      </c>
      <c r="J20" s="17">
        <v>0</v>
      </c>
      <c r="K20" s="14">
        <v>36</v>
      </c>
      <c r="L20" s="14">
        <v>0</v>
      </c>
      <c r="M20" s="14">
        <v>0</v>
      </c>
      <c r="N20" s="17">
        <v>23</v>
      </c>
      <c r="O20" s="303">
        <v>2</v>
      </c>
      <c r="P20" s="17">
        <v>5</v>
      </c>
      <c r="Q20" s="17">
        <v>0</v>
      </c>
      <c r="R20" s="17">
        <v>6</v>
      </c>
      <c r="S20" s="17">
        <v>27</v>
      </c>
      <c r="T20" s="17">
        <v>9</v>
      </c>
      <c r="U20" s="290"/>
      <c r="V20" s="302"/>
      <c r="W20" s="302"/>
      <c r="X20" s="302"/>
      <c r="Y20" s="302"/>
    </row>
    <row r="21" spans="3:25" s="281" customFormat="1" ht="12.75" customHeight="1" x14ac:dyDescent="0.2">
      <c r="C21" s="386"/>
      <c r="D21" s="386" t="s">
        <v>604</v>
      </c>
      <c r="E21" s="386"/>
      <c r="F21" s="386"/>
      <c r="G21" s="541">
        <f t="shared" si="1"/>
        <v>23</v>
      </c>
      <c r="H21" s="17">
        <v>22</v>
      </c>
      <c r="I21" s="17">
        <v>1</v>
      </c>
      <c r="J21" s="17">
        <v>0</v>
      </c>
      <c r="K21" s="14">
        <v>22</v>
      </c>
      <c r="L21" s="14">
        <v>0</v>
      </c>
      <c r="M21" s="14">
        <v>1</v>
      </c>
      <c r="N21" s="17">
        <v>0</v>
      </c>
      <c r="O21" s="17">
        <v>0</v>
      </c>
      <c r="P21" s="17">
        <v>1</v>
      </c>
      <c r="Q21" s="17">
        <v>20</v>
      </c>
      <c r="R21" s="17">
        <v>2</v>
      </c>
      <c r="S21" s="17">
        <v>17</v>
      </c>
      <c r="T21" s="17">
        <v>6</v>
      </c>
      <c r="U21" s="290"/>
      <c r="V21" s="302"/>
      <c r="W21" s="302"/>
      <c r="X21" s="302"/>
      <c r="Y21" s="302"/>
    </row>
    <row r="22" spans="3:25" s="281" customFormat="1" ht="12.75" customHeight="1" x14ac:dyDescent="0.2">
      <c r="C22" s="386"/>
      <c r="D22" s="386" t="s">
        <v>603</v>
      </c>
      <c r="E22" s="386"/>
      <c r="F22" s="386"/>
      <c r="G22" s="541">
        <f t="shared" si="1"/>
        <v>13</v>
      </c>
      <c r="H22" s="17">
        <v>12</v>
      </c>
      <c r="I22" s="17">
        <v>1</v>
      </c>
      <c r="J22" s="17">
        <v>0</v>
      </c>
      <c r="K22" s="14">
        <v>13</v>
      </c>
      <c r="L22" s="14">
        <v>0</v>
      </c>
      <c r="M22" s="14">
        <v>0</v>
      </c>
      <c r="N22" s="17">
        <v>0</v>
      </c>
      <c r="O22" s="17">
        <v>0</v>
      </c>
      <c r="P22" s="17">
        <v>0</v>
      </c>
      <c r="Q22" s="17">
        <v>13</v>
      </c>
      <c r="R22" s="17">
        <v>0</v>
      </c>
      <c r="S22" s="17">
        <v>9</v>
      </c>
      <c r="T22" s="17">
        <v>4</v>
      </c>
      <c r="U22" s="290"/>
      <c r="V22" s="302"/>
      <c r="W22" s="302"/>
      <c r="X22" s="302"/>
      <c r="Y22" s="302"/>
    </row>
    <row r="23" spans="3:25" s="281" customFormat="1" ht="12.75" customHeight="1" x14ac:dyDescent="0.2">
      <c r="C23" s="386"/>
      <c r="D23" s="386" t="s">
        <v>602</v>
      </c>
      <c r="E23" s="386"/>
      <c r="F23" s="386"/>
      <c r="G23" s="541">
        <f t="shared" si="1"/>
        <v>10</v>
      </c>
      <c r="H23" s="17">
        <v>10</v>
      </c>
      <c r="I23" s="17">
        <v>0</v>
      </c>
      <c r="J23" s="17">
        <v>0</v>
      </c>
      <c r="K23" s="14">
        <v>10</v>
      </c>
      <c r="L23" s="14">
        <v>0</v>
      </c>
      <c r="M23" s="14">
        <v>0</v>
      </c>
      <c r="N23" s="17">
        <v>0</v>
      </c>
      <c r="O23" s="17">
        <v>0</v>
      </c>
      <c r="P23" s="17">
        <v>1</v>
      </c>
      <c r="Q23" s="17">
        <v>9</v>
      </c>
      <c r="R23" s="17">
        <v>0</v>
      </c>
      <c r="S23" s="17">
        <v>5</v>
      </c>
      <c r="T23" s="17">
        <v>5</v>
      </c>
      <c r="U23" s="290"/>
      <c r="V23" s="302"/>
      <c r="W23" s="302"/>
      <c r="X23" s="302"/>
      <c r="Y23" s="302"/>
    </row>
    <row r="24" spans="3:25" s="281" customFormat="1" ht="12.75" customHeight="1" x14ac:dyDescent="0.2">
      <c r="C24" s="386"/>
      <c r="D24" s="386" t="s">
        <v>46</v>
      </c>
      <c r="E24" s="386"/>
      <c r="F24" s="542"/>
      <c r="G24" s="541">
        <f t="shared" si="1"/>
        <v>5</v>
      </c>
      <c r="H24" s="17">
        <v>5</v>
      </c>
      <c r="I24" s="17">
        <v>0</v>
      </c>
      <c r="J24" s="17">
        <v>0</v>
      </c>
      <c r="K24" s="14">
        <v>5</v>
      </c>
      <c r="L24" s="14">
        <v>0</v>
      </c>
      <c r="M24" s="14">
        <v>0</v>
      </c>
      <c r="N24" s="17">
        <v>0</v>
      </c>
      <c r="O24" s="17">
        <v>0</v>
      </c>
      <c r="P24" s="17">
        <v>0</v>
      </c>
      <c r="Q24" s="17">
        <v>5</v>
      </c>
      <c r="R24" s="17">
        <v>0</v>
      </c>
      <c r="S24" s="17">
        <v>4</v>
      </c>
      <c r="T24" s="17">
        <v>1</v>
      </c>
      <c r="U24" s="290"/>
      <c r="V24" s="302"/>
      <c r="W24" s="302"/>
      <c r="X24" s="302"/>
      <c r="Y24" s="302"/>
    </row>
    <row r="25" spans="3:25" s="281" customFormat="1" ht="18" customHeight="1" x14ac:dyDescent="0.2">
      <c r="C25" s="388" t="s">
        <v>47</v>
      </c>
      <c r="D25" s="386"/>
      <c r="E25" s="386"/>
      <c r="F25" s="542"/>
      <c r="G25" s="541"/>
      <c r="H25" s="543"/>
      <c r="I25" s="543"/>
      <c r="J25" s="543"/>
      <c r="K25" s="544"/>
      <c r="L25" s="544"/>
      <c r="M25" s="544"/>
      <c r="N25" s="543"/>
      <c r="O25" s="543"/>
      <c r="P25" s="543"/>
      <c r="Q25" s="543"/>
      <c r="R25" s="543"/>
      <c r="S25" s="543"/>
      <c r="T25" s="543"/>
      <c r="U25" s="290"/>
      <c r="V25" s="302"/>
      <c r="W25" s="302"/>
      <c r="X25" s="302"/>
      <c r="Y25" s="302"/>
    </row>
    <row r="26" spans="3:25" s="281" customFormat="1" ht="18" customHeight="1" x14ac:dyDescent="0.2">
      <c r="C26" s="386"/>
      <c r="D26" s="386" t="s">
        <v>645</v>
      </c>
      <c r="E26" s="386"/>
      <c r="F26" s="386"/>
      <c r="G26" s="541">
        <f t="shared" ref="G26:G39" si="2">H26+I26+J26</f>
        <v>1</v>
      </c>
      <c r="H26" s="17">
        <v>1</v>
      </c>
      <c r="I26" s="17">
        <v>0</v>
      </c>
      <c r="J26" s="17">
        <v>0</v>
      </c>
      <c r="K26" s="14">
        <v>1</v>
      </c>
      <c r="L26" s="14">
        <v>0</v>
      </c>
      <c r="M26" s="14">
        <v>0</v>
      </c>
      <c r="N26" s="17">
        <v>1</v>
      </c>
      <c r="O26" s="303">
        <v>0</v>
      </c>
      <c r="P26" s="303">
        <v>0</v>
      </c>
      <c r="Q26" s="303">
        <v>0</v>
      </c>
      <c r="R26" s="303">
        <v>0</v>
      </c>
      <c r="S26" s="303">
        <v>0</v>
      </c>
      <c r="T26" s="17">
        <v>1</v>
      </c>
      <c r="U26" s="290"/>
      <c r="V26" s="302"/>
      <c r="W26" s="302"/>
      <c r="X26" s="302"/>
      <c r="Y26" s="302"/>
    </row>
    <row r="27" spans="3:25" s="281" customFormat="1" ht="12.75" customHeight="1" x14ac:dyDescent="0.2">
      <c r="C27" s="386"/>
      <c r="D27" s="386" t="s">
        <v>644</v>
      </c>
      <c r="E27" s="386"/>
      <c r="F27" s="386"/>
      <c r="G27" s="541">
        <f t="shared" si="2"/>
        <v>11</v>
      </c>
      <c r="H27" s="17">
        <v>10</v>
      </c>
      <c r="I27" s="17">
        <v>1</v>
      </c>
      <c r="J27" s="17">
        <v>0</v>
      </c>
      <c r="K27" s="14">
        <v>11</v>
      </c>
      <c r="L27" s="14">
        <v>0</v>
      </c>
      <c r="M27" s="14">
        <v>0</v>
      </c>
      <c r="N27" s="17">
        <v>10</v>
      </c>
      <c r="O27" s="17">
        <v>1</v>
      </c>
      <c r="P27" s="17">
        <v>0</v>
      </c>
      <c r="Q27" s="17">
        <v>0</v>
      </c>
      <c r="R27" s="17">
        <v>0</v>
      </c>
      <c r="S27" s="17">
        <v>6</v>
      </c>
      <c r="T27" s="17">
        <v>5</v>
      </c>
      <c r="U27" s="290"/>
      <c r="V27" s="302"/>
      <c r="W27" s="302"/>
      <c r="X27" s="302"/>
      <c r="Y27" s="302"/>
    </row>
    <row r="28" spans="3:25" s="281" customFormat="1" ht="12.75" customHeight="1" x14ac:dyDescent="0.2">
      <c r="C28" s="386"/>
      <c r="D28" s="386" t="s">
        <v>436</v>
      </c>
      <c r="E28" s="386"/>
      <c r="F28" s="386"/>
      <c r="G28" s="541">
        <f t="shared" si="2"/>
        <v>119</v>
      </c>
      <c r="H28" s="17">
        <v>73</v>
      </c>
      <c r="I28" s="17">
        <v>45</v>
      </c>
      <c r="J28" s="17">
        <v>1</v>
      </c>
      <c r="K28" s="14">
        <v>118</v>
      </c>
      <c r="L28" s="14">
        <v>1</v>
      </c>
      <c r="M28" s="14">
        <v>0</v>
      </c>
      <c r="N28" s="17">
        <v>106</v>
      </c>
      <c r="O28" s="17">
        <v>7</v>
      </c>
      <c r="P28" s="17">
        <v>2</v>
      </c>
      <c r="Q28" s="17">
        <v>0</v>
      </c>
      <c r="R28" s="17">
        <v>4</v>
      </c>
      <c r="S28" s="17">
        <v>58</v>
      </c>
      <c r="T28" s="17">
        <v>61</v>
      </c>
      <c r="U28" s="290"/>
      <c r="V28" s="302"/>
      <c r="W28" s="302"/>
      <c r="X28" s="302"/>
      <c r="Y28" s="302"/>
    </row>
    <row r="29" spans="3:25" s="281" customFormat="1" ht="12.75" customHeight="1" x14ac:dyDescent="0.2">
      <c r="C29" s="386"/>
      <c r="D29" s="386" t="s">
        <v>435</v>
      </c>
      <c r="E29" s="386"/>
      <c r="F29" s="386"/>
      <c r="G29" s="541">
        <f t="shared" si="2"/>
        <v>260</v>
      </c>
      <c r="H29" s="17">
        <v>135</v>
      </c>
      <c r="I29" s="17">
        <v>125</v>
      </c>
      <c r="J29" s="17">
        <v>0</v>
      </c>
      <c r="K29" s="14">
        <v>259</v>
      </c>
      <c r="L29" s="14">
        <v>1</v>
      </c>
      <c r="M29" s="14">
        <v>0</v>
      </c>
      <c r="N29" s="17">
        <v>222</v>
      </c>
      <c r="O29" s="17">
        <v>11</v>
      </c>
      <c r="P29" s="17">
        <v>16</v>
      </c>
      <c r="Q29" s="17">
        <v>0</v>
      </c>
      <c r="R29" s="17">
        <v>11</v>
      </c>
      <c r="S29" s="17">
        <v>130</v>
      </c>
      <c r="T29" s="17">
        <v>130</v>
      </c>
      <c r="U29" s="290"/>
      <c r="V29" s="302"/>
      <c r="W29" s="302"/>
      <c r="X29" s="302"/>
      <c r="Y29" s="302"/>
    </row>
    <row r="30" spans="3:25" s="281" customFormat="1" ht="12.75" customHeight="1" x14ac:dyDescent="0.2">
      <c r="C30" s="386"/>
      <c r="D30" s="386" t="s">
        <v>434</v>
      </c>
      <c r="E30" s="386"/>
      <c r="F30" s="386"/>
      <c r="G30" s="541">
        <f t="shared" si="2"/>
        <v>229</v>
      </c>
      <c r="H30" s="17">
        <v>137</v>
      </c>
      <c r="I30" s="17">
        <v>92</v>
      </c>
      <c r="J30" s="17">
        <v>0</v>
      </c>
      <c r="K30" s="14">
        <v>229</v>
      </c>
      <c r="L30" s="14">
        <v>0</v>
      </c>
      <c r="M30" s="14">
        <v>0</v>
      </c>
      <c r="N30" s="17">
        <v>163</v>
      </c>
      <c r="O30" s="17">
        <v>8</v>
      </c>
      <c r="P30" s="17">
        <v>31</v>
      </c>
      <c r="Q30" s="17">
        <v>3</v>
      </c>
      <c r="R30" s="17">
        <v>24</v>
      </c>
      <c r="S30" s="17">
        <v>134</v>
      </c>
      <c r="T30" s="17">
        <v>95</v>
      </c>
      <c r="U30" s="290"/>
      <c r="V30" s="302"/>
      <c r="W30" s="302"/>
      <c r="X30" s="302"/>
      <c r="Y30" s="302"/>
    </row>
    <row r="31" spans="3:25" s="281" customFormat="1" ht="12.75" customHeight="1" x14ac:dyDescent="0.2">
      <c r="C31" s="386"/>
      <c r="D31" s="386" t="s">
        <v>448</v>
      </c>
      <c r="E31" s="386"/>
      <c r="F31" s="386"/>
      <c r="G31" s="541">
        <f t="shared" si="2"/>
        <v>115</v>
      </c>
      <c r="H31" s="17">
        <v>82</v>
      </c>
      <c r="I31" s="17">
        <v>31</v>
      </c>
      <c r="J31" s="17">
        <v>2</v>
      </c>
      <c r="K31" s="14">
        <v>115</v>
      </c>
      <c r="L31" s="14">
        <v>0</v>
      </c>
      <c r="M31" s="14">
        <v>0</v>
      </c>
      <c r="N31" s="17">
        <v>90</v>
      </c>
      <c r="O31" s="17">
        <v>4</v>
      </c>
      <c r="P31" s="17">
        <v>10</v>
      </c>
      <c r="Q31" s="17">
        <v>0</v>
      </c>
      <c r="R31" s="17">
        <v>11</v>
      </c>
      <c r="S31" s="17">
        <v>78</v>
      </c>
      <c r="T31" s="17">
        <v>37</v>
      </c>
      <c r="U31" s="290"/>
      <c r="V31" s="302"/>
      <c r="W31" s="302"/>
      <c r="X31" s="302"/>
      <c r="Y31" s="302"/>
    </row>
    <row r="32" spans="3:25" s="281" customFormat="1" ht="12.75" customHeight="1" x14ac:dyDescent="0.2">
      <c r="C32" s="386"/>
      <c r="D32" s="386" t="s">
        <v>433</v>
      </c>
      <c r="E32" s="386"/>
      <c r="F32" s="386"/>
      <c r="G32" s="541">
        <f t="shared" si="2"/>
        <v>84</v>
      </c>
      <c r="H32" s="17">
        <v>73</v>
      </c>
      <c r="I32" s="17">
        <v>11</v>
      </c>
      <c r="J32" s="17">
        <v>0</v>
      </c>
      <c r="K32" s="14">
        <v>83</v>
      </c>
      <c r="L32" s="14">
        <v>1</v>
      </c>
      <c r="M32" s="14">
        <v>0</v>
      </c>
      <c r="N32" s="17">
        <v>52</v>
      </c>
      <c r="O32" s="17">
        <v>1</v>
      </c>
      <c r="P32" s="17">
        <v>19</v>
      </c>
      <c r="Q32" s="17">
        <v>4</v>
      </c>
      <c r="R32" s="17">
        <v>8</v>
      </c>
      <c r="S32" s="17">
        <v>59</v>
      </c>
      <c r="T32" s="17">
        <v>25</v>
      </c>
      <c r="U32" s="290"/>
      <c r="V32" s="302"/>
      <c r="W32" s="302"/>
      <c r="X32" s="302"/>
      <c r="Y32" s="302"/>
    </row>
    <row r="33" spans="2:50" ht="12.75" customHeight="1" x14ac:dyDescent="0.2">
      <c r="C33" s="386"/>
      <c r="D33" s="386" t="s">
        <v>432</v>
      </c>
      <c r="E33" s="386"/>
      <c r="F33" s="386"/>
      <c r="G33" s="541">
        <f t="shared" si="2"/>
        <v>60</v>
      </c>
      <c r="H33" s="17">
        <v>56</v>
      </c>
      <c r="I33" s="17">
        <v>4</v>
      </c>
      <c r="J33" s="17">
        <v>0</v>
      </c>
      <c r="K33" s="14">
        <v>60</v>
      </c>
      <c r="L33" s="14">
        <v>0</v>
      </c>
      <c r="M33" s="14">
        <v>0</v>
      </c>
      <c r="N33" s="17">
        <v>30</v>
      </c>
      <c r="O33" s="17">
        <v>2</v>
      </c>
      <c r="P33" s="17">
        <v>11</v>
      </c>
      <c r="Q33" s="17">
        <v>7</v>
      </c>
      <c r="R33" s="17">
        <v>10</v>
      </c>
      <c r="S33" s="17">
        <v>43</v>
      </c>
      <c r="T33" s="17">
        <v>17</v>
      </c>
      <c r="U33" s="290"/>
      <c r="V33" s="302"/>
      <c r="W33" s="302"/>
      <c r="X33" s="302"/>
      <c r="Y33" s="302"/>
    </row>
    <row r="34" spans="2:50" ht="12.75" customHeight="1" x14ac:dyDescent="0.2">
      <c r="C34" s="386"/>
      <c r="D34" s="386" t="s">
        <v>502</v>
      </c>
      <c r="E34" s="386"/>
      <c r="F34" s="386"/>
      <c r="G34" s="541">
        <f t="shared" si="2"/>
        <v>44</v>
      </c>
      <c r="H34" s="17">
        <v>43</v>
      </c>
      <c r="I34" s="17">
        <v>1</v>
      </c>
      <c r="J34" s="17">
        <v>0</v>
      </c>
      <c r="K34" s="14">
        <v>43</v>
      </c>
      <c r="L34" s="14">
        <v>0</v>
      </c>
      <c r="M34" s="14">
        <v>1</v>
      </c>
      <c r="N34" s="17">
        <v>24</v>
      </c>
      <c r="O34" s="303">
        <v>0</v>
      </c>
      <c r="P34" s="17">
        <v>5</v>
      </c>
      <c r="Q34" s="17">
        <v>9</v>
      </c>
      <c r="R34" s="17">
        <v>6</v>
      </c>
      <c r="S34" s="17">
        <v>33</v>
      </c>
      <c r="T34" s="17">
        <v>11</v>
      </c>
      <c r="U34" s="290"/>
      <c r="V34" s="302"/>
      <c r="W34" s="302"/>
      <c r="X34" s="302"/>
      <c r="Y34" s="302"/>
    </row>
    <row r="35" spans="2:50" ht="12.75" customHeight="1" x14ac:dyDescent="0.2">
      <c r="C35" s="386"/>
      <c r="D35" s="386" t="s">
        <v>605</v>
      </c>
      <c r="E35" s="386"/>
      <c r="F35" s="386"/>
      <c r="G35" s="541">
        <f t="shared" si="2"/>
        <v>18</v>
      </c>
      <c r="H35" s="17">
        <v>17</v>
      </c>
      <c r="I35" s="17">
        <v>1</v>
      </c>
      <c r="J35" s="17">
        <v>0</v>
      </c>
      <c r="K35" s="14">
        <v>18</v>
      </c>
      <c r="L35" s="14">
        <v>0</v>
      </c>
      <c r="M35" s="14">
        <v>0</v>
      </c>
      <c r="N35" s="17">
        <v>6</v>
      </c>
      <c r="O35" s="303">
        <v>0</v>
      </c>
      <c r="P35" s="17">
        <v>3</v>
      </c>
      <c r="Q35" s="17">
        <v>8</v>
      </c>
      <c r="R35" s="17">
        <v>1</v>
      </c>
      <c r="S35" s="17">
        <v>14</v>
      </c>
      <c r="T35" s="17">
        <v>4</v>
      </c>
      <c r="U35" s="290"/>
      <c r="V35" s="302"/>
      <c r="W35" s="302"/>
      <c r="X35" s="302"/>
      <c r="Y35" s="302"/>
    </row>
    <row r="36" spans="2:50" ht="12.75" customHeight="1" x14ac:dyDescent="0.2">
      <c r="C36" s="386"/>
      <c r="D36" s="386" t="s">
        <v>604</v>
      </c>
      <c r="E36" s="386"/>
      <c r="F36" s="386"/>
      <c r="G36" s="541">
        <f t="shared" si="2"/>
        <v>13</v>
      </c>
      <c r="H36" s="17">
        <v>13</v>
      </c>
      <c r="I36" s="17">
        <v>0</v>
      </c>
      <c r="J36" s="17">
        <v>0</v>
      </c>
      <c r="K36" s="14">
        <v>13</v>
      </c>
      <c r="L36" s="14">
        <v>0</v>
      </c>
      <c r="M36" s="14">
        <v>0</v>
      </c>
      <c r="N36" s="303">
        <v>0</v>
      </c>
      <c r="O36" s="303">
        <v>0</v>
      </c>
      <c r="P36" s="303">
        <v>0</v>
      </c>
      <c r="Q36" s="17">
        <v>12</v>
      </c>
      <c r="R36" s="17">
        <v>1</v>
      </c>
      <c r="S36" s="17">
        <v>9</v>
      </c>
      <c r="T36" s="17">
        <v>4</v>
      </c>
      <c r="U36" s="290"/>
      <c r="V36" s="302"/>
      <c r="W36" s="302"/>
      <c r="X36" s="302"/>
      <c r="Y36" s="302"/>
    </row>
    <row r="37" spans="2:50" ht="12.75" customHeight="1" x14ac:dyDescent="0.2">
      <c r="C37" s="386"/>
      <c r="D37" s="386" t="s">
        <v>603</v>
      </c>
      <c r="E37" s="386"/>
      <c r="F37" s="386"/>
      <c r="G37" s="541">
        <f t="shared" si="2"/>
        <v>4</v>
      </c>
      <c r="H37" s="17">
        <v>4</v>
      </c>
      <c r="I37" s="17">
        <v>0</v>
      </c>
      <c r="J37" s="17">
        <v>0</v>
      </c>
      <c r="K37" s="14">
        <v>4</v>
      </c>
      <c r="L37" s="14">
        <v>0</v>
      </c>
      <c r="M37" s="14">
        <v>0</v>
      </c>
      <c r="N37" s="303">
        <v>0</v>
      </c>
      <c r="O37" s="303">
        <v>0</v>
      </c>
      <c r="P37" s="303">
        <v>0</v>
      </c>
      <c r="Q37" s="17">
        <v>4</v>
      </c>
      <c r="R37" s="17">
        <v>0</v>
      </c>
      <c r="S37" s="17">
        <v>2</v>
      </c>
      <c r="T37" s="17">
        <v>2</v>
      </c>
      <c r="U37" s="290"/>
      <c r="V37" s="302"/>
      <c r="W37" s="302"/>
      <c r="X37" s="302"/>
      <c r="Y37" s="302"/>
    </row>
    <row r="38" spans="2:50" ht="12.75" customHeight="1" x14ac:dyDescent="0.2">
      <c r="C38" s="386"/>
      <c r="D38" s="386" t="s">
        <v>602</v>
      </c>
      <c r="E38" s="386"/>
      <c r="F38" s="386"/>
      <c r="G38" s="541">
        <f t="shared" si="2"/>
        <v>3</v>
      </c>
      <c r="H38" s="17">
        <v>3</v>
      </c>
      <c r="I38" s="17">
        <v>0</v>
      </c>
      <c r="J38" s="17">
        <v>0</v>
      </c>
      <c r="K38" s="14">
        <v>3</v>
      </c>
      <c r="L38" s="14">
        <v>0</v>
      </c>
      <c r="M38" s="14">
        <v>0</v>
      </c>
      <c r="N38" s="303">
        <v>0</v>
      </c>
      <c r="O38" s="303">
        <v>0</v>
      </c>
      <c r="P38" s="303">
        <v>0</v>
      </c>
      <c r="Q38" s="17">
        <v>3</v>
      </c>
      <c r="R38" s="17">
        <v>0</v>
      </c>
      <c r="S38" s="17">
        <v>1</v>
      </c>
      <c r="T38" s="17">
        <v>2</v>
      </c>
      <c r="U38" s="290"/>
      <c r="V38" s="302"/>
      <c r="W38" s="302"/>
      <c r="X38" s="302"/>
      <c r="Y38" s="302"/>
    </row>
    <row r="39" spans="2:50" ht="12.75" customHeight="1" x14ac:dyDescent="0.2">
      <c r="C39" s="386"/>
      <c r="D39" s="386" t="s">
        <v>46</v>
      </c>
      <c r="E39" s="386"/>
      <c r="F39" s="542"/>
      <c r="G39" s="541">
        <f t="shared" si="2"/>
        <v>1</v>
      </c>
      <c r="H39" s="17">
        <v>1</v>
      </c>
      <c r="I39" s="17">
        <v>0</v>
      </c>
      <c r="J39" s="17">
        <v>0</v>
      </c>
      <c r="K39" s="14">
        <v>1</v>
      </c>
      <c r="L39" s="14">
        <v>0</v>
      </c>
      <c r="M39" s="14">
        <v>0</v>
      </c>
      <c r="N39" s="303">
        <v>0</v>
      </c>
      <c r="O39" s="303">
        <v>0</v>
      </c>
      <c r="P39" s="303">
        <v>0</v>
      </c>
      <c r="Q39" s="17">
        <v>1</v>
      </c>
      <c r="R39" s="17">
        <v>0</v>
      </c>
      <c r="S39" s="17">
        <v>0</v>
      </c>
      <c r="T39" s="17">
        <v>1</v>
      </c>
      <c r="U39" s="290"/>
      <c r="V39" s="302"/>
      <c r="W39" s="302"/>
      <c r="X39" s="302"/>
      <c r="Y39" s="302"/>
    </row>
    <row r="40" spans="2:50" ht="9.75" customHeight="1" x14ac:dyDescent="0.2">
      <c r="B40" s="387"/>
      <c r="C40" s="387"/>
      <c r="D40" s="387"/>
      <c r="E40" s="387"/>
      <c r="F40" s="387"/>
      <c r="G40" s="387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290"/>
    </row>
    <row r="41" spans="2:50" ht="3" customHeight="1" x14ac:dyDescent="0.2">
      <c r="B41" s="530"/>
      <c r="C41" s="530"/>
      <c r="D41" s="530"/>
      <c r="E41" s="530"/>
      <c r="F41" s="530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290"/>
    </row>
    <row r="42" spans="2:50" ht="6" customHeight="1" x14ac:dyDescent="0.2"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0"/>
    </row>
    <row r="43" spans="2:50" s="7" customFormat="1" ht="11.25" x14ac:dyDescent="0.2">
      <c r="B43" s="132" t="s">
        <v>281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</sheetData>
  <mergeCells count="23">
    <mergeCell ref="N6:N8"/>
    <mergeCell ref="K6:K8"/>
    <mergeCell ref="H6:H8"/>
    <mergeCell ref="I6:I8"/>
    <mergeCell ref="J6:J8"/>
    <mergeCell ref="M6:M8"/>
    <mergeCell ref="L6:L8"/>
    <mergeCell ref="B1:T1"/>
    <mergeCell ref="B2:T2"/>
    <mergeCell ref="N4:R5"/>
    <mergeCell ref="S4:T5"/>
    <mergeCell ref="S3:T3"/>
    <mergeCell ref="K4:M5"/>
    <mergeCell ref="H4:J5"/>
    <mergeCell ref="B3:E3"/>
    <mergeCell ref="B4:F8"/>
    <mergeCell ref="G4:G8"/>
    <mergeCell ref="S6:S8"/>
    <mergeCell ref="O6:O8"/>
    <mergeCell ref="R6:R8"/>
    <mergeCell ref="T6:T8"/>
    <mergeCell ref="Q6:Q8"/>
    <mergeCell ref="P6:P8"/>
  </mergeCells>
  <hyperlinks>
    <hyperlink ref="V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3" orientation="portrait" r:id="rId1"/>
  <headerFooter alignWithMargins="0"/>
  <colBreaks count="1" manualBreakCount="1">
    <brk id="20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3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281" customWidth="1"/>
    <col min="2" max="2" width="15.5703125" style="281" customWidth="1"/>
    <col min="3" max="6" width="7.7109375" style="281" customWidth="1"/>
    <col min="7" max="9" width="7.85546875" style="281" customWidth="1"/>
    <col min="10" max="11" width="9.5703125" style="281" customWidth="1"/>
    <col min="12" max="12" width="7.7109375" style="281" customWidth="1"/>
    <col min="13" max="13" width="9.28515625" style="281" customWidth="1"/>
    <col min="14" max="16" width="7.7109375" style="281" customWidth="1"/>
    <col min="17" max="17" width="6.7109375" style="281" customWidth="1"/>
    <col min="18" max="18" width="14.28515625" style="281" bestFit="1" customWidth="1"/>
    <col min="19" max="16384" width="9.140625" style="281"/>
  </cols>
  <sheetData>
    <row r="1" spans="1:22" s="333" customFormat="1" ht="21" customHeight="1" x14ac:dyDescent="0.2">
      <c r="A1" s="7"/>
      <c r="B1" s="822" t="s">
        <v>655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</row>
    <row r="2" spans="1:22" s="333" customFormat="1" ht="21" customHeight="1" x14ac:dyDescent="0.2">
      <c r="B2" s="736" t="s">
        <v>642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436"/>
      <c r="R2" s="13"/>
      <c r="S2" s="436"/>
      <c r="T2" s="436"/>
      <c r="U2" s="436"/>
    </row>
    <row r="3" spans="1:22" s="436" customFormat="1" ht="12.75" customHeight="1" x14ac:dyDescent="0.2">
      <c r="B3" s="550">
        <v>2017</v>
      </c>
      <c r="O3" s="864" t="s">
        <v>17</v>
      </c>
      <c r="P3" s="864"/>
      <c r="R3" s="143" t="s">
        <v>18</v>
      </c>
    </row>
    <row r="4" spans="1:22" s="333" customFormat="1" ht="15" customHeight="1" x14ac:dyDescent="0.2">
      <c r="B4" s="719" t="s">
        <v>654</v>
      </c>
      <c r="C4" s="859" t="s">
        <v>16</v>
      </c>
      <c r="D4" s="857" t="s">
        <v>640</v>
      </c>
      <c r="E4" s="719"/>
      <c r="F4" s="858"/>
      <c r="G4" s="857" t="s">
        <v>639</v>
      </c>
      <c r="H4" s="719"/>
      <c r="I4" s="858"/>
      <c r="J4" s="856" t="s">
        <v>638</v>
      </c>
      <c r="K4" s="773"/>
      <c r="L4" s="773"/>
      <c r="M4" s="773"/>
      <c r="N4" s="774"/>
      <c r="O4" s="719" t="s">
        <v>653</v>
      </c>
      <c r="P4" s="719"/>
    </row>
    <row r="5" spans="1:22" s="333" customFormat="1" ht="15" customHeight="1" x14ac:dyDescent="0.2">
      <c r="B5" s="719"/>
      <c r="C5" s="860"/>
      <c r="D5" s="857"/>
      <c r="E5" s="719"/>
      <c r="F5" s="858"/>
      <c r="G5" s="857"/>
      <c r="H5" s="719"/>
      <c r="I5" s="858"/>
      <c r="J5" s="856"/>
      <c r="K5" s="773"/>
      <c r="L5" s="773"/>
      <c r="M5" s="773"/>
      <c r="N5" s="774"/>
      <c r="O5" s="719"/>
      <c r="P5" s="719"/>
    </row>
    <row r="6" spans="1:22" s="333" customFormat="1" ht="15" customHeight="1" x14ac:dyDescent="0.2">
      <c r="B6" s="719"/>
      <c r="C6" s="860"/>
      <c r="D6" s="773" t="s">
        <v>45</v>
      </c>
      <c r="E6" s="860" t="s">
        <v>44</v>
      </c>
      <c r="F6" s="860" t="s">
        <v>43</v>
      </c>
      <c r="G6" s="680" t="s">
        <v>636</v>
      </c>
      <c r="H6" s="680" t="s">
        <v>635</v>
      </c>
      <c r="I6" s="680" t="s">
        <v>634</v>
      </c>
      <c r="J6" s="861" t="s">
        <v>633</v>
      </c>
      <c r="K6" s="863" t="s">
        <v>632</v>
      </c>
      <c r="L6" s="863" t="s">
        <v>631</v>
      </c>
      <c r="M6" s="861" t="s">
        <v>630</v>
      </c>
      <c r="N6" s="861" t="s">
        <v>43</v>
      </c>
      <c r="O6" s="860" t="s">
        <v>629</v>
      </c>
      <c r="P6" s="719" t="s">
        <v>628</v>
      </c>
    </row>
    <row r="7" spans="1:22" s="333" customFormat="1" ht="15" customHeight="1" x14ac:dyDescent="0.2">
      <c r="B7" s="719"/>
      <c r="C7" s="860"/>
      <c r="D7" s="773"/>
      <c r="E7" s="860"/>
      <c r="F7" s="860"/>
      <c r="G7" s="635"/>
      <c r="H7" s="635"/>
      <c r="I7" s="635"/>
      <c r="J7" s="861"/>
      <c r="K7" s="861"/>
      <c r="L7" s="861"/>
      <c r="M7" s="861"/>
      <c r="N7" s="861"/>
      <c r="O7" s="860"/>
      <c r="P7" s="719"/>
    </row>
    <row r="8" spans="1:22" s="333" customFormat="1" ht="15" customHeight="1" x14ac:dyDescent="0.2">
      <c r="B8" s="719"/>
      <c r="C8" s="860"/>
      <c r="D8" s="773"/>
      <c r="E8" s="860"/>
      <c r="F8" s="860"/>
      <c r="G8" s="862"/>
      <c r="H8" s="862"/>
      <c r="I8" s="862"/>
      <c r="J8" s="861"/>
      <c r="K8" s="861"/>
      <c r="L8" s="861"/>
      <c r="M8" s="861"/>
      <c r="N8" s="861"/>
      <c r="O8" s="860"/>
      <c r="P8" s="719"/>
    </row>
    <row r="9" spans="1:22" ht="12.75" customHeight="1" x14ac:dyDescent="0.2">
      <c r="B9" s="367"/>
    </row>
    <row r="10" spans="1:22" ht="12.75" customHeight="1" x14ac:dyDescent="0.2">
      <c r="B10" s="549" t="s">
        <v>16</v>
      </c>
      <c r="C10" s="547">
        <f>D10+E10+F10</f>
        <v>962</v>
      </c>
      <c r="D10" s="547">
        <f t="shared" ref="D10:P10" si="0">SUM(D14:D16)</f>
        <v>648</v>
      </c>
      <c r="E10" s="547">
        <f t="shared" si="0"/>
        <v>311</v>
      </c>
      <c r="F10" s="547">
        <f t="shared" si="0"/>
        <v>3</v>
      </c>
      <c r="G10" s="547">
        <f t="shared" si="0"/>
        <v>958</v>
      </c>
      <c r="H10" s="547">
        <f t="shared" si="0"/>
        <v>3</v>
      </c>
      <c r="I10" s="547">
        <f t="shared" si="0"/>
        <v>1</v>
      </c>
      <c r="J10" s="547">
        <f t="shared" si="0"/>
        <v>704</v>
      </c>
      <c r="K10" s="547">
        <f t="shared" si="0"/>
        <v>34</v>
      </c>
      <c r="L10" s="547">
        <f t="shared" si="0"/>
        <v>97</v>
      </c>
      <c r="M10" s="547">
        <f t="shared" si="0"/>
        <v>51</v>
      </c>
      <c r="N10" s="547">
        <f t="shared" si="0"/>
        <v>76</v>
      </c>
      <c r="O10" s="547">
        <f t="shared" si="0"/>
        <v>567</v>
      </c>
      <c r="P10" s="547">
        <f t="shared" si="0"/>
        <v>395</v>
      </c>
      <c r="Q10" s="368"/>
      <c r="R10" s="302"/>
      <c r="S10" s="302"/>
      <c r="T10" s="302"/>
      <c r="U10" s="302"/>
      <c r="V10" s="302"/>
    </row>
    <row r="11" spans="1:22" ht="12.75" customHeight="1" x14ac:dyDescent="0.2">
      <c r="B11" s="386"/>
      <c r="C11" s="547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368"/>
      <c r="R11" s="302"/>
      <c r="S11" s="302"/>
      <c r="T11" s="302"/>
      <c r="U11" s="302"/>
      <c r="V11" s="302"/>
    </row>
    <row r="12" spans="1:22" ht="12.75" customHeight="1" x14ac:dyDescent="0.2">
      <c r="B12" s="548" t="s">
        <v>48</v>
      </c>
      <c r="C12" s="547"/>
      <c r="D12" s="546"/>
      <c r="E12" s="546"/>
      <c r="F12" s="546"/>
      <c r="G12" s="532"/>
      <c r="H12" s="532"/>
      <c r="I12" s="532"/>
      <c r="J12" s="546"/>
      <c r="K12" s="546"/>
      <c r="L12" s="546"/>
      <c r="M12" s="546"/>
      <c r="N12" s="546"/>
      <c r="O12" s="546"/>
      <c r="P12" s="546"/>
      <c r="Q12" s="368"/>
      <c r="R12" s="302"/>
      <c r="S12" s="302"/>
      <c r="T12" s="302"/>
      <c r="U12" s="302"/>
      <c r="V12" s="302"/>
    </row>
    <row r="13" spans="1:22" ht="12.75" customHeight="1" x14ac:dyDescent="0.2">
      <c r="B13" s="542"/>
      <c r="C13" s="547"/>
      <c r="D13" s="546"/>
      <c r="E13" s="546"/>
      <c r="F13" s="546"/>
      <c r="G13" s="532"/>
      <c r="H13" s="532"/>
      <c r="I13" s="532"/>
      <c r="J13" s="546"/>
      <c r="K13" s="546"/>
      <c r="L13" s="546"/>
      <c r="M13" s="546"/>
      <c r="N13" s="546"/>
      <c r="O13" s="546"/>
      <c r="P13" s="546"/>
      <c r="Q13" s="368"/>
      <c r="R13" s="302"/>
      <c r="S13" s="302"/>
      <c r="T13" s="302"/>
      <c r="U13" s="302"/>
      <c r="V13" s="302"/>
    </row>
    <row r="14" spans="1:22" ht="12.75" customHeight="1" x14ac:dyDescent="0.2">
      <c r="B14" s="418" t="s">
        <v>652</v>
      </c>
      <c r="C14" s="547">
        <f>D14+E14+F14</f>
        <v>751</v>
      </c>
      <c r="D14" s="17">
        <v>451</v>
      </c>
      <c r="E14" s="17">
        <v>298</v>
      </c>
      <c r="F14" s="17">
        <v>2</v>
      </c>
      <c r="G14" s="14">
        <v>748</v>
      </c>
      <c r="H14" s="14">
        <v>2</v>
      </c>
      <c r="I14" s="14">
        <v>1</v>
      </c>
      <c r="J14" s="17">
        <v>581</v>
      </c>
      <c r="K14" s="17">
        <v>33</v>
      </c>
      <c r="L14" s="17">
        <v>69</v>
      </c>
      <c r="M14" s="17">
        <v>10</v>
      </c>
      <c r="N14" s="546">
        <v>58</v>
      </c>
      <c r="O14" s="17">
        <v>409</v>
      </c>
      <c r="P14" s="17">
        <v>342</v>
      </c>
      <c r="Q14" s="368"/>
      <c r="R14" s="302"/>
      <c r="S14" s="302"/>
      <c r="T14" s="302"/>
      <c r="U14" s="302"/>
      <c r="V14" s="302"/>
    </row>
    <row r="15" spans="1:22" ht="12.75" customHeight="1" x14ac:dyDescent="0.2">
      <c r="B15" s="418" t="s">
        <v>651</v>
      </c>
      <c r="C15" s="547">
        <f>D15+E15+F15</f>
        <v>10</v>
      </c>
      <c r="D15" s="17">
        <v>10</v>
      </c>
      <c r="E15" s="17">
        <v>0</v>
      </c>
      <c r="F15" s="17">
        <v>0</v>
      </c>
      <c r="G15" s="14">
        <v>10</v>
      </c>
      <c r="H15" s="14">
        <v>0</v>
      </c>
      <c r="I15" s="14">
        <v>0</v>
      </c>
      <c r="J15" s="17">
        <v>3</v>
      </c>
      <c r="K15" s="303">
        <v>0</v>
      </c>
      <c r="L15" s="17">
        <v>0</v>
      </c>
      <c r="M15" s="17">
        <v>7</v>
      </c>
      <c r="N15" s="546">
        <v>0</v>
      </c>
      <c r="O15" s="17">
        <v>5</v>
      </c>
      <c r="P15" s="17">
        <v>5</v>
      </c>
      <c r="Q15" s="368"/>
      <c r="R15" s="302"/>
      <c r="S15" s="302"/>
      <c r="T15" s="302"/>
      <c r="U15" s="302"/>
      <c r="V15" s="302"/>
    </row>
    <row r="16" spans="1:22" ht="12.75" customHeight="1" x14ac:dyDescent="0.2">
      <c r="B16" s="418" t="s">
        <v>650</v>
      </c>
      <c r="C16" s="547">
        <f>D16+E16+F16</f>
        <v>201</v>
      </c>
      <c r="D16" s="17">
        <v>187</v>
      </c>
      <c r="E16" s="17">
        <v>13</v>
      </c>
      <c r="F16" s="17">
        <v>1</v>
      </c>
      <c r="G16" s="14">
        <v>200</v>
      </c>
      <c r="H16" s="14">
        <v>1</v>
      </c>
      <c r="I16" s="14">
        <v>0</v>
      </c>
      <c r="J16" s="17">
        <v>120</v>
      </c>
      <c r="K16" s="17">
        <v>1</v>
      </c>
      <c r="L16" s="17">
        <v>28</v>
      </c>
      <c r="M16" s="17">
        <v>34</v>
      </c>
      <c r="N16" s="546">
        <v>18</v>
      </c>
      <c r="O16" s="17">
        <v>153</v>
      </c>
      <c r="P16" s="17">
        <v>48</v>
      </c>
      <c r="Q16" s="368"/>
      <c r="R16" s="302"/>
      <c r="S16" s="302"/>
      <c r="T16" s="302"/>
      <c r="U16" s="302"/>
      <c r="V16" s="302"/>
    </row>
    <row r="17" spans="2:50" ht="12.75" customHeight="1" x14ac:dyDescent="0.2">
      <c r="B17" s="386"/>
      <c r="C17" s="547"/>
      <c r="D17" s="543"/>
      <c r="E17" s="543"/>
      <c r="F17" s="543"/>
      <c r="G17" s="544"/>
      <c r="H17" s="544"/>
      <c r="I17" s="544"/>
      <c r="J17" s="543"/>
      <c r="K17" s="543"/>
      <c r="L17" s="543"/>
      <c r="M17" s="543"/>
      <c r="N17" s="546"/>
      <c r="O17" s="543"/>
      <c r="P17" s="543"/>
      <c r="Q17" s="368"/>
      <c r="R17" s="302"/>
      <c r="S17" s="302"/>
      <c r="T17" s="302"/>
      <c r="U17" s="302"/>
      <c r="V17" s="302"/>
    </row>
    <row r="18" spans="2:50" ht="12.75" customHeight="1" x14ac:dyDescent="0.2">
      <c r="B18" s="548" t="s">
        <v>47</v>
      </c>
      <c r="C18" s="547"/>
      <c r="D18" s="543"/>
      <c r="E18" s="543"/>
      <c r="F18" s="543"/>
      <c r="G18" s="544"/>
      <c r="H18" s="544"/>
      <c r="I18" s="544"/>
      <c r="J18" s="543"/>
      <c r="K18" s="543"/>
      <c r="L18" s="543"/>
      <c r="M18" s="543"/>
      <c r="N18" s="546"/>
      <c r="O18" s="543"/>
      <c r="P18" s="543"/>
      <c r="Q18" s="368"/>
      <c r="R18" s="302"/>
      <c r="S18" s="302"/>
      <c r="T18" s="302"/>
      <c r="U18" s="302"/>
      <c r="V18" s="302"/>
    </row>
    <row r="19" spans="2:50" ht="12.75" customHeight="1" x14ac:dyDescent="0.2">
      <c r="B19" s="386"/>
      <c r="C19" s="547"/>
      <c r="D19" s="543"/>
      <c r="E19" s="543"/>
      <c r="F19" s="543"/>
      <c r="G19" s="544"/>
      <c r="H19" s="544"/>
      <c r="I19" s="544"/>
      <c r="J19" s="543"/>
      <c r="K19" s="543"/>
      <c r="L19" s="543"/>
      <c r="M19" s="543"/>
      <c r="N19" s="546"/>
      <c r="O19" s="543"/>
      <c r="P19" s="543"/>
      <c r="Q19" s="368"/>
      <c r="R19" s="302"/>
      <c r="S19" s="302"/>
      <c r="T19" s="302"/>
      <c r="U19" s="302"/>
      <c r="V19" s="302"/>
    </row>
    <row r="20" spans="2:50" ht="12.75" customHeight="1" x14ac:dyDescent="0.2">
      <c r="B20" s="418" t="s">
        <v>652</v>
      </c>
      <c r="C20" s="547">
        <f>D20+E20+F20</f>
        <v>755</v>
      </c>
      <c r="D20" s="17">
        <v>454</v>
      </c>
      <c r="E20" s="17">
        <v>300</v>
      </c>
      <c r="F20" s="17">
        <v>1</v>
      </c>
      <c r="G20" s="14">
        <v>752</v>
      </c>
      <c r="H20" s="14">
        <v>2</v>
      </c>
      <c r="I20" s="14">
        <v>1</v>
      </c>
      <c r="J20" s="14">
        <v>581</v>
      </c>
      <c r="K20" s="14">
        <v>68</v>
      </c>
      <c r="L20" s="14">
        <v>32</v>
      </c>
      <c r="M20" s="14">
        <v>18</v>
      </c>
      <c r="N20" s="532">
        <v>56</v>
      </c>
      <c r="O20" s="17">
        <v>420</v>
      </c>
      <c r="P20" s="17">
        <v>335</v>
      </c>
      <c r="Q20" s="368"/>
      <c r="R20" s="302"/>
      <c r="S20" s="302"/>
      <c r="T20" s="302"/>
      <c r="U20" s="302"/>
      <c r="V20" s="302"/>
    </row>
    <row r="21" spans="2:50" ht="12.75" customHeight="1" x14ac:dyDescent="0.2">
      <c r="B21" s="418" t="s">
        <v>651</v>
      </c>
      <c r="C21" s="547">
        <f>D21+E21+F21</f>
        <v>5</v>
      </c>
      <c r="D21" s="17">
        <v>4</v>
      </c>
      <c r="E21" s="17">
        <v>1</v>
      </c>
      <c r="F21" s="17">
        <v>0</v>
      </c>
      <c r="G21" s="14">
        <v>5</v>
      </c>
      <c r="H21" s="14">
        <v>0</v>
      </c>
      <c r="I21" s="14">
        <v>0</v>
      </c>
      <c r="J21" s="17">
        <v>2</v>
      </c>
      <c r="K21" s="303">
        <v>0</v>
      </c>
      <c r="L21" s="17">
        <v>0</v>
      </c>
      <c r="M21" s="17">
        <v>3</v>
      </c>
      <c r="N21" s="546">
        <v>0</v>
      </c>
      <c r="O21" s="17">
        <v>2</v>
      </c>
      <c r="P21" s="17">
        <v>3</v>
      </c>
      <c r="Q21" s="368"/>
      <c r="R21" s="302"/>
      <c r="S21" s="302"/>
      <c r="T21" s="302"/>
      <c r="U21" s="302"/>
      <c r="V21" s="302"/>
    </row>
    <row r="22" spans="2:50" ht="12.75" customHeight="1" x14ac:dyDescent="0.2">
      <c r="B22" s="418" t="s">
        <v>650</v>
      </c>
      <c r="C22" s="547">
        <f>D22+E22+F22</f>
        <v>202</v>
      </c>
      <c r="D22" s="17">
        <v>190</v>
      </c>
      <c r="E22" s="17">
        <v>10</v>
      </c>
      <c r="F22" s="17">
        <v>2</v>
      </c>
      <c r="G22" s="14">
        <v>201</v>
      </c>
      <c r="H22" s="14">
        <v>1</v>
      </c>
      <c r="I22" s="14">
        <v>0</v>
      </c>
      <c r="J22" s="17">
        <v>121</v>
      </c>
      <c r="K22" s="17">
        <v>29</v>
      </c>
      <c r="L22" s="17">
        <v>2</v>
      </c>
      <c r="M22" s="17">
        <v>30</v>
      </c>
      <c r="N22" s="546">
        <v>20</v>
      </c>
      <c r="O22" s="17">
        <v>145</v>
      </c>
      <c r="P22" s="17">
        <v>57</v>
      </c>
      <c r="Q22" s="368"/>
      <c r="R22" s="302"/>
      <c r="S22" s="302"/>
      <c r="T22" s="302"/>
      <c r="U22" s="302"/>
      <c r="V22" s="302"/>
    </row>
    <row r="23" spans="2:50" ht="9.75" customHeight="1" x14ac:dyDescent="0.2">
      <c r="B23" s="54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90"/>
      <c r="S23" s="302"/>
    </row>
    <row r="24" spans="2:50" ht="3" customHeight="1" x14ac:dyDescent="0.2">
      <c r="B24" s="284"/>
      <c r="C24" s="529"/>
      <c r="D24" s="529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290"/>
    </row>
    <row r="25" spans="2:50" ht="6" customHeight="1" x14ac:dyDescent="0.2"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0"/>
    </row>
    <row r="26" spans="2:50" s="7" customFormat="1" x14ac:dyDescent="0.2">
      <c r="B26" s="132" t="s">
        <v>281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x14ac:dyDescent="0.2"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532"/>
      <c r="N27" s="295"/>
      <c r="O27" s="295"/>
      <c r="P27" s="295"/>
      <c r="Q27" s="290"/>
    </row>
    <row r="28" spans="2:50" x14ac:dyDescent="0.2"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0"/>
    </row>
    <row r="29" spans="2:50" x14ac:dyDescent="0.2"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0"/>
    </row>
    <row r="30" spans="2:50" x14ac:dyDescent="0.2"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0"/>
    </row>
    <row r="31" spans="2:50" x14ac:dyDescent="0.2"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0"/>
    </row>
    <row r="32" spans="2:50" x14ac:dyDescent="0.2"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0"/>
    </row>
    <row r="33" spans="3:17" x14ac:dyDescent="0.2"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0"/>
    </row>
    <row r="34" spans="3:17" x14ac:dyDescent="0.2"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0"/>
    </row>
    <row r="35" spans="3:17" x14ac:dyDescent="0.2"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0"/>
    </row>
    <row r="36" spans="3:17" x14ac:dyDescent="0.2"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0"/>
    </row>
    <row r="37" spans="3:17" x14ac:dyDescent="0.2"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</row>
    <row r="38" spans="3:17" x14ac:dyDescent="0.2"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</row>
    <row r="39" spans="3:17" x14ac:dyDescent="0.2"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</row>
    <row r="40" spans="3:17" x14ac:dyDescent="0.2"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</row>
    <row r="41" spans="3:17" x14ac:dyDescent="0.2"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</row>
    <row r="42" spans="3:17" x14ac:dyDescent="0.2"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</row>
    <row r="43" spans="3:17" x14ac:dyDescent="0.2"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</row>
    <row r="44" spans="3:17" x14ac:dyDescent="0.2"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</row>
    <row r="45" spans="3:17" x14ac:dyDescent="0.2"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</row>
    <row r="46" spans="3:17" x14ac:dyDescent="0.2"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</row>
    <row r="47" spans="3:17" x14ac:dyDescent="0.2"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</row>
    <row r="48" spans="3:17" x14ac:dyDescent="0.2"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</row>
    <row r="49" spans="3:16" x14ac:dyDescent="0.2"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</row>
    <row r="50" spans="3:16" x14ac:dyDescent="0.2"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</row>
    <row r="51" spans="3:16" x14ac:dyDescent="0.2"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</row>
    <row r="52" spans="3:16" x14ac:dyDescent="0.2"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</row>
    <row r="53" spans="3:16" x14ac:dyDescent="0.2"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</row>
  </sheetData>
  <mergeCells count="22">
    <mergeCell ref="O3:P3"/>
    <mergeCell ref="G6:G8"/>
    <mergeCell ref="O6:O8"/>
    <mergeCell ref="F6:F8"/>
    <mergeCell ref="B4:B8"/>
    <mergeCell ref="K6:K8"/>
    <mergeCell ref="B1:P1"/>
    <mergeCell ref="B2:P2"/>
    <mergeCell ref="J4:N5"/>
    <mergeCell ref="O4:P5"/>
    <mergeCell ref="G4:I5"/>
    <mergeCell ref="C4:C8"/>
    <mergeCell ref="M6:M8"/>
    <mergeCell ref="P6:P8"/>
    <mergeCell ref="N6:N8"/>
    <mergeCell ref="D4:F5"/>
    <mergeCell ref="I6:I8"/>
    <mergeCell ref="D6:D8"/>
    <mergeCell ref="E6:E8"/>
    <mergeCell ref="L6:L8"/>
    <mergeCell ref="J6:J8"/>
    <mergeCell ref="H6:H8"/>
  </mergeCells>
  <hyperlinks>
    <hyperlink ref="R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3" orientation="portrait" r:id="rId1"/>
  <headerFooter alignWithMargins="0"/>
  <colBreaks count="1" manualBreakCount="1">
    <brk id="16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1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281" customWidth="1"/>
    <col min="2" max="2" width="15.5703125" style="281" customWidth="1"/>
    <col min="3" max="16" width="8.7109375" style="281" customWidth="1"/>
    <col min="17" max="17" width="6.7109375" style="281" customWidth="1"/>
    <col min="18" max="18" width="14.28515625" style="281" bestFit="1" customWidth="1"/>
    <col min="19" max="16384" width="9.140625" style="281"/>
  </cols>
  <sheetData>
    <row r="1" spans="1:22" s="333" customFormat="1" ht="21" customHeight="1" x14ac:dyDescent="0.2">
      <c r="A1" s="7"/>
      <c r="B1" s="822" t="s">
        <v>658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</row>
    <row r="2" spans="1:22" s="333" customFormat="1" ht="21" customHeight="1" x14ac:dyDescent="0.2">
      <c r="B2" s="822" t="s">
        <v>657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R2" s="13"/>
    </row>
    <row r="3" spans="1:22" s="333" customFormat="1" ht="12.75" customHeight="1" x14ac:dyDescent="0.2">
      <c r="B3" s="550">
        <v>2017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864" t="s">
        <v>17</v>
      </c>
      <c r="P3" s="864"/>
      <c r="R3" s="143" t="s">
        <v>18</v>
      </c>
    </row>
    <row r="4" spans="1:22" s="333" customFormat="1" ht="21" customHeight="1" x14ac:dyDescent="0.2">
      <c r="B4" s="866" t="s">
        <v>50</v>
      </c>
      <c r="C4" s="664" t="s">
        <v>16</v>
      </c>
      <c r="D4" s="773" t="s">
        <v>49</v>
      </c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</row>
    <row r="5" spans="1:22" s="333" customFormat="1" ht="15" customHeight="1" x14ac:dyDescent="0.2">
      <c r="B5" s="644"/>
      <c r="C5" s="647"/>
      <c r="D5" s="661" t="s">
        <v>644</v>
      </c>
      <c r="E5" s="664" t="s">
        <v>436</v>
      </c>
      <c r="F5" s="664" t="s">
        <v>435</v>
      </c>
      <c r="G5" s="664" t="s">
        <v>434</v>
      </c>
      <c r="H5" s="664" t="s">
        <v>448</v>
      </c>
      <c r="I5" s="664" t="s">
        <v>433</v>
      </c>
      <c r="J5" s="664" t="s">
        <v>432</v>
      </c>
      <c r="K5" s="664" t="s">
        <v>502</v>
      </c>
      <c r="L5" s="664" t="s">
        <v>605</v>
      </c>
      <c r="M5" s="664" t="s">
        <v>604</v>
      </c>
      <c r="N5" s="664" t="s">
        <v>603</v>
      </c>
      <c r="O5" s="664" t="s">
        <v>602</v>
      </c>
      <c r="P5" s="681" t="s">
        <v>46</v>
      </c>
    </row>
    <row r="6" spans="1:22" s="333" customFormat="1" ht="15" customHeight="1" x14ac:dyDescent="0.2">
      <c r="B6" s="644"/>
      <c r="C6" s="647"/>
      <c r="D6" s="661"/>
      <c r="E6" s="647" t="s">
        <v>436</v>
      </c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81"/>
    </row>
    <row r="7" spans="1:22" s="333" customFormat="1" ht="15" customHeight="1" x14ac:dyDescent="0.2">
      <c r="B7" s="843"/>
      <c r="C7" s="865"/>
      <c r="D7" s="837"/>
      <c r="E7" s="865"/>
      <c r="F7" s="865"/>
      <c r="G7" s="865"/>
      <c r="H7" s="865"/>
      <c r="I7" s="865"/>
      <c r="J7" s="865"/>
      <c r="K7" s="865"/>
      <c r="L7" s="865"/>
      <c r="M7" s="865"/>
      <c r="N7" s="865"/>
      <c r="O7" s="865"/>
      <c r="P7" s="867"/>
    </row>
    <row r="8" spans="1:22" s="539" customFormat="1" ht="12.75" customHeight="1" x14ac:dyDescent="0.2"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</row>
    <row r="9" spans="1:22" ht="12.75" customHeight="1" x14ac:dyDescent="0.2">
      <c r="B9" s="16" t="s">
        <v>16</v>
      </c>
      <c r="C9" s="552">
        <f t="shared" ref="C9:C23" si="0">SUM(D9:P9)</f>
        <v>962</v>
      </c>
      <c r="D9" s="552">
        <f t="shared" ref="D9:P9" si="1">SUM(D10:D23)</f>
        <v>3</v>
      </c>
      <c r="E9" s="552">
        <f t="shared" si="1"/>
        <v>64</v>
      </c>
      <c r="F9" s="552">
        <f t="shared" si="1"/>
        <v>202</v>
      </c>
      <c r="G9" s="552">
        <f t="shared" si="1"/>
        <v>262</v>
      </c>
      <c r="H9" s="552">
        <f t="shared" si="1"/>
        <v>161</v>
      </c>
      <c r="I9" s="552">
        <f t="shared" si="1"/>
        <v>81</v>
      </c>
      <c r="J9" s="552">
        <f t="shared" si="1"/>
        <v>61</v>
      </c>
      <c r="K9" s="552">
        <f t="shared" si="1"/>
        <v>41</v>
      </c>
      <c r="L9" s="552">
        <f t="shared" si="1"/>
        <v>36</v>
      </c>
      <c r="M9" s="552">
        <f t="shared" si="1"/>
        <v>23</v>
      </c>
      <c r="N9" s="552">
        <f t="shared" si="1"/>
        <v>13</v>
      </c>
      <c r="O9" s="552">
        <f t="shared" si="1"/>
        <v>10</v>
      </c>
      <c r="P9" s="552">
        <f t="shared" si="1"/>
        <v>5</v>
      </c>
      <c r="S9" s="289"/>
    </row>
    <row r="10" spans="1:22" ht="18" customHeight="1" x14ac:dyDescent="0.2">
      <c r="B10" s="553" t="s">
        <v>645</v>
      </c>
      <c r="C10" s="552">
        <f t="shared" si="0"/>
        <v>1</v>
      </c>
      <c r="D10" s="17">
        <v>0</v>
      </c>
      <c r="E10" s="17">
        <v>1</v>
      </c>
      <c r="F10" s="17">
        <v>0</v>
      </c>
      <c r="G10" s="303">
        <v>0</v>
      </c>
      <c r="H10" s="303">
        <v>0</v>
      </c>
      <c r="I10" s="303">
        <v>0</v>
      </c>
      <c r="J10" s="303">
        <v>0</v>
      </c>
      <c r="K10" s="303">
        <v>0</v>
      </c>
      <c r="L10" s="303">
        <v>0</v>
      </c>
      <c r="M10" s="303">
        <v>0</v>
      </c>
      <c r="N10" s="303">
        <v>0</v>
      </c>
      <c r="O10" s="303">
        <v>0</v>
      </c>
      <c r="P10" s="303">
        <v>0</v>
      </c>
      <c r="Q10" s="290"/>
      <c r="R10" s="290"/>
      <c r="S10" s="289"/>
      <c r="T10" s="290"/>
      <c r="U10" s="290"/>
      <c r="V10" s="290"/>
    </row>
    <row r="11" spans="1:22" ht="15" customHeight="1" x14ac:dyDescent="0.2">
      <c r="B11" s="553" t="s">
        <v>656</v>
      </c>
      <c r="C11" s="552">
        <f t="shared" si="0"/>
        <v>11</v>
      </c>
      <c r="D11" s="17">
        <v>2</v>
      </c>
      <c r="E11" s="17">
        <v>5</v>
      </c>
      <c r="F11" s="17">
        <v>3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290"/>
      <c r="R11" s="290"/>
      <c r="S11" s="289"/>
      <c r="T11" s="290"/>
      <c r="U11" s="290"/>
      <c r="V11" s="290"/>
    </row>
    <row r="12" spans="1:22" ht="15" customHeight="1" x14ac:dyDescent="0.2">
      <c r="B12" s="553" t="s">
        <v>418</v>
      </c>
      <c r="C12" s="552">
        <f t="shared" si="0"/>
        <v>119</v>
      </c>
      <c r="D12" s="17">
        <v>0</v>
      </c>
      <c r="E12" s="17">
        <v>41</v>
      </c>
      <c r="F12" s="17">
        <v>55</v>
      </c>
      <c r="G12" s="17">
        <v>13</v>
      </c>
      <c r="H12" s="17">
        <v>3</v>
      </c>
      <c r="I12" s="17">
        <v>5</v>
      </c>
      <c r="J12" s="303">
        <v>2</v>
      </c>
      <c r="K12" s="303">
        <v>0</v>
      </c>
      <c r="L12" s="303">
        <v>0</v>
      </c>
      <c r="M12" s="303">
        <v>0</v>
      </c>
      <c r="N12" s="303">
        <v>0</v>
      </c>
      <c r="O12" s="303">
        <v>0</v>
      </c>
      <c r="P12" s="303">
        <v>0</v>
      </c>
      <c r="Q12" s="290"/>
      <c r="R12" s="290"/>
      <c r="S12" s="289"/>
      <c r="T12" s="290"/>
      <c r="U12" s="290"/>
      <c r="V12" s="290"/>
    </row>
    <row r="13" spans="1:22" ht="15" customHeight="1" x14ac:dyDescent="0.2">
      <c r="B13" s="553" t="s">
        <v>417</v>
      </c>
      <c r="C13" s="552">
        <f t="shared" si="0"/>
        <v>260</v>
      </c>
      <c r="D13" s="17">
        <v>1</v>
      </c>
      <c r="E13" s="17">
        <v>9</v>
      </c>
      <c r="F13" s="17">
        <v>111</v>
      </c>
      <c r="G13" s="17">
        <v>106</v>
      </c>
      <c r="H13" s="17">
        <v>27</v>
      </c>
      <c r="I13" s="17">
        <v>5</v>
      </c>
      <c r="J13" s="17">
        <v>0</v>
      </c>
      <c r="K13" s="17">
        <v>0</v>
      </c>
      <c r="L13" s="17">
        <v>1</v>
      </c>
      <c r="M13" s="17">
        <v>0</v>
      </c>
      <c r="N13" s="17">
        <v>0</v>
      </c>
      <c r="O13" s="17">
        <v>0</v>
      </c>
      <c r="P13" s="17">
        <v>0</v>
      </c>
      <c r="Q13" s="290"/>
      <c r="R13" s="290"/>
      <c r="S13" s="289"/>
      <c r="T13" s="290"/>
      <c r="U13" s="290"/>
      <c r="V13" s="290"/>
    </row>
    <row r="14" spans="1:22" ht="15" customHeight="1" x14ac:dyDescent="0.2">
      <c r="B14" s="553" t="s">
        <v>416</v>
      </c>
      <c r="C14" s="552">
        <f t="shared" si="0"/>
        <v>229</v>
      </c>
      <c r="D14" s="17">
        <v>0</v>
      </c>
      <c r="E14" s="17">
        <v>5</v>
      </c>
      <c r="F14" s="17">
        <v>28</v>
      </c>
      <c r="G14" s="17">
        <v>112</v>
      </c>
      <c r="H14" s="17">
        <v>57</v>
      </c>
      <c r="I14" s="17">
        <v>14</v>
      </c>
      <c r="J14" s="303">
        <v>7</v>
      </c>
      <c r="K14" s="17">
        <v>2</v>
      </c>
      <c r="L14" s="17">
        <v>1</v>
      </c>
      <c r="M14" s="17">
        <v>3</v>
      </c>
      <c r="N14" s="17">
        <v>0</v>
      </c>
      <c r="O14" s="17">
        <v>0</v>
      </c>
      <c r="P14" s="17">
        <v>0</v>
      </c>
      <c r="Q14" s="290"/>
      <c r="R14" s="290"/>
      <c r="S14" s="289"/>
      <c r="T14" s="290"/>
      <c r="U14" s="290"/>
      <c r="V14" s="290"/>
    </row>
    <row r="15" spans="1:22" ht="15" customHeight="1" x14ac:dyDescent="0.2">
      <c r="B15" s="553" t="s">
        <v>415</v>
      </c>
      <c r="C15" s="552">
        <f t="shared" si="0"/>
        <v>115</v>
      </c>
      <c r="D15" s="17">
        <v>0</v>
      </c>
      <c r="E15" s="17">
        <v>1</v>
      </c>
      <c r="F15" s="17">
        <v>4</v>
      </c>
      <c r="G15" s="17">
        <v>23</v>
      </c>
      <c r="H15" s="17">
        <v>47</v>
      </c>
      <c r="I15" s="17">
        <v>21</v>
      </c>
      <c r="J15" s="17">
        <v>11</v>
      </c>
      <c r="K15" s="17">
        <v>5</v>
      </c>
      <c r="L15" s="17">
        <v>2</v>
      </c>
      <c r="M15" s="17">
        <v>1</v>
      </c>
      <c r="N15" s="17">
        <v>0</v>
      </c>
      <c r="O15" s="17">
        <v>0</v>
      </c>
      <c r="P15" s="17">
        <v>0</v>
      </c>
      <c r="Q15" s="290"/>
      <c r="R15" s="290"/>
      <c r="S15" s="289"/>
      <c r="T15" s="290"/>
      <c r="U15" s="290"/>
      <c r="V15" s="290"/>
    </row>
    <row r="16" spans="1:22" ht="15" customHeight="1" x14ac:dyDescent="0.2">
      <c r="B16" s="553" t="s">
        <v>414</v>
      </c>
      <c r="C16" s="552">
        <f t="shared" si="0"/>
        <v>84</v>
      </c>
      <c r="D16" s="17">
        <v>0</v>
      </c>
      <c r="E16" s="17">
        <v>2</v>
      </c>
      <c r="F16" s="17">
        <v>1</v>
      </c>
      <c r="G16" s="17">
        <v>5</v>
      </c>
      <c r="H16" s="17">
        <v>18</v>
      </c>
      <c r="I16" s="17">
        <v>21</v>
      </c>
      <c r="J16" s="17">
        <v>18</v>
      </c>
      <c r="K16" s="17">
        <v>11</v>
      </c>
      <c r="L16" s="17">
        <v>4</v>
      </c>
      <c r="M16" s="17">
        <v>1</v>
      </c>
      <c r="N16" s="17">
        <v>2</v>
      </c>
      <c r="O16" s="17">
        <v>0</v>
      </c>
      <c r="P16" s="17">
        <v>1</v>
      </c>
      <c r="Q16" s="290"/>
      <c r="R16" s="290"/>
      <c r="S16" s="289"/>
      <c r="T16" s="290"/>
      <c r="U16" s="290"/>
      <c r="V16" s="290"/>
    </row>
    <row r="17" spans="2:50" ht="15" customHeight="1" x14ac:dyDescent="0.2">
      <c r="B17" s="553" t="s">
        <v>413</v>
      </c>
      <c r="C17" s="552">
        <f t="shared" si="0"/>
        <v>60</v>
      </c>
      <c r="D17" s="17">
        <v>0</v>
      </c>
      <c r="E17" s="17">
        <v>0</v>
      </c>
      <c r="F17" s="17">
        <v>0</v>
      </c>
      <c r="G17" s="17">
        <v>2</v>
      </c>
      <c r="H17" s="17">
        <v>6</v>
      </c>
      <c r="I17" s="17">
        <v>7</v>
      </c>
      <c r="J17" s="17">
        <v>16</v>
      </c>
      <c r="K17" s="17">
        <v>10</v>
      </c>
      <c r="L17" s="17">
        <v>11</v>
      </c>
      <c r="M17" s="17">
        <v>4</v>
      </c>
      <c r="N17" s="303">
        <v>2</v>
      </c>
      <c r="O17" s="17">
        <v>1</v>
      </c>
      <c r="P17" s="17">
        <v>1</v>
      </c>
      <c r="Q17" s="290"/>
      <c r="R17" s="290"/>
      <c r="S17" s="289"/>
      <c r="T17" s="290"/>
      <c r="U17" s="290"/>
      <c r="V17" s="290"/>
    </row>
    <row r="18" spans="2:50" ht="15" customHeight="1" x14ac:dyDescent="0.2">
      <c r="B18" s="553" t="s">
        <v>412</v>
      </c>
      <c r="C18" s="552">
        <f t="shared" si="0"/>
        <v>44</v>
      </c>
      <c r="D18" s="17">
        <v>0</v>
      </c>
      <c r="E18" s="17">
        <v>0</v>
      </c>
      <c r="F18" s="17">
        <v>0</v>
      </c>
      <c r="G18" s="17">
        <v>1</v>
      </c>
      <c r="H18" s="17">
        <v>1</v>
      </c>
      <c r="I18" s="17">
        <v>7</v>
      </c>
      <c r="J18" s="17">
        <v>6</v>
      </c>
      <c r="K18" s="17">
        <v>7</v>
      </c>
      <c r="L18" s="17">
        <v>12</v>
      </c>
      <c r="M18" s="17">
        <v>4</v>
      </c>
      <c r="N18" s="303">
        <v>4</v>
      </c>
      <c r="O18" s="303">
        <v>2</v>
      </c>
      <c r="P18" s="303">
        <v>0</v>
      </c>
      <c r="Q18" s="290"/>
      <c r="R18" s="290"/>
      <c r="S18" s="289"/>
      <c r="T18" s="290"/>
      <c r="U18" s="290"/>
      <c r="V18" s="290"/>
    </row>
    <row r="19" spans="2:50" ht="15" customHeight="1" x14ac:dyDescent="0.2">
      <c r="B19" s="553" t="s">
        <v>411</v>
      </c>
      <c r="C19" s="552">
        <f t="shared" si="0"/>
        <v>18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</v>
      </c>
      <c r="K19" s="17">
        <v>4</v>
      </c>
      <c r="L19" s="17">
        <v>4</v>
      </c>
      <c r="M19" s="17">
        <v>5</v>
      </c>
      <c r="N19" s="303">
        <v>1</v>
      </c>
      <c r="O19" s="303">
        <v>3</v>
      </c>
      <c r="P19" s="303">
        <v>0</v>
      </c>
      <c r="Q19" s="290"/>
      <c r="R19" s="290"/>
      <c r="S19" s="289"/>
      <c r="T19" s="290"/>
      <c r="U19" s="290"/>
      <c r="V19" s="290"/>
    </row>
    <row r="20" spans="2:50" ht="15" customHeight="1" x14ac:dyDescent="0.2">
      <c r="B20" s="553" t="s">
        <v>410</v>
      </c>
      <c r="C20" s="552">
        <f t="shared" si="0"/>
        <v>13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1</v>
      </c>
      <c r="J20" s="17">
        <v>0</v>
      </c>
      <c r="K20" s="17">
        <v>2</v>
      </c>
      <c r="L20" s="17">
        <v>1</v>
      </c>
      <c r="M20" s="17">
        <v>4</v>
      </c>
      <c r="N20" s="17">
        <v>1</v>
      </c>
      <c r="O20" s="17">
        <v>2</v>
      </c>
      <c r="P20" s="17">
        <v>2</v>
      </c>
      <c r="Q20" s="290"/>
      <c r="R20" s="290"/>
      <c r="S20" s="289"/>
      <c r="T20" s="290"/>
      <c r="U20" s="290"/>
      <c r="V20" s="290"/>
    </row>
    <row r="21" spans="2:50" ht="15" customHeight="1" x14ac:dyDescent="0.2">
      <c r="B21" s="553" t="s">
        <v>409</v>
      </c>
      <c r="C21" s="552">
        <f t="shared" si="0"/>
        <v>4</v>
      </c>
      <c r="D21" s="17">
        <v>0</v>
      </c>
      <c r="E21" s="17">
        <v>0</v>
      </c>
      <c r="F21" s="17">
        <v>0</v>
      </c>
      <c r="G21" s="17">
        <v>0</v>
      </c>
      <c r="H21" s="17">
        <v>1</v>
      </c>
      <c r="I21" s="17">
        <v>0</v>
      </c>
      <c r="J21" s="17">
        <v>0</v>
      </c>
      <c r="K21" s="17">
        <v>0</v>
      </c>
      <c r="L21" s="17">
        <v>0</v>
      </c>
      <c r="M21" s="17">
        <v>1</v>
      </c>
      <c r="N21" s="17">
        <v>1</v>
      </c>
      <c r="O21" s="17">
        <v>1</v>
      </c>
      <c r="P21" s="17">
        <v>0</v>
      </c>
      <c r="Q21" s="290"/>
      <c r="R21" s="290"/>
      <c r="S21" s="289"/>
      <c r="T21" s="290"/>
      <c r="U21" s="290"/>
      <c r="V21" s="290"/>
    </row>
    <row r="22" spans="2:50" ht="15" customHeight="1" x14ac:dyDescent="0.2">
      <c r="B22" s="553" t="s">
        <v>408</v>
      </c>
      <c r="C22" s="552">
        <f t="shared" si="0"/>
        <v>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2</v>
      </c>
      <c r="O22" s="17">
        <v>1</v>
      </c>
      <c r="P22" s="17">
        <v>0</v>
      </c>
      <c r="Q22" s="290"/>
      <c r="R22" s="290"/>
      <c r="S22" s="289"/>
      <c r="T22" s="290"/>
      <c r="U22" s="290"/>
      <c r="V22" s="290"/>
    </row>
    <row r="23" spans="2:50" ht="15" customHeight="1" x14ac:dyDescent="0.2">
      <c r="B23" s="553" t="s">
        <v>46</v>
      </c>
      <c r="C23" s="552">
        <f t="shared" si="0"/>
        <v>1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1</v>
      </c>
      <c r="Q23" s="290"/>
      <c r="R23" s="290"/>
      <c r="S23" s="289"/>
      <c r="T23" s="290"/>
      <c r="U23" s="290"/>
      <c r="V23" s="290"/>
    </row>
    <row r="24" spans="2:50" ht="9.75" customHeight="1" x14ac:dyDescent="0.2">
      <c r="B24" s="31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90"/>
      <c r="R24" s="290"/>
      <c r="S24" s="290"/>
      <c r="T24" s="290"/>
      <c r="U24" s="290"/>
      <c r="V24" s="290"/>
    </row>
    <row r="25" spans="2:50" ht="3" customHeight="1" x14ac:dyDescent="0.2">
      <c r="B25" s="284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290"/>
      <c r="R25" s="290"/>
      <c r="S25" s="290"/>
      <c r="T25" s="290"/>
      <c r="U25" s="290"/>
      <c r="V25" s="290"/>
    </row>
    <row r="26" spans="2:50" ht="6" customHeight="1" x14ac:dyDescent="0.2">
      <c r="C26" s="551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290"/>
      <c r="R26" s="290"/>
      <c r="S26" s="290"/>
      <c r="T26" s="290"/>
      <c r="U26" s="290"/>
      <c r="V26" s="290"/>
    </row>
    <row r="27" spans="2:50" s="7" customFormat="1" x14ac:dyDescent="0.2">
      <c r="B27" s="132" t="s">
        <v>281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x14ac:dyDescent="0.2"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</row>
    <row r="29" spans="2:50" x14ac:dyDescent="0.2">
      <c r="C29" s="551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290"/>
      <c r="R29" s="290"/>
      <c r="S29" s="290"/>
      <c r="T29" s="290"/>
      <c r="U29" s="290"/>
      <c r="V29" s="290"/>
    </row>
    <row r="30" spans="2:50" x14ac:dyDescent="0.2"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</row>
    <row r="31" spans="2:50" x14ac:dyDescent="0.2"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</row>
    <row r="32" spans="2:50" x14ac:dyDescent="0.2"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</row>
    <row r="33" spans="3:22" x14ac:dyDescent="0.2"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</row>
    <row r="34" spans="3:22" x14ac:dyDescent="0.2"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</row>
    <row r="35" spans="3:22" x14ac:dyDescent="0.2"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</row>
    <row r="36" spans="3:22" x14ac:dyDescent="0.2"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</row>
    <row r="37" spans="3:22" x14ac:dyDescent="0.2"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</row>
    <row r="38" spans="3:22" x14ac:dyDescent="0.2"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</row>
    <row r="39" spans="3:22" x14ac:dyDescent="0.2"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</row>
    <row r="40" spans="3:22" x14ac:dyDescent="0.2"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</row>
    <row r="41" spans="3:22" x14ac:dyDescent="0.2"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</row>
    <row r="42" spans="3:22" x14ac:dyDescent="0.2"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</row>
    <row r="43" spans="3:22" x14ac:dyDescent="0.2"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</row>
    <row r="44" spans="3:22" x14ac:dyDescent="0.2"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</row>
    <row r="45" spans="3:22" x14ac:dyDescent="0.2"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</row>
    <row r="46" spans="3:22" x14ac:dyDescent="0.2"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</row>
    <row r="47" spans="3:22" x14ac:dyDescent="0.2"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</row>
    <row r="48" spans="3:22" x14ac:dyDescent="0.2"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</row>
    <row r="49" spans="3:22" x14ac:dyDescent="0.2"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</row>
    <row r="50" spans="3:22" x14ac:dyDescent="0.2"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</row>
    <row r="51" spans="3:22" x14ac:dyDescent="0.2"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</row>
    <row r="52" spans="3:22" x14ac:dyDescent="0.2"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</row>
    <row r="53" spans="3:22" x14ac:dyDescent="0.2"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</row>
    <row r="54" spans="3:22" x14ac:dyDescent="0.2"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</row>
    <row r="55" spans="3:22" x14ac:dyDescent="0.2"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</row>
    <row r="56" spans="3:22" x14ac:dyDescent="0.2"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</row>
    <row r="57" spans="3:22" x14ac:dyDescent="0.2"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</row>
    <row r="58" spans="3:22" x14ac:dyDescent="0.2"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</row>
    <row r="59" spans="3:22" x14ac:dyDescent="0.2"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</row>
    <row r="60" spans="3:22" x14ac:dyDescent="0.2">
      <c r="C60" s="290"/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</row>
    <row r="61" spans="3:22" x14ac:dyDescent="0.2"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</row>
    <row r="62" spans="3:22" x14ac:dyDescent="0.2"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</row>
    <row r="63" spans="3:22" x14ac:dyDescent="0.2"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</row>
    <row r="64" spans="3:22" x14ac:dyDescent="0.2"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</row>
    <row r="65" spans="3:22" x14ac:dyDescent="0.2"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</row>
    <row r="66" spans="3:22" x14ac:dyDescent="0.2"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</row>
    <row r="67" spans="3:22" x14ac:dyDescent="0.2"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</row>
    <row r="68" spans="3:22" x14ac:dyDescent="0.2"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</row>
    <row r="69" spans="3:22" x14ac:dyDescent="0.2"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</row>
    <row r="70" spans="3:22" x14ac:dyDescent="0.2"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</row>
    <row r="71" spans="3:22" x14ac:dyDescent="0.2"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</row>
  </sheetData>
  <mergeCells count="19">
    <mergeCell ref="D5:D7"/>
    <mergeCell ref="O5:O7"/>
    <mergeCell ref="N5:N7"/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</mergeCells>
  <hyperlinks>
    <hyperlink ref="R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69" orientation="portrait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9"/>
  <sheetViews>
    <sheetView showGridLines="0" zoomScaleNormal="100" workbookViewId="0">
      <selection activeCell="B1" sqref="B1:I1"/>
    </sheetView>
  </sheetViews>
  <sheetFormatPr defaultColWidth="23.7109375" defaultRowHeight="11.25" x14ac:dyDescent="0.2"/>
  <cols>
    <col min="1" max="1" width="6.7109375" style="281" customWidth="1"/>
    <col min="2" max="2" width="20.7109375" style="281" customWidth="1"/>
    <col min="3" max="9" width="14.7109375" style="281" customWidth="1"/>
    <col min="10" max="10" width="6.7109375" style="281" customWidth="1"/>
    <col min="11" max="11" width="14.28515625" style="281" bestFit="1" customWidth="1"/>
    <col min="12" max="14" width="12.7109375" style="281" customWidth="1"/>
    <col min="15" max="15" width="11.140625" style="281" customWidth="1"/>
    <col min="16" max="16384" width="23.7109375" style="281"/>
  </cols>
  <sheetData>
    <row r="1" spans="1:13" s="333" customFormat="1" ht="21" customHeight="1" x14ac:dyDescent="0.2">
      <c r="A1" s="7"/>
      <c r="B1" s="822" t="s">
        <v>662</v>
      </c>
      <c r="C1" s="822"/>
      <c r="D1" s="822"/>
      <c r="E1" s="822"/>
      <c r="F1" s="822"/>
      <c r="G1" s="822"/>
      <c r="H1" s="822"/>
      <c r="I1" s="822"/>
    </row>
    <row r="2" spans="1:13" s="333" customFormat="1" ht="21" customHeight="1" x14ac:dyDescent="0.2">
      <c r="B2" s="822" t="s">
        <v>661</v>
      </c>
      <c r="C2" s="822"/>
      <c r="D2" s="822"/>
      <c r="E2" s="822"/>
      <c r="F2" s="822"/>
      <c r="G2" s="822"/>
      <c r="H2" s="822"/>
      <c r="I2" s="822"/>
      <c r="K2" s="13"/>
    </row>
    <row r="3" spans="1:13" s="333" customFormat="1" ht="12.75" customHeight="1" x14ac:dyDescent="0.2">
      <c r="B3" s="562">
        <v>2017</v>
      </c>
      <c r="C3" s="440"/>
      <c r="D3" s="440"/>
      <c r="E3" s="520"/>
      <c r="F3" s="520"/>
      <c r="G3" s="520"/>
      <c r="H3" s="520"/>
      <c r="I3" s="561" t="s">
        <v>17</v>
      </c>
      <c r="K3" s="143" t="s">
        <v>18</v>
      </c>
    </row>
    <row r="4" spans="1:13" s="333" customFormat="1" ht="18" customHeight="1" x14ac:dyDescent="0.2">
      <c r="B4" s="645" t="s">
        <v>660</v>
      </c>
      <c r="C4" s="870" t="s">
        <v>16</v>
      </c>
      <c r="D4" s="868" t="s">
        <v>659</v>
      </c>
      <c r="E4" s="665"/>
      <c r="F4" s="665"/>
      <c r="G4" s="665"/>
      <c r="H4" s="665"/>
      <c r="I4" s="665"/>
    </row>
    <row r="5" spans="1:13" s="333" customFormat="1" ht="3.75" customHeight="1" x14ac:dyDescent="0.2">
      <c r="B5" s="869"/>
      <c r="C5" s="870"/>
      <c r="D5" s="216"/>
      <c r="E5" s="216"/>
      <c r="F5" s="216"/>
      <c r="G5" s="216"/>
      <c r="H5" s="216"/>
      <c r="I5" s="560"/>
    </row>
    <row r="6" spans="1:13" s="333" customFormat="1" ht="12.75" customHeight="1" x14ac:dyDescent="0.2">
      <c r="B6" s="869"/>
      <c r="C6" s="870"/>
      <c r="D6" s="215">
        <v>0</v>
      </c>
      <c r="E6" s="215">
        <v>1</v>
      </c>
      <c r="F6" s="215">
        <v>2</v>
      </c>
      <c r="G6" s="215">
        <v>3</v>
      </c>
      <c r="H6" s="215">
        <v>4</v>
      </c>
      <c r="I6" s="559">
        <v>5</v>
      </c>
    </row>
    <row r="7" spans="1:13" s="333" customFormat="1" ht="6.75" customHeight="1" x14ac:dyDescent="0.2">
      <c r="B7" s="869"/>
      <c r="C7" s="870"/>
      <c r="D7" s="427"/>
      <c r="E7" s="427"/>
      <c r="F7" s="427"/>
      <c r="G7" s="427"/>
      <c r="H7" s="427"/>
      <c r="I7" s="558"/>
    </row>
    <row r="8" spans="1:13" ht="12.75" customHeight="1" x14ac:dyDescent="0.2">
      <c r="C8" s="292"/>
    </row>
    <row r="9" spans="1:13" ht="18" customHeight="1" x14ac:dyDescent="0.2">
      <c r="B9" s="557" t="s">
        <v>16</v>
      </c>
      <c r="C9" s="555">
        <f t="shared" ref="C9:C14" si="0">SUM(D9:I9)</f>
        <v>962</v>
      </c>
      <c r="D9" s="555">
        <f t="shared" ref="D9:I9" si="1">SUM(D10:D14)</f>
        <v>751</v>
      </c>
      <c r="E9" s="555">
        <f t="shared" si="1"/>
        <v>193</v>
      </c>
      <c r="F9" s="555">
        <f t="shared" si="1"/>
        <v>13</v>
      </c>
      <c r="G9" s="555">
        <f t="shared" si="1"/>
        <v>3</v>
      </c>
      <c r="H9" s="555">
        <f t="shared" si="1"/>
        <v>1</v>
      </c>
      <c r="I9" s="555">
        <f t="shared" si="1"/>
        <v>1</v>
      </c>
      <c r="K9" s="302"/>
      <c r="M9" s="302"/>
    </row>
    <row r="10" spans="1:13" ht="18" customHeight="1" x14ac:dyDescent="0.2">
      <c r="B10" s="556">
        <v>0</v>
      </c>
      <c r="C10" s="555">
        <f t="shared" si="0"/>
        <v>755</v>
      </c>
      <c r="D10" s="17">
        <v>667</v>
      </c>
      <c r="E10" s="14">
        <v>85</v>
      </c>
      <c r="F10" s="14">
        <v>3</v>
      </c>
      <c r="G10" s="14">
        <v>0</v>
      </c>
      <c r="H10" s="14">
        <v>0</v>
      </c>
      <c r="I10" s="14">
        <v>0</v>
      </c>
      <c r="K10" s="302"/>
      <c r="L10" s="531"/>
      <c r="M10" s="302"/>
    </row>
    <row r="11" spans="1:13" ht="18" customHeight="1" x14ac:dyDescent="0.2">
      <c r="B11" s="556">
        <v>1</v>
      </c>
      <c r="C11" s="555">
        <f t="shared" si="0"/>
        <v>193</v>
      </c>
      <c r="D11" s="17">
        <v>80</v>
      </c>
      <c r="E11" s="14">
        <v>105</v>
      </c>
      <c r="F11" s="14">
        <v>5</v>
      </c>
      <c r="G11" s="14">
        <v>2</v>
      </c>
      <c r="H11" s="14">
        <v>0</v>
      </c>
      <c r="I11" s="14">
        <v>1</v>
      </c>
      <c r="K11" s="302"/>
      <c r="M11" s="302"/>
    </row>
    <row r="12" spans="1:13" ht="18" customHeight="1" x14ac:dyDescent="0.2">
      <c r="B12" s="556">
        <v>2</v>
      </c>
      <c r="C12" s="555">
        <f t="shared" si="0"/>
        <v>12</v>
      </c>
      <c r="D12" s="17">
        <v>4</v>
      </c>
      <c r="E12" s="14">
        <v>3</v>
      </c>
      <c r="F12" s="14">
        <v>4</v>
      </c>
      <c r="G12" s="14">
        <v>1</v>
      </c>
      <c r="H12" s="14">
        <v>0</v>
      </c>
      <c r="I12" s="14">
        <v>0</v>
      </c>
      <c r="K12" s="302"/>
      <c r="M12" s="302"/>
    </row>
    <row r="13" spans="1:13" ht="18" customHeight="1" x14ac:dyDescent="0.2">
      <c r="B13" s="556">
        <v>3</v>
      </c>
      <c r="C13" s="555">
        <f t="shared" si="0"/>
        <v>1</v>
      </c>
      <c r="D13" s="17">
        <v>0</v>
      </c>
      <c r="E13" s="14">
        <v>0</v>
      </c>
      <c r="F13" s="14">
        <v>1</v>
      </c>
      <c r="G13" s="14">
        <v>0</v>
      </c>
      <c r="H13" s="14">
        <v>0</v>
      </c>
      <c r="I13" s="14">
        <v>0</v>
      </c>
      <c r="K13" s="302"/>
      <c r="M13" s="302"/>
    </row>
    <row r="14" spans="1:13" ht="18" customHeight="1" x14ac:dyDescent="0.2">
      <c r="B14" s="556">
        <v>4</v>
      </c>
      <c r="C14" s="555">
        <f t="shared" si="0"/>
        <v>1</v>
      </c>
      <c r="D14" s="17">
        <v>0</v>
      </c>
      <c r="E14" s="14">
        <v>0</v>
      </c>
      <c r="F14" s="14">
        <v>0</v>
      </c>
      <c r="G14" s="14">
        <v>0</v>
      </c>
      <c r="H14" s="14">
        <v>1</v>
      </c>
      <c r="I14" s="14">
        <v>0</v>
      </c>
      <c r="K14" s="302"/>
      <c r="M14" s="302"/>
    </row>
    <row r="15" spans="1:13" ht="9.9499999999999993" customHeight="1" x14ac:dyDescent="0.2">
      <c r="B15" s="288"/>
      <c r="C15" s="554"/>
      <c r="D15" s="287"/>
      <c r="E15" s="287"/>
      <c r="F15" s="287"/>
      <c r="G15" s="287"/>
      <c r="H15" s="287"/>
      <c r="I15" s="287"/>
      <c r="K15" s="302"/>
    </row>
    <row r="16" spans="1:13" ht="3" customHeight="1" x14ac:dyDescent="0.2">
      <c r="B16" s="284"/>
      <c r="C16" s="301"/>
      <c r="D16" s="301"/>
      <c r="E16" s="301"/>
      <c r="F16" s="301"/>
      <c r="G16" s="301"/>
      <c r="H16" s="301"/>
      <c r="I16" s="301"/>
    </row>
    <row r="17" spans="2:50" ht="6" customHeight="1" x14ac:dyDescent="0.2">
      <c r="C17" s="368"/>
      <c r="D17" s="368"/>
      <c r="E17" s="368"/>
      <c r="F17" s="368"/>
      <c r="G17" s="368"/>
      <c r="H17" s="368"/>
      <c r="I17" s="368"/>
    </row>
    <row r="18" spans="2:50" s="7" customFormat="1" x14ac:dyDescent="0.2">
      <c r="B18" s="132" t="s">
        <v>281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x14ac:dyDescent="0.2">
      <c r="C19" s="290"/>
      <c r="D19" s="290"/>
      <c r="E19" s="290"/>
      <c r="F19" s="290"/>
      <c r="G19" s="290"/>
      <c r="H19" s="290"/>
      <c r="I19" s="290"/>
    </row>
    <row r="20" spans="2:50" x14ac:dyDescent="0.2">
      <c r="C20" s="368"/>
      <c r="D20" s="368"/>
      <c r="E20" s="368"/>
      <c r="F20" s="368"/>
      <c r="G20" s="368"/>
      <c r="H20" s="368"/>
      <c r="I20" s="368"/>
    </row>
    <row r="21" spans="2:50" x14ac:dyDescent="0.2">
      <c r="C21" s="290"/>
      <c r="D21" s="290"/>
      <c r="E21" s="290"/>
      <c r="F21" s="290"/>
      <c r="G21" s="290"/>
      <c r="H21" s="290"/>
      <c r="I21" s="290"/>
    </row>
    <row r="22" spans="2:50" x14ac:dyDescent="0.2">
      <c r="C22" s="290"/>
      <c r="D22" s="290"/>
      <c r="E22" s="290"/>
      <c r="F22" s="290"/>
      <c r="G22" s="290"/>
      <c r="H22" s="290"/>
      <c r="I22" s="290"/>
    </row>
    <row r="23" spans="2:50" x14ac:dyDescent="0.2">
      <c r="C23" s="290"/>
      <c r="D23" s="290"/>
      <c r="E23" s="290"/>
      <c r="F23" s="290"/>
      <c r="G23" s="290"/>
      <c r="H23" s="290"/>
      <c r="I23" s="290"/>
    </row>
    <row r="24" spans="2:50" x14ac:dyDescent="0.2">
      <c r="C24" s="290"/>
      <c r="D24" s="290"/>
      <c r="E24" s="290"/>
      <c r="F24" s="290"/>
      <c r="G24" s="290"/>
      <c r="H24" s="290"/>
      <c r="I24" s="290"/>
    </row>
    <row r="25" spans="2:50" x14ac:dyDescent="0.2">
      <c r="C25" s="290"/>
      <c r="D25" s="290"/>
      <c r="E25" s="290"/>
      <c r="F25" s="290"/>
      <c r="G25" s="290"/>
      <c r="H25" s="290"/>
      <c r="I25" s="290"/>
    </row>
    <row r="26" spans="2:50" x14ac:dyDescent="0.2">
      <c r="C26" s="290"/>
      <c r="D26" s="290"/>
      <c r="E26" s="290"/>
      <c r="F26" s="290"/>
      <c r="G26" s="290"/>
      <c r="H26" s="290"/>
      <c r="I26" s="290"/>
    </row>
    <row r="27" spans="2:50" x14ac:dyDescent="0.2">
      <c r="C27" s="290"/>
      <c r="D27" s="290"/>
      <c r="E27" s="290"/>
      <c r="F27" s="290"/>
      <c r="G27" s="290"/>
      <c r="H27" s="290"/>
      <c r="I27" s="290"/>
    </row>
    <row r="28" spans="2:50" x14ac:dyDescent="0.2">
      <c r="C28" s="290"/>
      <c r="D28" s="290"/>
      <c r="E28" s="290"/>
      <c r="F28" s="290"/>
      <c r="G28" s="290"/>
      <c r="H28" s="290"/>
      <c r="I28" s="290"/>
    </row>
    <row r="29" spans="2:50" x14ac:dyDescent="0.2">
      <c r="C29" s="290"/>
      <c r="D29" s="290"/>
      <c r="E29" s="290"/>
      <c r="F29" s="290"/>
      <c r="G29" s="290"/>
      <c r="H29" s="290"/>
      <c r="I29" s="290"/>
    </row>
    <row r="30" spans="2:50" x14ac:dyDescent="0.2">
      <c r="C30" s="290"/>
      <c r="D30" s="290"/>
      <c r="E30" s="290"/>
      <c r="F30" s="290"/>
      <c r="G30" s="290"/>
      <c r="H30" s="290"/>
      <c r="I30" s="290"/>
    </row>
    <row r="31" spans="2:50" x14ac:dyDescent="0.2">
      <c r="C31" s="290"/>
      <c r="D31" s="290"/>
      <c r="E31" s="290"/>
      <c r="F31" s="290"/>
      <c r="G31" s="290"/>
      <c r="H31" s="290"/>
      <c r="I31" s="290"/>
    </row>
    <row r="32" spans="2:50" x14ac:dyDescent="0.2">
      <c r="C32" s="290"/>
      <c r="D32" s="290"/>
      <c r="E32" s="290"/>
      <c r="F32" s="290"/>
      <c r="G32" s="290"/>
      <c r="H32" s="290"/>
      <c r="I32" s="290"/>
    </row>
    <row r="33" spans="3:9" x14ac:dyDescent="0.2">
      <c r="C33" s="290"/>
      <c r="D33" s="290"/>
      <c r="E33" s="290"/>
      <c r="F33" s="290"/>
      <c r="G33" s="290"/>
      <c r="H33" s="290"/>
      <c r="I33" s="290"/>
    </row>
    <row r="34" spans="3:9" x14ac:dyDescent="0.2">
      <c r="C34" s="290"/>
      <c r="D34" s="290"/>
      <c r="E34" s="290"/>
      <c r="F34" s="290"/>
      <c r="G34" s="290"/>
      <c r="H34" s="290"/>
      <c r="I34" s="290"/>
    </row>
    <row r="35" spans="3:9" x14ac:dyDescent="0.2">
      <c r="C35" s="290"/>
      <c r="D35" s="290"/>
      <c r="E35" s="290"/>
      <c r="F35" s="290"/>
      <c r="G35" s="290"/>
      <c r="H35" s="290"/>
      <c r="I35" s="290"/>
    </row>
    <row r="36" spans="3:9" x14ac:dyDescent="0.2">
      <c r="C36" s="290"/>
      <c r="D36" s="290"/>
      <c r="E36" s="290"/>
      <c r="F36" s="290"/>
      <c r="G36" s="290"/>
      <c r="H36" s="290"/>
      <c r="I36" s="290"/>
    </row>
    <row r="37" spans="3:9" x14ac:dyDescent="0.2">
      <c r="C37" s="290"/>
      <c r="D37" s="290"/>
      <c r="E37" s="290"/>
      <c r="F37" s="290"/>
      <c r="G37" s="290"/>
      <c r="H37" s="290"/>
      <c r="I37" s="290"/>
    </row>
    <row r="38" spans="3:9" x14ac:dyDescent="0.2">
      <c r="C38" s="290"/>
      <c r="D38" s="290"/>
      <c r="E38" s="290"/>
      <c r="F38" s="290"/>
      <c r="G38" s="290"/>
      <c r="H38" s="290"/>
      <c r="I38" s="290"/>
    </row>
    <row r="39" spans="3:9" x14ac:dyDescent="0.2">
      <c r="C39" s="290"/>
      <c r="D39" s="290"/>
      <c r="E39" s="290"/>
      <c r="F39" s="290"/>
      <c r="G39" s="290"/>
      <c r="H39" s="290"/>
      <c r="I39" s="290"/>
    </row>
    <row r="40" spans="3:9" x14ac:dyDescent="0.2">
      <c r="C40" s="290"/>
      <c r="D40" s="290"/>
      <c r="E40" s="290"/>
      <c r="F40" s="290"/>
      <c r="G40" s="290"/>
      <c r="H40" s="290"/>
      <c r="I40" s="290"/>
    </row>
    <row r="41" spans="3:9" x14ac:dyDescent="0.2">
      <c r="C41" s="290"/>
      <c r="D41" s="290"/>
      <c r="E41" s="290"/>
      <c r="F41" s="290"/>
      <c r="G41" s="290"/>
      <c r="H41" s="290"/>
      <c r="I41" s="290"/>
    </row>
    <row r="42" spans="3:9" x14ac:dyDescent="0.2">
      <c r="C42" s="290"/>
      <c r="D42" s="290"/>
      <c r="E42" s="290"/>
      <c r="F42" s="290"/>
      <c r="G42" s="290"/>
      <c r="H42" s="290"/>
      <c r="I42" s="290"/>
    </row>
    <row r="43" spans="3:9" x14ac:dyDescent="0.2">
      <c r="C43" s="290"/>
      <c r="D43" s="290"/>
      <c r="E43" s="290"/>
      <c r="F43" s="290"/>
      <c r="G43" s="290"/>
      <c r="H43" s="290"/>
      <c r="I43" s="290"/>
    </row>
    <row r="44" spans="3:9" x14ac:dyDescent="0.2">
      <c r="C44" s="290"/>
      <c r="D44" s="290"/>
      <c r="E44" s="290"/>
      <c r="F44" s="290"/>
      <c r="G44" s="290"/>
      <c r="H44" s="290"/>
      <c r="I44" s="290"/>
    </row>
    <row r="45" spans="3:9" x14ac:dyDescent="0.2">
      <c r="C45" s="290"/>
      <c r="D45" s="290"/>
      <c r="E45" s="290"/>
      <c r="F45" s="290"/>
      <c r="G45" s="290"/>
      <c r="H45" s="290"/>
      <c r="I45" s="290"/>
    </row>
    <row r="46" spans="3:9" x14ac:dyDescent="0.2">
      <c r="C46" s="290"/>
      <c r="D46" s="290"/>
      <c r="E46" s="290"/>
      <c r="F46" s="290"/>
      <c r="G46" s="290"/>
      <c r="H46" s="290"/>
      <c r="I46" s="290"/>
    </row>
    <row r="47" spans="3:9" x14ac:dyDescent="0.2">
      <c r="C47" s="290"/>
      <c r="D47" s="290"/>
      <c r="E47" s="290"/>
      <c r="F47" s="290"/>
      <c r="G47" s="290"/>
      <c r="H47" s="290"/>
      <c r="I47" s="290"/>
    </row>
    <row r="48" spans="3:9" x14ac:dyDescent="0.2">
      <c r="C48" s="290"/>
      <c r="D48" s="290"/>
      <c r="E48" s="290"/>
      <c r="F48" s="290"/>
      <c r="G48" s="290"/>
      <c r="H48" s="290"/>
      <c r="I48" s="290"/>
    </row>
    <row r="49" spans="3:9" x14ac:dyDescent="0.2">
      <c r="C49" s="290"/>
      <c r="D49" s="290"/>
      <c r="E49" s="290"/>
      <c r="F49" s="290"/>
      <c r="G49" s="290"/>
      <c r="H49" s="290"/>
      <c r="I49" s="290"/>
    </row>
    <row r="50" spans="3:9" x14ac:dyDescent="0.2">
      <c r="C50" s="290"/>
      <c r="D50" s="290"/>
      <c r="E50" s="290"/>
      <c r="F50" s="290"/>
      <c r="G50" s="290"/>
      <c r="H50" s="290"/>
      <c r="I50" s="290"/>
    </row>
    <row r="51" spans="3:9" x14ac:dyDescent="0.2">
      <c r="C51" s="290"/>
      <c r="D51" s="290"/>
      <c r="E51" s="290"/>
      <c r="F51" s="290"/>
      <c r="G51" s="290"/>
      <c r="H51" s="290"/>
      <c r="I51" s="290"/>
    </row>
    <row r="52" spans="3:9" x14ac:dyDescent="0.2">
      <c r="C52" s="290"/>
      <c r="D52" s="290"/>
      <c r="E52" s="290"/>
      <c r="F52" s="290"/>
      <c r="G52" s="290"/>
      <c r="H52" s="290"/>
      <c r="I52" s="290"/>
    </row>
    <row r="53" spans="3:9" x14ac:dyDescent="0.2">
      <c r="C53" s="290"/>
      <c r="D53" s="290"/>
      <c r="E53" s="290"/>
      <c r="F53" s="290"/>
      <c r="G53" s="290"/>
      <c r="H53" s="290"/>
      <c r="I53" s="290"/>
    </row>
    <row r="54" spans="3:9" x14ac:dyDescent="0.2">
      <c r="C54" s="290"/>
      <c r="D54" s="290"/>
      <c r="E54" s="290"/>
      <c r="F54" s="290"/>
      <c r="G54" s="290"/>
      <c r="H54" s="290"/>
      <c r="I54" s="290"/>
    </row>
    <row r="55" spans="3:9" x14ac:dyDescent="0.2">
      <c r="C55" s="290"/>
      <c r="D55" s="290"/>
      <c r="E55" s="290"/>
      <c r="F55" s="290"/>
      <c r="G55" s="290"/>
      <c r="H55" s="290"/>
      <c r="I55" s="290"/>
    </row>
    <row r="56" spans="3:9" x14ac:dyDescent="0.2">
      <c r="C56" s="290"/>
      <c r="D56" s="290"/>
      <c r="E56" s="290"/>
      <c r="F56" s="290"/>
      <c r="G56" s="290"/>
      <c r="H56" s="290"/>
      <c r="I56" s="290"/>
    </row>
    <row r="57" spans="3:9" x14ac:dyDescent="0.2">
      <c r="C57" s="290"/>
      <c r="D57" s="290"/>
      <c r="E57" s="290"/>
      <c r="F57" s="290"/>
      <c r="G57" s="290"/>
      <c r="H57" s="290"/>
      <c r="I57" s="290"/>
    </row>
    <row r="58" spans="3:9" x14ac:dyDescent="0.2">
      <c r="C58" s="290"/>
      <c r="D58" s="290"/>
      <c r="E58" s="290"/>
      <c r="F58" s="290"/>
      <c r="G58" s="290"/>
      <c r="H58" s="290"/>
      <c r="I58" s="290"/>
    </row>
    <row r="59" spans="3:9" x14ac:dyDescent="0.2">
      <c r="C59" s="290"/>
      <c r="D59" s="290"/>
      <c r="E59" s="290"/>
      <c r="F59" s="290"/>
      <c r="G59" s="290"/>
      <c r="H59" s="290"/>
      <c r="I59" s="290"/>
    </row>
  </sheetData>
  <mergeCells count="5">
    <mergeCell ref="B1:I1"/>
    <mergeCell ref="B2:I2"/>
    <mergeCell ref="D4:I4"/>
    <mergeCell ref="B4:B7"/>
    <mergeCell ref="C4:C7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portrait" r:id="rId1"/>
  <headerFooter alignWithMargins="0"/>
  <rowBreaks count="1" manualBreakCount="1">
    <brk id="1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0"/>
  <sheetViews>
    <sheetView showGridLines="0" zoomScaleNormal="100" workbookViewId="0">
      <selection activeCell="B1" sqref="B1:K1"/>
    </sheetView>
  </sheetViews>
  <sheetFormatPr defaultRowHeight="9.75" customHeight="1" x14ac:dyDescent="0.2"/>
  <cols>
    <col min="1" max="1" width="6.7109375" style="333" customWidth="1"/>
    <col min="2" max="2" width="20.7109375" style="333" customWidth="1"/>
    <col min="3" max="11" width="9.7109375" style="333" customWidth="1"/>
    <col min="12" max="12" width="6.7109375" style="333" customWidth="1"/>
    <col min="13" max="13" width="14.28515625" style="333" bestFit="1" customWidth="1"/>
    <col min="14" max="16384" width="9.140625" style="333"/>
  </cols>
  <sheetData>
    <row r="1" spans="1:14" ht="21" customHeight="1" x14ac:dyDescent="0.2">
      <c r="A1" s="7"/>
      <c r="B1" s="822" t="s">
        <v>670</v>
      </c>
      <c r="C1" s="822"/>
      <c r="D1" s="822"/>
      <c r="E1" s="822"/>
      <c r="F1" s="822"/>
      <c r="G1" s="822"/>
      <c r="H1" s="822"/>
      <c r="I1" s="822"/>
      <c r="J1" s="822"/>
      <c r="K1" s="822"/>
    </row>
    <row r="2" spans="1:14" ht="21" customHeight="1" x14ac:dyDescent="0.2">
      <c r="B2" s="822" t="s">
        <v>669</v>
      </c>
      <c r="C2" s="822"/>
      <c r="D2" s="822"/>
      <c r="E2" s="822"/>
      <c r="F2" s="822"/>
      <c r="G2" s="822"/>
      <c r="H2" s="822"/>
      <c r="I2" s="822"/>
      <c r="J2" s="822"/>
      <c r="K2" s="822"/>
      <c r="M2" s="13"/>
    </row>
    <row r="3" spans="1:14" ht="12.75" customHeight="1" x14ac:dyDescent="0.2">
      <c r="B3" s="562">
        <v>2017</v>
      </c>
      <c r="C3" s="440"/>
      <c r="D3" s="440"/>
      <c r="E3" s="440"/>
      <c r="F3" s="440"/>
      <c r="G3" s="440"/>
      <c r="H3" s="440"/>
      <c r="I3" s="440"/>
      <c r="J3" s="849" t="s">
        <v>17</v>
      </c>
      <c r="K3" s="849"/>
      <c r="M3" s="143" t="s">
        <v>18</v>
      </c>
    </row>
    <row r="4" spans="1:14" ht="18" customHeight="1" x14ac:dyDescent="0.2">
      <c r="B4" s="681" t="s">
        <v>668</v>
      </c>
      <c r="C4" s="714" t="s">
        <v>16</v>
      </c>
      <c r="D4" s="665" t="s">
        <v>667</v>
      </c>
      <c r="E4" s="665"/>
      <c r="F4" s="665"/>
      <c r="G4" s="665"/>
      <c r="H4" s="665"/>
      <c r="I4" s="665"/>
      <c r="J4" s="665"/>
      <c r="K4" s="665"/>
    </row>
    <row r="5" spans="1:14" ht="12.75" customHeight="1" x14ac:dyDescent="0.2">
      <c r="B5" s="681"/>
      <c r="C5" s="647"/>
      <c r="D5" s="644" t="s">
        <v>51</v>
      </c>
      <c r="E5" s="680">
        <v>1</v>
      </c>
      <c r="F5" s="680">
        <v>2</v>
      </c>
      <c r="G5" s="680">
        <v>3</v>
      </c>
      <c r="H5" s="680">
        <v>4</v>
      </c>
      <c r="I5" s="680">
        <v>5</v>
      </c>
      <c r="J5" s="680" t="s">
        <v>666</v>
      </c>
      <c r="K5" s="644" t="s">
        <v>665</v>
      </c>
    </row>
    <row r="6" spans="1:14" ht="12.75" customHeight="1" x14ac:dyDescent="0.2">
      <c r="B6" s="681"/>
      <c r="C6" s="647"/>
      <c r="D6" s="644"/>
      <c r="E6" s="635" t="s">
        <v>664</v>
      </c>
      <c r="F6" s="635" t="s">
        <v>663</v>
      </c>
      <c r="G6" s="635" t="s">
        <v>663</v>
      </c>
      <c r="H6" s="635" t="s">
        <v>663</v>
      </c>
      <c r="I6" s="635" t="s">
        <v>663</v>
      </c>
      <c r="J6" s="635"/>
      <c r="K6" s="871"/>
    </row>
    <row r="7" spans="1:14" ht="12.75" customHeight="1" x14ac:dyDescent="0.2">
      <c r="B7" s="721"/>
      <c r="C7" s="648"/>
      <c r="D7" s="645"/>
      <c r="E7" s="636"/>
      <c r="F7" s="636"/>
      <c r="G7" s="636"/>
      <c r="H7" s="636"/>
      <c r="I7" s="636"/>
      <c r="J7" s="636"/>
      <c r="K7" s="872"/>
    </row>
    <row r="8" spans="1:14" ht="12.75" customHeight="1" x14ac:dyDescent="0.2">
      <c r="B8" s="22"/>
      <c r="C8" s="570"/>
      <c r="D8" s="570"/>
      <c r="E8" s="570"/>
      <c r="F8" s="570"/>
      <c r="G8" s="570"/>
      <c r="H8" s="570"/>
      <c r="I8" s="570"/>
      <c r="J8" s="570"/>
      <c r="K8" s="570"/>
    </row>
    <row r="9" spans="1:14" ht="12.75" customHeight="1" x14ac:dyDescent="0.2">
      <c r="B9" s="569" t="s">
        <v>16</v>
      </c>
      <c r="C9" s="565">
        <f t="shared" ref="C9:C21" si="0">SUM(D9:K9)</f>
        <v>211</v>
      </c>
      <c r="D9" s="565">
        <f t="shared" ref="D9:K9" si="1">SUM(D10:D21)</f>
        <v>12</v>
      </c>
      <c r="E9" s="565">
        <f t="shared" si="1"/>
        <v>36</v>
      </c>
      <c r="F9" s="565">
        <f t="shared" si="1"/>
        <v>12</v>
      </c>
      <c r="G9" s="565">
        <f t="shared" si="1"/>
        <v>12</v>
      </c>
      <c r="H9" s="565">
        <f t="shared" si="1"/>
        <v>15</v>
      </c>
      <c r="I9" s="565">
        <f t="shared" si="1"/>
        <v>10</v>
      </c>
      <c r="J9" s="565">
        <f t="shared" si="1"/>
        <v>99</v>
      </c>
      <c r="K9" s="565">
        <f t="shared" si="1"/>
        <v>15</v>
      </c>
      <c r="M9" s="17"/>
      <c r="N9" s="337"/>
    </row>
    <row r="10" spans="1:14" ht="12.75" customHeight="1" x14ac:dyDescent="0.2">
      <c r="B10" s="567" t="s">
        <v>436</v>
      </c>
      <c r="C10" s="565">
        <f t="shared" si="0"/>
        <v>2</v>
      </c>
      <c r="D10" s="17">
        <v>0</v>
      </c>
      <c r="E10" s="17">
        <v>0</v>
      </c>
      <c r="F10" s="17">
        <v>0</v>
      </c>
      <c r="G10" s="568">
        <v>1</v>
      </c>
      <c r="H10" s="17">
        <v>0</v>
      </c>
      <c r="I10" s="17">
        <v>0</v>
      </c>
      <c r="J10" s="17">
        <v>0</v>
      </c>
      <c r="K10" s="568">
        <v>1</v>
      </c>
      <c r="M10" s="17"/>
      <c r="N10" s="337"/>
    </row>
    <row r="11" spans="1:14" ht="15" customHeight="1" x14ac:dyDescent="0.2">
      <c r="B11" s="567" t="s">
        <v>435</v>
      </c>
      <c r="C11" s="565">
        <f t="shared" si="0"/>
        <v>4</v>
      </c>
      <c r="D11" s="17">
        <v>1</v>
      </c>
      <c r="E11" s="17">
        <v>1</v>
      </c>
      <c r="F11" s="17">
        <v>1</v>
      </c>
      <c r="G11" s="17">
        <v>0</v>
      </c>
      <c r="H11" s="17">
        <v>0</v>
      </c>
      <c r="I11" s="17">
        <v>0</v>
      </c>
      <c r="J11" s="17">
        <v>1</v>
      </c>
      <c r="K11" s="17">
        <v>0</v>
      </c>
      <c r="M11" s="17"/>
      <c r="N11" s="337"/>
    </row>
    <row r="12" spans="1:14" ht="15" customHeight="1" x14ac:dyDescent="0.2">
      <c r="B12" s="567" t="s">
        <v>434</v>
      </c>
      <c r="C12" s="565">
        <f t="shared" si="0"/>
        <v>6</v>
      </c>
      <c r="D12" s="17">
        <v>1</v>
      </c>
      <c r="E12" s="17">
        <v>1</v>
      </c>
      <c r="F12" s="17">
        <v>0</v>
      </c>
      <c r="G12" s="17">
        <v>0</v>
      </c>
      <c r="H12" s="17">
        <v>0</v>
      </c>
      <c r="I12" s="17">
        <v>0</v>
      </c>
      <c r="J12" s="17">
        <v>4</v>
      </c>
      <c r="K12" s="17">
        <v>0</v>
      </c>
      <c r="M12" s="17"/>
      <c r="N12" s="337"/>
    </row>
    <row r="13" spans="1:14" ht="15" customHeight="1" x14ac:dyDescent="0.2">
      <c r="B13" s="567" t="s">
        <v>448</v>
      </c>
      <c r="C13" s="565">
        <f t="shared" si="0"/>
        <v>32</v>
      </c>
      <c r="D13" s="17">
        <v>3</v>
      </c>
      <c r="E13" s="17">
        <v>10</v>
      </c>
      <c r="F13" s="17">
        <v>4</v>
      </c>
      <c r="G13" s="17">
        <v>5</v>
      </c>
      <c r="H13" s="17">
        <v>1</v>
      </c>
      <c r="I13" s="17">
        <v>2</v>
      </c>
      <c r="J13" s="17">
        <v>5</v>
      </c>
      <c r="K13" s="17">
        <v>2</v>
      </c>
      <c r="M13" s="17"/>
      <c r="N13" s="337"/>
    </row>
    <row r="14" spans="1:14" ht="15" customHeight="1" x14ac:dyDescent="0.2">
      <c r="B14" s="567" t="s">
        <v>433</v>
      </c>
      <c r="C14" s="565">
        <f t="shared" si="0"/>
        <v>36</v>
      </c>
      <c r="D14" s="17">
        <v>0</v>
      </c>
      <c r="E14" s="17">
        <v>7</v>
      </c>
      <c r="F14" s="17">
        <v>1</v>
      </c>
      <c r="G14" s="17">
        <v>2</v>
      </c>
      <c r="H14" s="17">
        <v>3</v>
      </c>
      <c r="I14" s="17">
        <v>2</v>
      </c>
      <c r="J14" s="17">
        <v>19</v>
      </c>
      <c r="K14" s="17">
        <v>2</v>
      </c>
      <c r="M14" s="17"/>
      <c r="N14" s="337"/>
    </row>
    <row r="15" spans="1:14" ht="15" customHeight="1" x14ac:dyDescent="0.2">
      <c r="B15" s="567" t="s">
        <v>432</v>
      </c>
      <c r="C15" s="565">
        <f t="shared" si="0"/>
        <v>37</v>
      </c>
      <c r="D15" s="17">
        <v>1</v>
      </c>
      <c r="E15" s="17">
        <v>3</v>
      </c>
      <c r="F15" s="17">
        <v>3</v>
      </c>
      <c r="G15" s="17">
        <v>2</v>
      </c>
      <c r="H15" s="17">
        <v>5</v>
      </c>
      <c r="I15" s="17">
        <v>1</v>
      </c>
      <c r="J15" s="17">
        <v>19</v>
      </c>
      <c r="K15" s="17">
        <v>3</v>
      </c>
      <c r="M15" s="17"/>
      <c r="N15" s="337"/>
    </row>
    <row r="16" spans="1:14" ht="15" customHeight="1" x14ac:dyDescent="0.2">
      <c r="B16" s="567" t="s">
        <v>502</v>
      </c>
      <c r="C16" s="565">
        <f t="shared" si="0"/>
        <v>26</v>
      </c>
      <c r="D16" s="17">
        <v>0</v>
      </c>
      <c r="E16" s="17">
        <v>3</v>
      </c>
      <c r="F16" s="17">
        <v>1</v>
      </c>
      <c r="G16" s="17">
        <v>0</v>
      </c>
      <c r="H16" s="17">
        <v>2</v>
      </c>
      <c r="I16" s="17">
        <v>3</v>
      </c>
      <c r="J16" s="17">
        <v>17</v>
      </c>
      <c r="K16" s="17">
        <v>0</v>
      </c>
      <c r="M16" s="17"/>
      <c r="N16" s="337"/>
    </row>
    <row r="17" spans="2:50" ht="15" customHeight="1" x14ac:dyDescent="0.2">
      <c r="B17" s="567" t="s">
        <v>605</v>
      </c>
      <c r="C17" s="565">
        <f t="shared" si="0"/>
        <v>26</v>
      </c>
      <c r="D17" s="17">
        <v>0</v>
      </c>
      <c r="E17" s="17">
        <v>6</v>
      </c>
      <c r="F17" s="17">
        <v>1</v>
      </c>
      <c r="G17" s="17">
        <v>0</v>
      </c>
      <c r="H17" s="17">
        <v>2</v>
      </c>
      <c r="I17" s="17">
        <v>2</v>
      </c>
      <c r="J17" s="17">
        <v>12</v>
      </c>
      <c r="K17" s="17">
        <v>3</v>
      </c>
      <c r="M17" s="17"/>
      <c r="N17" s="337"/>
    </row>
    <row r="18" spans="2:50" ht="15" customHeight="1" x14ac:dyDescent="0.2">
      <c r="B18" s="567" t="s">
        <v>604</v>
      </c>
      <c r="C18" s="565">
        <f t="shared" si="0"/>
        <v>18</v>
      </c>
      <c r="D18" s="17">
        <v>3</v>
      </c>
      <c r="E18" s="17">
        <v>2</v>
      </c>
      <c r="F18" s="17">
        <v>0</v>
      </c>
      <c r="G18" s="17">
        <v>1</v>
      </c>
      <c r="H18" s="17">
        <v>2</v>
      </c>
      <c r="I18" s="17">
        <v>0</v>
      </c>
      <c r="J18" s="17">
        <v>8</v>
      </c>
      <c r="K18" s="17">
        <v>2</v>
      </c>
      <c r="M18" s="17"/>
      <c r="N18" s="337"/>
    </row>
    <row r="19" spans="2:50" ht="15" customHeight="1" x14ac:dyDescent="0.2">
      <c r="B19" s="567" t="s">
        <v>603</v>
      </c>
      <c r="C19" s="565">
        <f t="shared" si="0"/>
        <v>10</v>
      </c>
      <c r="D19" s="17">
        <v>2</v>
      </c>
      <c r="E19" s="17">
        <v>1</v>
      </c>
      <c r="F19" s="17">
        <v>1</v>
      </c>
      <c r="G19" s="17">
        <v>0</v>
      </c>
      <c r="H19" s="17">
        <v>0</v>
      </c>
      <c r="I19" s="17">
        <v>0</v>
      </c>
      <c r="J19" s="17">
        <v>4</v>
      </c>
      <c r="K19" s="17">
        <v>2</v>
      </c>
      <c r="M19" s="17"/>
      <c r="N19" s="337"/>
    </row>
    <row r="20" spans="2:50" ht="15" customHeight="1" x14ac:dyDescent="0.2">
      <c r="B20" s="567" t="s">
        <v>602</v>
      </c>
      <c r="C20" s="565">
        <f t="shared" si="0"/>
        <v>10</v>
      </c>
      <c r="D20" s="17">
        <v>1</v>
      </c>
      <c r="E20" s="17">
        <v>0</v>
      </c>
      <c r="F20" s="17">
        <v>0</v>
      </c>
      <c r="G20" s="17">
        <v>1</v>
      </c>
      <c r="H20" s="17">
        <v>0</v>
      </c>
      <c r="I20" s="17">
        <v>0</v>
      </c>
      <c r="J20" s="17">
        <v>8</v>
      </c>
      <c r="K20" s="17">
        <v>0</v>
      </c>
      <c r="M20" s="17"/>
      <c r="N20" s="337"/>
    </row>
    <row r="21" spans="2:50" ht="15" customHeight="1" x14ac:dyDescent="0.2">
      <c r="B21" s="566" t="s">
        <v>46</v>
      </c>
      <c r="C21" s="565">
        <f t="shared" si="0"/>
        <v>4</v>
      </c>
      <c r="D21" s="17">
        <v>0</v>
      </c>
      <c r="E21" s="17">
        <v>2</v>
      </c>
      <c r="F21" s="17">
        <v>0</v>
      </c>
      <c r="G21" s="17">
        <v>0</v>
      </c>
      <c r="H21" s="17">
        <v>0</v>
      </c>
      <c r="I21" s="17">
        <v>0</v>
      </c>
      <c r="J21" s="17">
        <v>2</v>
      </c>
      <c r="K21" s="17">
        <v>0</v>
      </c>
      <c r="M21" s="17"/>
      <c r="N21" s="337"/>
    </row>
    <row r="22" spans="2:50" ht="9.75" customHeight="1" x14ac:dyDescent="0.2">
      <c r="B22" s="564"/>
      <c r="C22" s="563"/>
      <c r="D22" s="563"/>
      <c r="E22" s="563"/>
      <c r="F22" s="563"/>
      <c r="G22" s="17"/>
      <c r="H22" s="563"/>
      <c r="I22" s="563"/>
      <c r="J22" s="563"/>
      <c r="K22" s="17"/>
    </row>
    <row r="23" spans="2:50" ht="3" customHeight="1" x14ac:dyDescent="0.2">
      <c r="B23" s="284"/>
      <c r="C23" s="284"/>
      <c r="D23" s="284"/>
      <c r="E23" s="284"/>
      <c r="F23" s="284"/>
      <c r="G23" s="284"/>
      <c r="H23" s="284"/>
      <c r="I23" s="284"/>
      <c r="J23" s="284"/>
      <c r="K23" s="284"/>
    </row>
    <row r="24" spans="2:50" ht="6" customHeight="1" x14ac:dyDescent="0.2">
      <c r="C24" s="17"/>
      <c r="D24" s="17"/>
    </row>
    <row r="25" spans="2:50" s="7" customFormat="1" ht="11.25" x14ac:dyDescent="0.2">
      <c r="B25" s="132" t="s">
        <v>281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0.5" customHeight="1" x14ac:dyDescent="0.2">
      <c r="C26" s="17"/>
      <c r="D26" s="17"/>
      <c r="E26" s="17"/>
      <c r="F26" s="17"/>
      <c r="G26" s="17"/>
      <c r="H26" s="17"/>
      <c r="I26" s="17"/>
      <c r="J26" s="17"/>
      <c r="K26" s="17"/>
    </row>
    <row r="27" spans="2:50" ht="10.5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</row>
    <row r="28" spans="2:50" ht="9.75" customHeight="1" x14ac:dyDescent="0.2">
      <c r="C28" s="17"/>
      <c r="D28" s="17"/>
      <c r="E28" s="17"/>
      <c r="F28" s="17"/>
      <c r="G28" s="17"/>
      <c r="H28" s="17"/>
      <c r="I28" s="17"/>
      <c r="J28" s="17"/>
      <c r="K28" s="17"/>
    </row>
    <row r="29" spans="2:50" ht="9.75" customHeight="1" x14ac:dyDescent="0.2">
      <c r="C29" s="17"/>
      <c r="D29" s="17"/>
      <c r="E29" s="17"/>
      <c r="F29" s="17"/>
      <c r="G29" s="17"/>
      <c r="H29" s="17"/>
      <c r="I29" s="17"/>
      <c r="J29" s="17"/>
      <c r="K29" s="17"/>
    </row>
    <row r="30" spans="2:50" ht="9.75" customHeight="1" x14ac:dyDescent="0.2">
      <c r="C30" s="17"/>
      <c r="D30" s="17"/>
      <c r="E30" s="17"/>
      <c r="F30" s="17"/>
      <c r="G30" s="17"/>
      <c r="H30" s="17"/>
      <c r="I30" s="17"/>
      <c r="J30" s="17"/>
      <c r="K30" s="17"/>
    </row>
    <row r="31" spans="2:50" ht="9.7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</row>
    <row r="32" spans="2:50" ht="9.75" customHeight="1" x14ac:dyDescent="0.2">
      <c r="C32" s="17"/>
      <c r="D32" s="17"/>
      <c r="E32" s="17"/>
      <c r="F32" s="17"/>
      <c r="G32" s="17"/>
      <c r="H32" s="17"/>
      <c r="I32" s="17"/>
      <c r="J32" s="17"/>
      <c r="K32" s="17"/>
    </row>
    <row r="33" spans="3:11" ht="9.75" customHeight="1" x14ac:dyDescent="0.2">
      <c r="C33" s="17"/>
      <c r="D33" s="17"/>
      <c r="E33" s="17"/>
      <c r="F33" s="17"/>
      <c r="G33" s="17"/>
      <c r="H33" s="17"/>
      <c r="I33" s="17"/>
      <c r="J33" s="17"/>
      <c r="K33" s="17"/>
    </row>
    <row r="34" spans="3:11" ht="9.75" customHeight="1" x14ac:dyDescent="0.2">
      <c r="C34" s="17"/>
      <c r="D34" s="17"/>
      <c r="E34" s="17"/>
      <c r="F34" s="17"/>
      <c r="G34" s="17"/>
      <c r="H34" s="17"/>
      <c r="I34" s="17"/>
      <c r="J34" s="17"/>
      <c r="K34" s="17"/>
    </row>
    <row r="35" spans="3:11" ht="9.75" customHeight="1" x14ac:dyDescent="0.2">
      <c r="C35" s="17"/>
      <c r="D35" s="17"/>
      <c r="E35" s="17"/>
      <c r="F35" s="17"/>
      <c r="G35" s="17"/>
      <c r="H35" s="17"/>
      <c r="I35" s="17"/>
      <c r="J35" s="17"/>
      <c r="K35" s="17"/>
    </row>
    <row r="36" spans="3:11" ht="9.75" customHeight="1" x14ac:dyDescent="0.2">
      <c r="C36" s="17"/>
      <c r="D36" s="17"/>
      <c r="E36" s="17"/>
      <c r="F36" s="17"/>
      <c r="G36" s="17"/>
      <c r="H36" s="17"/>
      <c r="I36" s="17"/>
      <c r="J36" s="17"/>
      <c r="K36" s="17"/>
    </row>
    <row r="37" spans="3:11" ht="9.75" customHeight="1" x14ac:dyDescent="0.2">
      <c r="C37" s="17"/>
      <c r="D37" s="17"/>
      <c r="E37" s="17"/>
      <c r="F37" s="17"/>
      <c r="G37" s="17"/>
      <c r="H37" s="17"/>
      <c r="I37" s="17"/>
      <c r="J37" s="17"/>
      <c r="K37" s="17"/>
    </row>
    <row r="38" spans="3:11" ht="9.75" customHeight="1" x14ac:dyDescent="0.2">
      <c r="C38" s="17"/>
      <c r="D38" s="17"/>
      <c r="E38" s="17"/>
      <c r="F38" s="17"/>
      <c r="G38" s="17"/>
      <c r="H38" s="17"/>
      <c r="I38" s="17"/>
      <c r="J38" s="17"/>
      <c r="K38" s="17"/>
    </row>
    <row r="39" spans="3:11" ht="9.75" customHeight="1" x14ac:dyDescent="0.2">
      <c r="C39" s="17"/>
      <c r="D39" s="17"/>
      <c r="E39" s="17"/>
      <c r="F39" s="17"/>
      <c r="G39" s="17"/>
      <c r="H39" s="17"/>
      <c r="I39" s="17"/>
      <c r="J39" s="17"/>
      <c r="K39" s="17"/>
    </row>
    <row r="40" spans="3:11" ht="9.75" customHeight="1" x14ac:dyDescent="0.2">
      <c r="C40" s="17"/>
      <c r="D40" s="17"/>
      <c r="E40" s="17"/>
      <c r="F40" s="17"/>
      <c r="G40" s="17"/>
      <c r="H40" s="17"/>
      <c r="I40" s="17"/>
      <c r="J40" s="17"/>
      <c r="K40" s="17"/>
    </row>
  </sheetData>
  <mergeCells count="14">
    <mergeCell ref="E5:E7"/>
    <mergeCell ref="F5:F7"/>
    <mergeCell ref="G5:G7"/>
    <mergeCell ref="H5:H7"/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showGridLines="0" zoomScaleNormal="100" workbookViewId="0">
      <selection activeCell="B1" sqref="B1:K1"/>
    </sheetView>
  </sheetViews>
  <sheetFormatPr defaultRowHeight="9.75" customHeight="1" x14ac:dyDescent="0.2"/>
  <cols>
    <col min="1" max="1" width="6.7109375" style="333" customWidth="1"/>
    <col min="2" max="2" width="20.7109375" style="333" customWidth="1"/>
    <col min="3" max="11" width="9.7109375" style="333" customWidth="1"/>
    <col min="12" max="12" width="6.7109375" style="333" customWidth="1"/>
    <col min="13" max="13" width="14.28515625" style="333" bestFit="1" customWidth="1"/>
    <col min="14" max="16384" width="9.140625" style="333"/>
  </cols>
  <sheetData>
    <row r="1" spans="1:17" ht="21" customHeight="1" x14ac:dyDescent="0.2">
      <c r="A1" s="7"/>
      <c r="B1" s="822" t="s">
        <v>676</v>
      </c>
      <c r="C1" s="822"/>
      <c r="D1" s="822"/>
      <c r="E1" s="822"/>
      <c r="F1" s="822"/>
      <c r="G1" s="822"/>
      <c r="H1" s="822"/>
      <c r="I1" s="822"/>
      <c r="J1" s="822"/>
      <c r="K1" s="822"/>
    </row>
    <row r="2" spans="1:17" ht="21" customHeight="1" x14ac:dyDescent="0.2">
      <c r="B2" s="822" t="s">
        <v>675</v>
      </c>
      <c r="C2" s="822"/>
      <c r="D2" s="822"/>
      <c r="E2" s="822"/>
      <c r="F2" s="822"/>
      <c r="G2" s="822"/>
      <c r="H2" s="822"/>
      <c r="I2" s="822"/>
      <c r="J2" s="822"/>
      <c r="K2" s="822"/>
      <c r="M2" s="13"/>
    </row>
    <row r="3" spans="1:17" ht="12.75" customHeight="1" x14ac:dyDescent="0.2">
      <c r="B3" s="562">
        <v>2017</v>
      </c>
      <c r="C3" s="440"/>
      <c r="D3" s="440"/>
      <c r="E3" s="440"/>
      <c r="F3" s="440"/>
      <c r="G3" s="440"/>
      <c r="H3" s="440"/>
      <c r="I3" s="440"/>
      <c r="J3" s="440"/>
      <c r="K3" s="561" t="s">
        <v>17</v>
      </c>
      <c r="M3" s="143" t="s">
        <v>18</v>
      </c>
    </row>
    <row r="4" spans="1:17" ht="18" customHeight="1" x14ac:dyDescent="0.2">
      <c r="B4" s="681" t="s">
        <v>674</v>
      </c>
      <c r="C4" s="714" t="s">
        <v>16</v>
      </c>
      <c r="D4" s="665" t="s">
        <v>673</v>
      </c>
      <c r="E4" s="665"/>
      <c r="F4" s="665"/>
      <c r="G4" s="665"/>
      <c r="H4" s="665"/>
      <c r="I4" s="665"/>
      <c r="J4" s="665"/>
      <c r="K4" s="665"/>
    </row>
    <row r="5" spans="1:17" ht="12.75" customHeight="1" x14ac:dyDescent="0.2">
      <c r="B5" s="681"/>
      <c r="C5" s="647"/>
      <c r="D5" s="644" t="s">
        <v>51</v>
      </c>
      <c r="E5" s="680">
        <v>1</v>
      </c>
      <c r="F5" s="680">
        <v>2</v>
      </c>
      <c r="G5" s="680">
        <v>3</v>
      </c>
      <c r="H5" s="680">
        <v>4</v>
      </c>
      <c r="I5" s="680">
        <v>5</v>
      </c>
      <c r="J5" s="680" t="s">
        <v>672</v>
      </c>
      <c r="K5" s="644" t="s">
        <v>671</v>
      </c>
    </row>
    <row r="6" spans="1:17" ht="12.75" customHeight="1" x14ac:dyDescent="0.2">
      <c r="B6" s="681"/>
      <c r="C6" s="647"/>
      <c r="D6" s="644"/>
      <c r="E6" s="635" t="s">
        <v>664</v>
      </c>
      <c r="F6" s="635" t="s">
        <v>663</v>
      </c>
      <c r="G6" s="635" t="s">
        <v>663</v>
      </c>
      <c r="H6" s="635" t="s">
        <v>663</v>
      </c>
      <c r="I6" s="635" t="s">
        <v>663</v>
      </c>
      <c r="J6" s="635"/>
      <c r="K6" s="871"/>
    </row>
    <row r="7" spans="1:17" ht="12.75" customHeight="1" x14ac:dyDescent="0.2">
      <c r="B7" s="721"/>
      <c r="C7" s="648"/>
      <c r="D7" s="645"/>
      <c r="E7" s="636"/>
      <c r="F7" s="636"/>
      <c r="G7" s="636"/>
      <c r="H7" s="636"/>
      <c r="I7" s="636"/>
      <c r="J7" s="636"/>
      <c r="K7" s="872"/>
    </row>
    <row r="8" spans="1:17" ht="12.75" customHeight="1" x14ac:dyDescent="0.2">
      <c r="B8" s="22"/>
      <c r="C8" s="570"/>
      <c r="D8" s="570"/>
      <c r="E8" s="570"/>
      <c r="F8" s="570"/>
      <c r="G8" s="570"/>
      <c r="H8" s="570"/>
      <c r="I8" s="570"/>
      <c r="J8" s="570"/>
      <c r="K8" s="570"/>
    </row>
    <row r="9" spans="1:17" ht="12.75" customHeight="1" x14ac:dyDescent="0.2">
      <c r="B9" s="569" t="s">
        <v>16</v>
      </c>
      <c r="C9" s="4">
        <f t="shared" ref="C9:C19" si="0">SUM(D9:K9)</f>
        <v>207</v>
      </c>
      <c r="D9" s="4">
        <f t="shared" ref="D9:K9" si="1">SUM(D10:D19)</f>
        <v>8</v>
      </c>
      <c r="E9" s="4">
        <f t="shared" si="1"/>
        <v>20</v>
      </c>
      <c r="F9" s="4">
        <f t="shared" si="1"/>
        <v>13</v>
      </c>
      <c r="G9" s="4">
        <f t="shared" si="1"/>
        <v>17</v>
      </c>
      <c r="H9" s="4">
        <f t="shared" si="1"/>
        <v>12</v>
      </c>
      <c r="I9" s="4">
        <f t="shared" si="1"/>
        <v>14</v>
      </c>
      <c r="J9" s="4">
        <f t="shared" si="1"/>
        <v>104</v>
      </c>
      <c r="K9" s="4">
        <f t="shared" si="1"/>
        <v>19</v>
      </c>
      <c r="M9" s="334"/>
      <c r="Q9" s="334"/>
    </row>
    <row r="10" spans="1:17" ht="15" customHeight="1" x14ac:dyDescent="0.2">
      <c r="B10" s="567" t="s">
        <v>435</v>
      </c>
      <c r="C10" s="4">
        <f t="shared" si="0"/>
        <v>7</v>
      </c>
      <c r="D10" s="17">
        <v>0</v>
      </c>
      <c r="E10" s="17">
        <v>2</v>
      </c>
      <c r="F10" s="17">
        <v>1</v>
      </c>
      <c r="G10" s="17">
        <v>0</v>
      </c>
      <c r="H10" s="17">
        <v>0</v>
      </c>
      <c r="I10" s="17">
        <v>3</v>
      </c>
      <c r="J10" s="17">
        <v>1</v>
      </c>
      <c r="K10" s="17">
        <v>0</v>
      </c>
      <c r="M10" s="334"/>
      <c r="Q10" s="334"/>
    </row>
    <row r="11" spans="1:17" ht="15" customHeight="1" x14ac:dyDescent="0.2">
      <c r="B11" s="567" t="s">
        <v>434</v>
      </c>
      <c r="C11" s="4">
        <f t="shared" si="0"/>
        <v>27</v>
      </c>
      <c r="D11" s="17">
        <v>0</v>
      </c>
      <c r="E11" s="17">
        <v>3</v>
      </c>
      <c r="F11" s="17">
        <v>1</v>
      </c>
      <c r="G11" s="17">
        <v>3</v>
      </c>
      <c r="H11" s="17">
        <v>2</v>
      </c>
      <c r="I11" s="17">
        <v>5</v>
      </c>
      <c r="J11" s="17">
        <v>11</v>
      </c>
      <c r="K11" s="17">
        <v>2</v>
      </c>
      <c r="M11" s="334"/>
      <c r="Q11" s="334"/>
    </row>
    <row r="12" spans="1:17" ht="15" customHeight="1" x14ac:dyDescent="0.2">
      <c r="B12" s="567" t="s">
        <v>448</v>
      </c>
      <c r="C12" s="4">
        <f t="shared" si="0"/>
        <v>34</v>
      </c>
      <c r="D12" s="17">
        <v>1</v>
      </c>
      <c r="E12" s="17">
        <v>3</v>
      </c>
      <c r="F12" s="17">
        <v>4</v>
      </c>
      <c r="G12" s="17">
        <v>6</v>
      </c>
      <c r="H12" s="17">
        <v>0</v>
      </c>
      <c r="I12" s="17">
        <v>2</v>
      </c>
      <c r="J12" s="17">
        <v>13</v>
      </c>
      <c r="K12" s="17">
        <v>5</v>
      </c>
      <c r="M12" s="334"/>
      <c r="Q12" s="334"/>
    </row>
    <row r="13" spans="1:17" ht="15" customHeight="1" x14ac:dyDescent="0.2">
      <c r="B13" s="567" t="s">
        <v>433</v>
      </c>
      <c r="C13" s="4">
        <f t="shared" si="0"/>
        <v>41</v>
      </c>
      <c r="D13" s="17">
        <v>4</v>
      </c>
      <c r="E13" s="17">
        <v>2</v>
      </c>
      <c r="F13" s="17">
        <v>3</v>
      </c>
      <c r="G13" s="17">
        <v>4</v>
      </c>
      <c r="H13" s="17">
        <v>4</v>
      </c>
      <c r="I13" s="17">
        <v>1</v>
      </c>
      <c r="J13" s="17">
        <v>21</v>
      </c>
      <c r="K13" s="17">
        <v>2</v>
      </c>
      <c r="M13" s="334"/>
      <c r="Q13" s="334"/>
    </row>
    <row r="14" spans="1:17" ht="15" customHeight="1" x14ac:dyDescent="0.2">
      <c r="B14" s="567" t="s">
        <v>432</v>
      </c>
      <c r="C14" s="4">
        <f t="shared" si="0"/>
        <v>40</v>
      </c>
      <c r="D14" s="17">
        <v>1</v>
      </c>
      <c r="E14" s="17">
        <v>5</v>
      </c>
      <c r="F14" s="17">
        <v>0</v>
      </c>
      <c r="G14" s="17">
        <v>1</v>
      </c>
      <c r="H14" s="17">
        <v>4</v>
      </c>
      <c r="I14" s="17">
        <v>1</v>
      </c>
      <c r="J14" s="17">
        <v>23</v>
      </c>
      <c r="K14" s="17">
        <v>5</v>
      </c>
      <c r="M14" s="334"/>
      <c r="Q14" s="334"/>
    </row>
    <row r="15" spans="1:17" ht="15" customHeight="1" x14ac:dyDescent="0.2">
      <c r="B15" s="567" t="s">
        <v>502</v>
      </c>
      <c r="C15" s="4">
        <f t="shared" si="0"/>
        <v>31</v>
      </c>
      <c r="D15" s="17">
        <v>1</v>
      </c>
      <c r="E15" s="17">
        <v>3</v>
      </c>
      <c r="F15" s="17">
        <v>3</v>
      </c>
      <c r="G15" s="17">
        <v>3</v>
      </c>
      <c r="H15" s="17">
        <v>1</v>
      </c>
      <c r="I15" s="17">
        <v>2</v>
      </c>
      <c r="J15" s="17">
        <v>16</v>
      </c>
      <c r="K15" s="17">
        <v>2</v>
      </c>
      <c r="M15" s="334"/>
      <c r="Q15" s="334"/>
    </row>
    <row r="16" spans="1:17" ht="15" customHeight="1" x14ac:dyDescent="0.2">
      <c r="B16" s="567" t="s">
        <v>605</v>
      </c>
      <c r="C16" s="4">
        <f t="shared" si="0"/>
        <v>13</v>
      </c>
      <c r="D16" s="17">
        <v>0</v>
      </c>
      <c r="E16" s="17">
        <v>1</v>
      </c>
      <c r="F16" s="17">
        <v>1</v>
      </c>
      <c r="G16" s="17">
        <v>0</v>
      </c>
      <c r="H16" s="17">
        <v>1</v>
      </c>
      <c r="I16" s="17">
        <v>0</v>
      </c>
      <c r="J16" s="17">
        <v>9</v>
      </c>
      <c r="K16" s="17">
        <v>1</v>
      </c>
      <c r="M16" s="17"/>
      <c r="Q16" s="334"/>
    </row>
    <row r="17" spans="2:50" ht="15" customHeight="1" x14ac:dyDescent="0.2">
      <c r="B17" s="567" t="s">
        <v>604</v>
      </c>
      <c r="C17" s="4">
        <f t="shared" si="0"/>
        <v>7</v>
      </c>
      <c r="D17" s="17">
        <v>0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7">
        <v>6</v>
      </c>
      <c r="K17" s="17">
        <v>0</v>
      </c>
      <c r="M17" s="17"/>
      <c r="Q17" s="334"/>
    </row>
    <row r="18" spans="2:50" ht="15" customHeight="1" x14ac:dyDescent="0.2">
      <c r="B18" s="567" t="s">
        <v>603</v>
      </c>
      <c r="C18" s="4">
        <f t="shared" si="0"/>
        <v>4</v>
      </c>
      <c r="D18" s="17">
        <v>1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1</v>
      </c>
      <c r="K18" s="17">
        <v>2</v>
      </c>
      <c r="M18" s="17"/>
      <c r="Q18" s="334"/>
    </row>
    <row r="19" spans="2:50" ht="15" customHeight="1" x14ac:dyDescent="0.2">
      <c r="B19" s="567" t="s">
        <v>602</v>
      </c>
      <c r="C19" s="4">
        <f t="shared" si="0"/>
        <v>3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3</v>
      </c>
      <c r="K19" s="17">
        <v>0</v>
      </c>
      <c r="M19" s="17"/>
      <c r="Q19" s="334"/>
    </row>
    <row r="20" spans="2:50" ht="9.75" customHeight="1" x14ac:dyDescent="0.2">
      <c r="B20" s="564"/>
      <c r="C20" s="563"/>
      <c r="D20" s="563"/>
      <c r="E20" s="563"/>
      <c r="F20" s="563"/>
      <c r="G20" s="563"/>
      <c r="H20" s="563"/>
      <c r="I20" s="563"/>
      <c r="J20" s="563"/>
      <c r="K20" s="563"/>
    </row>
    <row r="21" spans="2:50" ht="3" customHeight="1" x14ac:dyDescent="0.2"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2:50" ht="6" customHeight="1" x14ac:dyDescent="0.2"/>
    <row r="23" spans="2:50" s="7" customFormat="1" ht="11.25" x14ac:dyDescent="0.2">
      <c r="B23" s="132" t="s">
        <v>281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</sheetData>
  <mergeCells count="13">
    <mergeCell ref="H5:H7"/>
    <mergeCell ref="I5:I7"/>
    <mergeCell ref="J5:J7"/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  <colBreaks count="1" manualBreakCount="1">
    <brk id="11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281" customWidth="1"/>
    <col min="2" max="2" width="30.7109375" style="281" customWidth="1"/>
    <col min="3" max="10" width="10.7109375" style="281" customWidth="1"/>
    <col min="11" max="11" width="6.7109375" style="281" customWidth="1"/>
    <col min="12" max="12" width="14.28515625" style="281" bestFit="1" customWidth="1"/>
    <col min="13" max="16384" width="9.140625" style="281"/>
  </cols>
  <sheetData>
    <row r="1" spans="1:12" s="333" customFormat="1" ht="21" customHeight="1" x14ac:dyDescent="0.2">
      <c r="A1" s="7"/>
      <c r="B1" s="822" t="s">
        <v>685</v>
      </c>
      <c r="C1" s="822"/>
      <c r="D1" s="822"/>
      <c r="E1" s="822"/>
      <c r="F1" s="822"/>
      <c r="G1" s="822"/>
      <c r="H1" s="822"/>
      <c r="I1" s="822"/>
      <c r="J1" s="822"/>
    </row>
    <row r="2" spans="1:12" s="333" customFormat="1" ht="21" customHeight="1" x14ac:dyDescent="0.2">
      <c r="B2" s="822" t="s">
        <v>684</v>
      </c>
      <c r="C2" s="822"/>
      <c r="D2" s="822"/>
      <c r="E2" s="822"/>
      <c r="F2" s="822"/>
      <c r="G2" s="822"/>
      <c r="H2" s="822"/>
      <c r="I2" s="822"/>
      <c r="J2" s="822"/>
      <c r="L2" s="13"/>
    </row>
    <row r="3" spans="1:12" s="333" customFormat="1" ht="12.75" customHeight="1" x14ac:dyDescent="0.2">
      <c r="B3" s="562">
        <v>2017</v>
      </c>
      <c r="C3" s="440"/>
      <c r="D3" s="440"/>
      <c r="E3" s="440"/>
      <c r="F3" s="440"/>
      <c r="G3" s="440"/>
      <c r="H3" s="440"/>
      <c r="I3" s="849" t="s">
        <v>17</v>
      </c>
      <c r="J3" s="849"/>
      <c r="L3" s="143" t="s">
        <v>18</v>
      </c>
    </row>
    <row r="4" spans="1:12" s="333" customFormat="1" ht="18" customHeight="1" x14ac:dyDescent="0.2">
      <c r="B4" s="681" t="s">
        <v>683</v>
      </c>
      <c r="C4" s="714" t="s">
        <v>16</v>
      </c>
      <c r="D4" s="692" t="s">
        <v>682</v>
      </c>
      <c r="E4" s="665"/>
      <c r="F4" s="665"/>
      <c r="G4" s="665"/>
      <c r="H4" s="665"/>
      <c r="I4" s="665"/>
      <c r="J4" s="665"/>
    </row>
    <row r="5" spans="1:12" s="333" customFormat="1" ht="17.25" customHeight="1" x14ac:dyDescent="0.2">
      <c r="B5" s="681"/>
      <c r="C5" s="647"/>
      <c r="D5" s="680" t="s">
        <v>681</v>
      </c>
      <c r="E5" s="773" t="s">
        <v>36</v>
      </c>
      <c r="F5" s="773"/>
      <c r="G5" s="773"/>
      <c r="H5" s="679" t="s">
        <v>35</v>
      </c>
      <c r="I5" s="679" t="s">
        <v>680</v>
      </c>
      <c r="J5" s="644" t="s">
        <v>442</v>
      </c>
    </row>
    <row r="6" spans="1:12" s="333" customFormat="1" ht="17.25" customHeight="1" x14ac:dyDescent="0.2">
      <c r="B6" s="681"/>
      <c r="C6" s="647"/>
      <c r="D6" s="652"/>
      <c r="E6" s="661" t="s">
        <v>525</v>
      </c>
      <c r="F6" s="664" t="s">
        <v>524</v>
      </c>
      <c r="G6" s="661" t="s">
        <v>523</v>
      </c>
      <c r="H6" s="652"/>
      <c r="I6" s="652"/>
      <c r="J6" s="681" t="s">
        <v>442</v>
      </c>
    </row>
    <row r="7" spans="1:12" s="333" customFormat="1" ht="18.75" customHeight="1" x14ac:dyDescent="0.2">
      <c r="B7" s="721"/>
      <c r="C7" s="648"/>
      <c r="D7" s="653"/>
      <c r="E7" s="662"/>
      <c r="F7" s="648"/>
      <c r="G7" s="662"/>
      <c r="H7" s="653"/>
      <c r="I7" s="653"/>
      <c r="J7" s="721"/>
    </row>
    <row r="8" spans="1:12" ht="12.75" customHeight="1" x14ac:dyDescent="0.2">
      <c r="C8" s="571"/>
      <c r="D8" s="571"/>
      <c r="E8" s="571"/>
      <c r="F8" s="571"/>
      <c r="G8" s="571"/>
      <c r="H8" s="571"/>
      <c r="I8" s="571"/>
      <c r="J8" s="571"/>
    </row>
    <row r="9" spans="1:12" ht="12.75" customHeight="1" x14ac:dyDescent="0.2">
      <c r="B9" s="371" t="s">
        <v>16</v>
      </c>
      <c r="C9" s="294">
        <f t="shared" ref="C9:C15" si="0">SUM(D9:J9)</f>
        <v>962</v>
      </c>
      <c r="D9" s="294">
        <f t="shared" ref="D9:J9" si="1">SUM(D10:D15)</f>
        <v>1</v>
      </c>
      <c r="E9" s="294">
        <f t="shared" si="1"/>
        <v>74</v>
      </c>
      <c r="F9" s="294">
        <f t="shared" si="1"/>
        <v>69</v>
      </c>
      <c r="G9" s="294">
        <f t="shared" si="1"/>
        <v>210</v>
      </c>
      <c r="H9" s="294">
        <f t="shared" si="1"/>
        <v>364</v>
      </c>
      <c r="I9" s="294">
        <f t="shared" si="1"/>
        <v>221</v>
      </c>
      <c r="J9" s="294">
        <f t="shared" si="1"/>
        <v>23</v>
      </c>
      <c r="L9" s="302"/>
    </row>
    <row r="10" spans="1:12" ht="15" customHeight="1" x14ac:dyDescent="0.2">
      <c r="B10" s="418" t="s">
        <v>679</v>
      </c>
      <c r="C10" s="294">
        <f t="shared" si="0"/>
        <v>50</v>
      </c>
      <c r="D10" s="17">
        <v>0</v>
      </c>
      <c r="E10" s="17">
        <v>33</v>
      </c>
      <c r="F10" s="17">
        <v>4</v>
      </c>
      <c r="G10" s="17">
        <v>8</v>
      </c>
      <c r="H10" s="17">
        <v>4</v>
      </c>
      <c r="I10" s="17">
        <v>1</v>
      </c>
      <c r="J10" s="17">
        <v>0</v>
      </c>
      <c r="K10" s="290"/>
      <c r="L10" s="302"/>
    </row>
    <row r="11" spans="1:12" ht="15" customHeight="1" x14ac:dyDescent="0.2">
      <c r="B11" s="418" t="s">
        <v>678</v>
      </c>
      <c r="C11" s="294">
        <f t="shared" si="0"/>
        <v>55</v>
      </c>
      <c r="D11" s="17">
        <v>1</v>
      </c>
      <c r="E11" s="17">
        <v>13</v>
      </c>
      <c r="F11" s="17">
        <v>26</v>
      </c>
      <c r="G11" s="17">
        <v>10</v>
      </c>
      <c r="H11" s="17">
        <v>5</v>
      </c>
      <c r="I11" s="17">
        <v>0</v>
      </c>
      <c r="J11" s="17">
        <v>0</v>
      </c>
      <c r="K11" s="290"/>
      <c r="L11" s="302"/>
    </row>
    <row r="12" spans="1:12" ht="15" customHeight="1" x14ac:dyDescent="0.2">
      <c r="B12" s="418" t="s">
        <v>677</v>
      </c>
      <c r="C12" s="294">
        <f t="shared" si="0"/>
        <v>154</v>
      </c>
      <c r="D12" s="17">
        <v>0</v>
      </c>
      <c r="E12" s="17">
        <v>15</v>
      </c>
      <c r="F12" s="17">
        <v>12</v>
      </c>
      <c r="G12" s="17">
        <v>107</v>
      </c>
      <c r="H12" s="17">
        <v>15</v>
      </c>
      <c r="I12" s="17">
        <v>5</v>
      </c>
      <c r="J12" s="17">
        <v>0</v>
      </c>
      <c r="K12" s="290"/>
      <c r="L12" s="302"/>
    </row>
    <row r="13" spans="1:12" ht="15" customHeight="1" x14ac:dyDescent="0.2">
      <c r="B13" s="418" t="s">
        <v>35</v>
      </c>
      <c r="C13" s="294">
        <f t="shared" si="0"/>
        <v>354</v>
      </c>
      <c r="D13" s="17">
        <v>0</v>
      </c>
      <c r="E13" s="17">
        <v>10</v>
      </c>
      <c r="F13" s="17">
        <v>25</v>
      </c>
      <c r="G13" s="17">
        <v>56</v>
      </c>
      <c r="H13" s="17">
        <v>227</v>
      </c>
      <c r="I13" s="17">
        <v>36</v>
      </c>
      <c r="J13" s="17">
        <v>0</v>
      </c>
      <c r="K13" s="290"/>
      <c r="L13" s="302"/>
    </row>
    <row r="14" spans="1:12" ht="15" customHeight="1" x14ac:dyDescent="0.2">
      <c r="B14" s="418" t="s">
        <v>34</v>
      </c>
      <c r="C14" s="294">
        <f t="shared" si="0"/>
        <v>326</v>
      </c>
      <c r="D14" s="17">
        <v>0</v>
      </c>
      <c r="E14" s="17">
        <v>3</v>
      </c>
      <c r="F14" s="17">
        <v>2</v>
      </c>
      <c r="G14" s="17">
        <v>29</v>
      </c>
      <c r="H14" s="17">
        <v>113</v>
      </c>
      <c r="I14" s="17">
        <v>179</v>
      </c>
      <c r="J14" s="17">
        <v>0</v>
      </c>
      <c r="K14" s="290"/>
      <c r="L14" s="302"/>
    </row>
    <row r="15" spans="1:12" ht="15" customHeight="1" x14ac:dyDescent="0.2">
      <c r="B15" s="553" t="s">
        <v>442</v>
      </c>
      <c r="C15" s="294">
        <f t="shared" si="0"/>
        <v>23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23</v>
      </c>
      <c r="K15" s="290"/>
      <c r="L15" s="302"/>
    </row>
    <row r="16" spans="1:12" ht="9.75" customHeight="1" x14ac:dyDescent="0.2">
      <c r="B16" s="288"/>
      <c r="C16" s="365"/>
      <c r="D16" s="365"/>
      <c r="E16" s="365"/>
      <c r="F16" s="365"/>
      <c r="G16" s="365"/>
      <c r="H16" s="365"/>
      <c r="I16" s="365"/>
      <c r="J16" s="365"/>
      <c r="K16" s="290"/>
      <c r="L16" s="302"/>
    </row>
    <row r="17" spans="2:50" ht="3" customHeight="1" x14ac:dyDescent="0.2">
      <c r="B17" s="284"/>
      <c r="C17" s="284"/>
      <c r="D17" s="284"/>
      <c r="E17" s="284"/>
      <c r="F17" s="284"/>
      <c r="G17" s="284"/>
      <c r="H17" s="284"/>
      <c r="I17" s="284"/>
      <c r="J17" s="284"/>
    </row>
    <row r="18" spans="2:50" ht="6" customHeight="1" x14ac:dyDescent="0.2">
      <c r="C18" s="302"/>
      <c r="D18" s="302"/>
      <c r="E18" s="302"/>
      <c r="F18" s="302"/>
      <c r="G18" s="302"/>
      <c r="H18" s="302"/>
      <c r="I18" s="302"/>
      <c r="J18" s="302"/>
    </row>
    <row r="19" spans="2:50" s="7" customFormat="1" x14ac:dyDescent="0.2">
      <c r="B19" s="132" t="s">
        <v>281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3" spans="2:50" x14ac:dyDescent="0.2">
      <c r="C23" s="302"/>
      <c r="D23" s="302"/>
      <c r="E23" s="302"/>
      <c r="F23" s="302"/>
      <c r="G23" s="302"/>
      <c r="H23" s="302"/>
      <c r="I23" s="302"/>
      <c r="J23" s="302"/>
    </row>
  </sheetData>
  <mergeCells count="14">
    <mergeCell ref="D4:J4"/>
    <mergeCell ref="H5:H7"/>
    <mergeCell ref="I5:I7"/>
    <mergeCell ref="D5:D7"/>
    <mergeCell ref="B1:J1"/>
    <mergeCell ref="B2:J2"/>
    <mergeCell ref="B4:B7"/>
    <mergeCell ref="C4:C7"/>
    <mergeCell ref="E5:G5"/>
    <mergeCell ref="E6:E7"/>
    <mergeCell ref="F6:F7"/>
    <mergeCell ref="J5:J7"/>
    <mergeCell ref="I3:J3"/>
    <mergeCell ref="G6:G7"/>
  </mergeCells>
  <hyperlinks>
    <hyperlink ref="L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1" orientation="portrait" r:id="rId1"/>
  <headerFooter alignWithMargins="0"/>
  <rowBreaks count="1" manualBreakCount="1">
    <brk id="16" min="1" max="9" man="1"/>
  </rowBreaks>
  <colBreaks count="1" manualBreakCount="1">
    <brk id="10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281" customWidth="1"/>
    <col min="2" max="2" width="28.7109375" style="281" customWidth="1"/>
    <col min="3" max="9" width="11.7109375" style="281" customWidth="1"/>
    <col min="10" max="10" width="6.7109375" style="281" customWidth="1"/>
    <col min="11" max="11" width="14.28515625" style="281" bestFit="1" customWidth="1"/>
    <col min="12" max="16384" width="9.140625" style="281"/>
  </cols>
  <sheetData>
    <row r="1" spans="1:16" s="333" customFormat="1" ht="21" customHeight="1" x14ac:dyDescent="0.2">
      <c r="A1" s="7"/>
      <c r="B1" s="822" t="s">
        <v>688</v>
      </c>
      <c r="C1" s="822"/>
      <c r="D1" s="822"/>
      <c r="E1" s="822"/>
      <c r="F1" s="822"/>
      <c r="G1" s="822"/>
      <c r="H1" s="822"/>
      <c r="I1" s="822"/>
    </row>
    <row r="2" spans="1:16" s="333" customFormat="1" ht="21" customHeight="1" x14ac:dyDescent="0.2">
      <c r="B2" s="822" t="s">
        <v>687</v>
      </c>
      <c r="C2" s="822"/>
      <c r="D2" s="822"/>
      <c r="E2" s="822"/>
      <c r="F2" s="822"/>
      <c r="G2" s="822"/>
      <c r="H2" s="822"/>
      <c r="I2" s="822"/>
      <c r="K2" s="13"/>
    </row>
    <row r="3" spans="1:16" s="333" customFormat="1" ht="12.75" customHeight="1" x14ac:dyDescent="0.2">
      <c r="B3" s="550">
        <v>2017</v>
      </c>
      <c r="C3" s="436"/>
      <c r="D3" s="436"/>
      <c r="E3" s="436"/>
      <c r="F3" s="436"/>
      <c r="G3" s="436"/>
      <c r="H3" s="436"/>
      <c r="I3" s="585" t="s">
        <v>17</v>
      </c>
      <c r="J3" s="873"/>
      <c r="K3" s="143" t="s">
        <v>18</v>
      </c>
      <c r="L3" s="873"/>
      <c r="M3" s="873"/>
      <c r="N3" s="873"/>
      <c r="O3" s="873"/>
      <c r="P3" s="873"/>
    </row>
    <row r="4" spans="1:16" s="333" customFormat="1" ht="15" customHeight="1" x14ac:dyDescent="0.2">
      <c r="B4" s="681" t="s">
        <v>686</v>
      </c>
      <c r="C4" s="647" t="s">
        <v>16</v>
      </c>
      <c r="D4" s="837" t="s">
        <v>52</v>
      </c>
      <c r="E4" s="837"/>
      <c r="F4" s="837"/>
      <c r="G4" s="837"/>
      <c r="H4" s="837"/>
      <c r="I4" s="837"/>
      <c r="J4" s="874"/>
      <c r="K4" s="584"/>
      <c r="L4" s="874"/>
      <c r="M4" s="874"/>
      <c r="N4" s="874"/>
      <c r="O4" s="874"/>
      <c r="P4" s="874"/>
    </row>
    <row r="5" spans="1:16" s="333" customFormat="1" ht="24" customHeight="1" x14ac:dyDescent="0.2">
      <c r="B5" s="681"/>
      <c r="C5" s="647"/>
      <c r="D5" s="664" t="s">
        <v>40</v>
      </c>
      <c r="E5" s="773" t="s">
        <v>39</v>
      </c>
      <c r="F5" s="773"/>
      <c r="G5" s="773"/>
      <c r="H5" s="664" t="s">
        <v>535</v>
      </c>
      <c r="I5" s="644" t="s">
        <v>442</v>
      </c>
      <c r="J5" s="874"/>
      <c r="K5" s="584"/>
      <c r="L5" s="874"/>
      <c r="M5" s="874"/>
      <c r="N5" s="874"/>
      <c r="O5" s="874"/>
      <c r="P5" s="874"/>
    </row>
    <row r="6" spans="1:16" s="333" customFormat="1" ht="24" customHeight="1" x14ac:dyDescent="0.2">
      <c r="B6" s="681"/>
      <c r="C6" s="647"/>
      <c r="D6" s="647"/>
      <c r="E6" s="661" t="s">
        <v>16</v>
      </c>
      <c r="F6" s="680" t="s">
        <v>441</v>
      </c>
      <c r="G6" s="644" t="s">
        <v>440</v>
      </c>
      <c r="H6" s="647"/>
      <c r="I6" s="644"/>
      <c r="J6" s="874"/>
      <c r="K6" s="584"/>
      <c r="L6" s="874"/>
      <c r="M6" s="874"/>
      <c r="N6" s="874"/>
      <c r="O6" s="874"/>
      <c r="P6" s="874"/>
    </row>
    <row r="7" spans="1:16" ht="12.75" customHeight="1" x14ac:dyDescent="0.2">
      <c r="B7" s="681"/>
      <c r="C7" s="647"/>
      <c r="D7" s="647"/>
      <c r="E7" s="661"/>
      <c r="F7" s="635"/>
      <c r="G7" s="644"/>
      <c r="H7" s="647"/>
      <c r="I7" s="644"/>
      <c r="J7" s="36"/>
      <c r="K7" s="36"/>
      <c r="L7" s="36"/>
      <c r="M7" s="36"/>
      <c r="N7" s="36"/>
      <c r="O7" s="36"/>
      <c r="P7" s="36"/>
    </row>
    <row r="8" spans="1:16" ht="12.75" customHeight="1" x14ac:dyDescent="0.2">
      <c r="C8" s="571"/>
      <c r="D8" s="571"/>
      <c r="E8" s="571"/>
      <c r="F8" s="571"/>
      <c r="G8" s="571"/>
      <c r="H8" s="571"/>
      <c r="I8" s="571"/>
      <c r="J8" s="573"/>
      <c r="K8" s="573"/>
      <c r="L8" s="573"/>
      <c r="M8" s="573"/>
      <c r="N8" s="573"/>
      <c r="O8" s="573"/>
      <c r="P8" s="573"/>
    </row>
    <row r="9" spans="1:16" ht="18" customHeight="1" x14ac:dyDescent="0.2">
      <c r="B9" s="371" t="s">
        <v>16</v>
      </c>
      <c r="C9" s="294">
        <f t="shared" ref="C9:C15" si="0">D9+E9+H9+I9</f>
        <v>962</v>
      </c>
      <c r="D9" s="294">
        <f t="shared" ref="D9:I9" si="1">D10+D12+D13+D14+D15</f>
        <v>807</v>
      </c>
      <c r="E9" s="294">
        <f t="shared" si="1"/>
        <v>42</v>
      </c>
      <c r="F9" s="294">
        <f t="shared" si="1"/>
        <v>10</v>
      </c>
      <c r="G9" s="294">
        <f t="shared" si="1"/>
        <v>32</v>
      </c>
      <c r="H9" s="294">
        <f t="shared" si="1"/>
        <v>66</v>
      </c>
      <c r="I9" s="294">
        <f t="shared" si="1"/>
        <v>47</v>
      </c>
      <c r="J9" s="573"/>
      <c r="K9" s="573"/>
      <c r="L9" s="573"/>
      <c r="M9" s="573"/>
      <c r="N9" s="573"/>
      <c r="O9" s="573"/>
      <c r="P9" s="573"/>
    </row>
    <row r="10" spans="1:16" ht="18" customHeight="1" x14ac:dyDescent="0.2">
      <c r="B10" s="553" t="s">
        <v>40</v>
      </c>
      <c r="C10" s="294">
        <f t="shared" si="0"/>
        <v>734</v>
      </c>
      <c r="D10" s="17">
        <v>695</v>
      </c>
      <c r="E10" s="17">
        <f t="shared" ref="E10:E15" si="2">F10+G10</f>
        <v>18</v>
      </c>
      <c r="F10" s="17">
        <v>0</v>
      </c>
      <c r="G10" s="17">
        <v>18</v>
      </c>
      <c r="H10" s="290">
        <v>21</v>
      </c>
      <c r="I10" s="17">
        <v>0</v>
      </c>
      <c r="J10" s="573"/>
      <c r="K10" s="573"/>
      <c r="L10" s="573"/>
      <c r="M10" s="573"/>
      <c r="N10" s="573"/>
      <c r="O10" s="573"/>
      <c r="P10" s="573"/>
    </row>
    <row r="11" spans="1:16" ht="18" customHeight="1" x14ac:dyDescent="0.2">
      <c r="B11" s="553" t="s">
        <v>39</v>
      </c>
      <c r="C11" s="294">
        <f t="shared" si="0"/>
        <v>74</v>
      </c>
      <c r="D11" s="17">
        <f>D12+D13</f>
        <v>48</v>
      </c>
      <c r="E11" s="17">
        <f t="shared" si="2"/>
        <v>21</v>
      </c>
      <c r="F11" s="17">
        <f>F12+F13</f>
        <v>10</v>
      </c>
      <c r="G11" s="17">
        <f>G12+G13</f>
        <v>11</v>
      </c>
      <c r="H11" s="17">
        <f>H12+H13</f>
        <v>5</v>
      </c>
      <c r="I11" s="17">
        <f>I12+I13</f>
        <v>0</v>
      </c>
      <c r="J11" s="572"/>
      <c r="K11" s="572"/>
      <c r="L11" s="572"/>
      <c r="M11" s="572"/>
      <c r="N11" s="572"/>
      <c r="O11" s="572"/>
      <c r="P11" s="572"/>
    </row>
    <row r="12" spans="1:16" ht="15.75" customHeight="1" x14ac:dyDescent="0.2">
      <c r="B12" s="583" t="s">
        <v>441</v>
      </c>
      <c r="C12" s="294">
        <f t="shared" si="0"/>
        <v>25</v>
      </c>
      <c r="D12" s="17">
        <v>14</v>
      </c>
      <c r="E12" s="17">
        <f t="shared" si="2"/>
        <v>10</v>
      </c>
      <c r="F12" s="17">
        <v>10</v>
      </c>
      <c r="G12" s="17">
        <v>0</v>
      </c>
      <c r="H12" s="17">
        <v>1</v>
      </c>
      <c r="I12" s="17">
        <v>0</v>
      </c>
      <c r="J12" s="572"/>
      <c r="K12" s="572"/>
      <c r="L12" s="572"/>
      <c r="M12" s="572"/>
      <c r="N12" s="572"/>
      <c r="O12" s="572"/>
      <c r="P12" s="572"/>
    </row>
    <row r="13" spans="1:16" ht="18" customHeight="1" x14ac:dyDescent="0.2">
      <c r="B13" s="583" t="s">
        <v>440</v>
      </c>
      <c r="C13" s="294">
        <f t="shared" si="0"/>
        <v>49</v>
      </c>
      <c r="D13" s="17">
        <v>34</v>
      </c>
      <c r="E13" s="17">
        <f t="shared" si="2"/>
        <v>11</v>
      </c>
      <c r="F13" s="17">
        <v>0</v>
      </c>
      <c r="G13" s="17">
        <v>11</v>
      </c>
      <c r="H13" s="17">
        <v>4</v>
      </c>
      <c r="I13" s="17">
        <v>0</v>
      </c>
      <c r="J13" s="572"/>
      <c r="K13" s="572"/>
      <c r="L13" s="572"/>
      <c r="M13" s="572"/>
      <c r="N13" s="572"/>
      <c r="O13" s="572"/>
      <c r="P13" s="572"/>
    </row>
    <row r="14" spans="1:16" ht="18" customHeight="1" x14ac:dyDescent="0.2">
      <c r="B14" s="418" t="s">
        <v>535</v>
      </c>
      <c r="C14" s="294">
        <f t="shared" si="0"/>
        <v>105</v>
      </c>
      <c r="D14" s="17">
        <v>62</v>
      </c>
      <c r="E14" s="17">
        <f t="shared" si="2"/>
        <v>3</v>
      </c>
      <c r="F14" s="17">
        <v>0</v>
      </c>
      <c r="G14" s="17">
        <v>3</v>
      </c>
      <c r="H14" s="290">
        <v>40</v>
      </c>
      <c r="I14" s="17">
        <v>0</v>
      </c>
      <c r="J14" s="572"/>
      <c r="K14" s="572"/>
      <c r="L14" s="572"/>
      <c r="M14" s="572"/>
      <c r="N14" s="572"/>
      <c r="O14" s="572"/>
      <c r="P14" s="572"/>
    </row>
    <row r="15" spans="1:16" ht="14.25" customHeight="1" x14ac:dyDescent="0.2">
      <c r="B15" s="553" t="s">
        <v>442</v>
      </c>
      <c r="C15" s="294">
        <f t="shared" si="0"/>
        <v>49</v>
      </c>
      <c r="D15" s="17">
        <v>2</v>
      </c>
      <c r="E15" s="17">
        <f t="shared" si="2"/>
        <v>0</v>
      </c>
      <c r="F15" s="17">
        <v>0</v>
      </c>
      <c r="G15" s="17">
        <v>0</v>
      </c>
      <c r="H15" s="17">
        <v>0</v>
      </c>
      <c r="I15" s="290">
        <v>47</v>
      </c>
      <c r="J15" s="572"/>
      <c r="K15" s="572"/>
      <c r="L15" s="572"/>
      <c r="M15" s="572"/>
      <c r="N15" s="572"/>
      <c r="O15" s="572"/>
      <c r="P15" s="572"/>
    </row>
    <row r="16" spans="1:16" ht="7.5" customHeight="1" x14ac:dyDescent="0.2">
      <c r="A16" s="288"/>
      <c r="B16" s="288"/>
      <c r="C16" s="365"/>
      <c r="D16" s="365"/>
      <c r="E16" s="365"/>
      <c r="F16" s="365"/>
      <c r="G16" s="365"/>
      <c r="H16" s="365"/>
      <c r="I16" s="365"/>
      <c r="J16" s="572"/>
      <c r="K16" s="572"/>
      <c r="L16" s="572"/>
      <c r="M16" s="572"/>
      <c r="N16" s="572"/>
      <c r="O16" s="572"/>
      <c r="P16" s="572"/>
    </row>
    <row r="17" spans="2:50" ht="3" customHeight="1" x14ac:dyDescent="0.2">
      <c r="B17" s="582"/>
      <c r="C17" s="581"/>
      <c r="D17" s="580"/>
      <c r="E17" s="579"/>
      <c r="F17" s="579"/>
      <c r="G17" s="579"/>
      <c r="H17" s="579"/>
      <c r="I17" s="579"/>
      <c r="J17" s="572"/>
      <c r="K17" s="572"/>
      <c r="L17" s="572"/>
      <c r="M17" s="572"/>
      <c r="N17" s="572"/>
      <c r="O17" s="572"/>
      <c r="P17" s="572"/>
    </row>
    <row r="18" spans="2:50" ht="10.5" customHeight="1" x14ac:dyDescent="0.2">
      <c r="B18" s="576"/>
      <c r="C18" s="574"/>
      <c r="D18" s="573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</row>
    <row r="19" spans="2:50" s="7" customFormat="1" x14ac:dyDescent="0.2">
      <c r="B19" s="132" t="s">
        <v>281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x14ac:dyDescent="0.2">
      <c r="B20" s="576"/>
      <c r="C20" s="574"/>
      <c r="D20" s="573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</row>
    <row r="21" spans="2:50" x14ac:dyDescent="0.2">
      <c r="B21" s="576"/>
      <c r="C21" s="574"/>
      <c r="D21" s="573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</row>
    <row r="22" spans="2:50" x14ac:dyDescent="0.2">
      <c r="B22" s="578"/>
      <c r="C22" s="577"/>
      <c r="D22" s="573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</row>
    <row r="23" spans="2:50" x14ac:dyDescent="0.2">
      <c r="B23" s="576"/>
      <c r="C23" s="574"/>
      <c r="D23" s="573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</row>
    <row r="24" spans="2:50" x14ac:dyDescent="0.2">
      <c r="B24" s="576"/>
      <c r="C24" s="574"/>
      <c r="D24" s="573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</row>
    <row r="25" spans="2:50" x14ac:dyDescent="0.2">
      <c r="B25" s="576"/>
      <c r="C25" s="574"/>
      <c r="D25" s="573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</row>
    <row r="26" spans="2:50" x14ac:dyDescent="0.2">
      <c r="B26" s="576"/>
      <c r="C26" s="574"/>
      <c r="D26" s="573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</row>
    <row r="27" spans="2:50" x14ac:dyDescent="0.2">
      <c r="B27" s="578"/>
      <c r="C27" s="577"/>
      <c r="D27" s="573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</row>
    <row r="28" spans="2:50" x14ac:dyDescent="0.2">
      <c r="B28" s="576"/>
      <c r="C28" s="574"/>
      <c r="D28" s="573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</row>
    <row r="29" spans="2:50" x14ac:dyDescent="0.2">
      <c r="B29" s="576"/>
      <c r="C29" s="574"/>
      <c r="D29" s="573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</row>
    <row r="30" spans="2:50" x14ac:dyDescent="0.2">
      <c r="B30" s="576"/>
      <c r="C30" s="574"/>
      <c r="D30" s="573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</row>
    <row r="31" spans="2:50" x14ac:dyDescent="0.2">
      <c r="B31" s="576"/>
      <c r="C31" s="574"/>
      <c r="D31" s="573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</row>
    <row r="32" spans="2:50" x14ac:dyDescent="0.2">
      <c r="B32" s="576"/>
      <c r="C32" s="574"/>
      <c r="D32" s="573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</row>
    <row r="33" spans="2:16" x14ac:dyDescent="0.2">
      <c r="B33" s="578"/>
      <c r="C33" s="577"/>
      <c r="D33" s="573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</row>
    <row r="34" spans="2:16" x14ac:dyDescent="0.2">
      <c r="B34" s="576"/>
      <c r="C34" s="574"/>
      <c r="D34" s="573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</row>
    <row r="35" spans="2:16" x14ac:dyDescent="0.2">
      <c r="B35" s="576"/>
      <c r="C35" s="574"/>
      <c r="D35" s="573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</row>
    <row r="36" spans="2:16" x14ac:dyDescent="0.2">
      <c r="B36" s="576"/>
      <c r="C36" s="574"/>
      <c r="D36" s="573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</row>
    <row r="37" spans="2:16" x14ac:dyDescent="0.2">
      <c r="B37" s="578"/>
      <c r="C37" s="577"/>
      <c r="D37" s="573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</row>
    <row r="38" spans="2:16" x14ac:dyDescent="0.2">
      <c r="B38" s="576"/>
      <c r="C38" s="574"/>
      <c r="D38" s="573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</row>
    <row r="39" spans="2:16" x14ac:dyDescent="0.2">
      <c r="B39" s="576"/>
      <c r="C39" s="574"/>
      <c r="D39" s="573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</row>
    <row r="40" spans="2:16" x14ac:dyDescent="0.2">
      <c r="B40" s="576"/>
      <c r="C40" s="574"/>
      <c r="D40" s="573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</row>
    <row r="41" spans="2:16" x14ac:dyDescent="0.2">
      <c r="B41" s="576"/>
      <c r="C41" s="574"/>
      <c r="D41" s="573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</row>
    <row r="42" spans="2:16" x14ac:dyDescent="0.2">
      <c r="B42" s="575"/>
      <c r="C42" s="574"/>
      <c r="D42" s="573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</row>
    <row r="43" spans="2:16" x14ac:dyDescent="0.2">
      <c r="B43" s="459"/>
      <c r="C43" s="458"/>
      <c r="D43" s="573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</row>
    <row r="44" spans="2:16" x14ac:dyDescent="0.2">
      <c r="B44" s="35"/>
      <c r="C44" s="3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2:16" x14ac:dyDescent="0.2">
      <c r="B45" s="35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2:16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</sheetData>
  <mergeCells count="18">
    <mergeCell ref="P3:P6"/>
    <mergeCell ref="J3:J6"/>
    <mergeCell ref="L3:L6"/>
    <mergeCell ref="M3:M6"/>
    <mergeCell ref="N3:N6"/>
    <mergeCell ref="O3:O6"/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r:id="rId1"/>
  <headerFooter alignWithMargins="0"/>
  <rowBreaks count="1" manualBreakCount="1">
    <brk id="19" max="65535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"/>
  <sheetViews>
    <sheetView showGridLines="0" workbookViewId="0">
      <pane xSplit="3" ySplit="5" topLeftCell="D6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O1"/>
    </sheetView>
  </sheetViews>
  <sheetFormatPr defaultColWidth="12.5703125" defaultRowHeight="11.25" x14ac:dyDescent="0.2"/>
  <cols>
    <col min="1" max="1" width="6.7109375" style="2" customWidth="1"/>
    <col min="2" max="2" width="20.7109375" style="2" customWidth="1"/>
    <col min="3" max="3" width="4.7109375" style="2" customWidth="1"/>
    <col min="4" max="22" width="8.7109375" style="2" customWidth="1"/>
    <col min="23" max="23" width="6.5703125" style="2" customWidth="1"/>
    <col min="24" max="16384" width="12.5703125" style="2"/>
  </cols>
  <sheetData>
    <row r="1" spans="2:22" ht="21" customHeight="1" x14ac:dyDescent="0.2">
      <c r="B1" s="631" t="s">
        <v>425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106"/>
      <c r="Q1" s="106"/>
      <c r="R1" s="106"/>
      <c r="S1" s="106"/>
      <c r="T1" s="106"/>
      <c r="U1" s="106"/>
      <c r="V1" s="106"/>
    </row>
    <row r="2" spans="2:22" ht="21" customHeight="1" x14ac:dyDescent="0.2"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</row>
    <row r="3" spans="2:22" s="237" customFormat="1" ht="12.75" customHeight="1" x14ac:dyDescent="0.15">
      <c r="B3" s="108">
        <v>2017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623" t="s">
        <v>17</v>
      </c>
      <c r="V3" s="623"/>
    </row>
    <row r="4" spans="2:22" s="102" customFormat="1" ht="18" customHeight="1" x14ac:dyDescent="0.2">
      <c r="B4" s="624" t="s">
        <v>138</v>
      </c>
      <c r="C4" s="632"/>
      <c r="D4" s="621" t="s">
        <v>424</v>
      </c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2"/>
      <c r="S4" s="622"/>
      <c r="T4" s="622"/>
      <c r="U4" s="622"/>
      <c r="V4" s="622"/>
    </row>
    <row r="5" spans="2:22" s="27" customFormat="1" ht="21" customHeight="1" x14ac:dyDescent="0.2">
      <c r="B5" s="624"/>
      <c r="C5" s="632"/>
      <c r="D5" s="126" t="s">
        <v>423</v>
      </c>
      <c r="E5" s="236" t="s">
        <v>422</v>
      </c>
      <c r="F5" s="236" t="s">
        <v>421</v>
      </c>
      <c r="G5" s="236" t="s">
        <v>420</v>
      </c>
      <c r="H5" s="236" t="s">
        <v>419</v>
      </c>
      <c r="I5" s="236" t="s">
        <v>418</v>
      </c>
      <c r="J5" s="236" t="s">
        <v>417</v>
      </c>
      <c r="K5" s="236" t="s">
        <v>416</v>
      </c>
      <c r="L5" s="236" t="s">
        <v>415</v>
      </c>
      <c r="M5" s="236" t="s">
        <v>414</v>
      </c>
      <c r="N5" s="236" t="s">
        <v>413</v>
      </c>
      <c r="O5" s="236" t="s">
        <v>412</v>
      </c>
      <c r="P5" s="236" t="s">
        <v>411</v>
      </c>
      <c r="Q5" s="236" t="s">
        <v>410</v>
      </c>
      <c r="R5" s="236" t="s">
        <v>409</v>
      </c>
      <c r="S5" s="236" t="s">
        <v>408</v>
      </c>
      <c r="T5" s="236" t="s">
        <v>407</v>
      </c>
      <c r="U5" s="236" t="s">
        <v>406</v>
      </c>
      <c r="V5" s="214" t="s">
        <v>405</v>
      </c>
    </row>
    <row r="6" spans="2:22" s="100" customFormat="1" x14ac:dyDescent="0.2">
      <c r="B6" s="101"/>
      <c r="C6" s="101"/>
    </row>
    <row r="7" spans="2:22" s="98" customFormat="1" ht="11.25" customHeight="1" x14ac:dyDescent="0.2">
      <c r="B7" s="99" t="s">
        <v>13</v>
      </c>
      <c r="C7" s="234" t="s">
        <v>0</v>
      </c>
      <c r="D7" s="233">
        <v>254368</v>
      </c>
      <c r="E7" s="233">
        <v>9387</v>
      </c>
      <c r="F7" s="233">
        <v>11568</v>
      </c>
      <c r="G7" s="233">
        <v>14405</v>
      </c>
      <c r="H7" s="233">
        <v>16328</v>
      </c>
      <c r="I7" s="233">
        <v>15552</v>
      </c>
      <c r="J7" s="233">
        <v>15553</v>
      </c>
      <c r="K7" s="233">
        <v>16190</v>
      </c>
      <c r="L7" s="233">
        <v>18611</v>
      </c>
      <c r="M7" s="233">
        <v>21653</v>
      </c>
      <c r="N7" s="233">
        <v>19946</v>
      </c>
      <c r="O7" s="233">
        <v>20448</v>
      </c>
      <c r="P7" s="233">
        <v>18099</v>
      </c>
      <c r="Q7" s="233">
        <v>14972</v>
      </c>
      <c r="R7" s="233">
        <v>12714</v>
      </c>
      <c r="S7" s="233">
        <v>10084</v>
      </c>
      <c r="T7" s="233">
        <v>8046</v>
      </c>
      <c r="U7" s="233">
        <v>6459</v>
      </c>
      <c r="V7" s="233">
        <v>4353</v>
      </c>
    </row>
    <row r="8" spans="2:22" s="98" customFormat="1" x14ac:dyDescent="0.2">
      <c r="B8" s="99"/>
      <c r="C8" s="235" t="s">
        <v>1</v>
      </c>
      <c r="D8" s="233">
        <v>118411</v>
      </c>
      <c r="E8" s="233">
        <v>4741</v>
      </c>
      <c r="F8" s="233">
        <v>5895</v>
      </c>
      <c r="G8" s="233">
        <v>7420</v>
      </c>
      <c r="H8" s="233">
        <v>8296</v>
      </c>
      <c r="I8" s="233">
        <v>8114</v>
      </c>
      <c r="J8" s="233">
        <v>7958</v>
      </c>
      <c r="K8" s="233">
        <v>8134</v>
      </c>
      <c r="L8" s="233">
        <v>9051</v>
      </c>
      <c r="M8" s="233">
        <v>10465</v>
      </c>
      <c r="N8" s="233">
        <v>9306</v>
      </c>
      <c r="O8" s="233">
        <v>9336</v>
      </c>
      <c r="P8" s="233">
        <v>8016</v>
      </c>
      <c r="Q8" s="233">
        <v>6584</v>
      </c>
      <c r="R8" s="233">
        <v>5559</v>
      </c>
      <c r="S8" s="233">
        <v>3865</v>
      </c>
      <c r="T8" s="233">
        <v>2642</v>
      </c>
      <c r="U8" s="233">
        <v>1901</v>
      </c>
      <c r="V8" s="233">
        <v>1128</v>
      </c>
    </row>
    <row r="9" spans="2:22" s="98" customFormat="1" x14ac:dyDescent="0.2">
      <c r="B9" s="99"/>
      <c r="C9" s="234" t="s">
        <v>2</v>
      </c>
      <c r="D9" s="233">
        <v>135957</v>
      </c>
      <c r="E9" s="233">
        <v>4646</v>
      </c>
      <c r="F9" s="233">
        <v>5673</v>
      </c>
      <c r="G9" s="233">
        <v>6985</v>
      </c>
      <c r="H9" s="233">
        <v>8032</v>
      </c>
      <c r="I9" s="233">
        <v>7438</v>
      </c>
      <c r="J9" s="233">
        <v>7595</v>
      </c>
      <c r="K9" s="233">
        <v>8056</v>
      </c>
      <c r="L9" s="233">
        <v>9560</v>
      </c>
      <c r="M9" s="233">
        <v>11188</v>
      </c>
      <c r="N9" s="233">
        <v>10640</v>
      </c>
      <c r="O9" s="233">
        <v>11112</v>
      </c>
      <c r="P9" s="233">
        <v>10083</v>
      </c>
      <c r="Q9" s="233">
        <v>8388</v>
      </c>
      <c r="R9" s="233">
        <v>7155</v>
      </c>
      <c r="S9" s="233">
        <v>6219</v>
      </c>
      <c r="T9" s="233">
        <v>5404</v>
      </c>
      <c r="U9" s="233">
        <v>4558</v>
      </c>
      <c r="V9" s="233">
        <v>3225</v>
      </c>
    </row>
    <row r="10" spans="2:22" s="92" customFormat="1" ht="19.5" customHeight="1" x14ac:dyDescent="0.2">
      <c r="B10" s="97" t="s">
        <v>3</v>
      </c>
      <c r="C10" s="230" t="s">
        <v>0</v>
      </c>
      <c r="D10" s="96">
        <v>10901</v>
      </c>
      <c r="E10" s="96">
        <v>335</v>
      </c>
      <c r="F10" s="96">
        <v>436</v>
      </c>
      <c r="G10" s="96">
        <v>576</v>
      </c>
      <c r="H10" s="96">
        <v>646</v>
      </c>
      <c r="I10" s="96">
        <v>632</v>
      </c>
      <c r="J10" s="96">
        <v>631</v>
      </c>
      <c r="K10" s="96">
        <v>622</v>
      </c>
      <c r="L10" s="96">
        <v>723</v>
      </c>
      <c r="M10" s="96">
        <v>854</v>
      </c>
      <c r="N10" s="96">
        <v>817</v>
      </c>
      <c r="O10" s="96">
        <v>849</v>
      </c>
      <c r="P10" s="96">
        <v>725</v>
      </c>
      <c r="Q10" s="96">
        <v>631</v>
      </c>
      <c r="R10" s="96">
        <v>558</v>
      </c>
      <c r="S10" s="96">
        <v>546</v>
      </c>
      <c r="T10" s="96">
        <v>526</v>
      </c>
      <c r="U10" s="96">
        <v>433</v>
      </c>
      <c r="V10" s="96">
        <v>361</v>
      </c>
    </row>
    <row r="11" spans="2:22" s="92" customFormat="1" ht="13.5" customHeight="1" x14ac:dyDescent="0.2">
      <c r="B11" s="97"/>
      <c r="C11" s="3" t="s">
        <v>1</v>
      </c>
      <c r="D11" s="96">
        <v>4927</v>
      </c>
      <c r="E11" s="96">
        <v>197</v>
      </c>
      <c r="F11" s="96">
        <v>202</v>
      </c>
      <c r="G11" s="96">
        <v>286</v>
      </c>
      <c r="H11" s="96">
        <v>336</v>
      </c>
      <c r="I11" s="96">
        <v>346</v>
      </c>
      <c r="J11" s="96">
        <v>320</v>
      </c>
      <c r="K11" s="96">
        <v>328</v>
      </c>
      <c r="L11" s="96">
        <v>363</v>
      </c>
      <c r="M11" s="96">
        <v>438</v>
      </c>
      <c r="N11" s="96">
        <v>398</v>
      </c>
      <c r="O11" s="96">
        <v>370</v>
      </c>
      <c r="P11" s="96">
        <v>314</v>
      </c>
      <c r="Q11" s="96">
        <v>247</v>
      </c>
      <c r="R11" s="96">
        <v>236</v>
      </c>
      <c r="S11" s="96">
        <v>176</v>
      </c>
      <c r="T11" s="96">
        <v>157</v>
      </c>
      <c r="U11" s="96">
        <v>99</v>
      </c>
      <c r="V11" s="96">
        <v>114</v>
      </c>
    </row>
    <row r="12" spans="2:22" s="92" customFormat="1" ht="12.75" customHeight="1" x14ac:dyDescent="0.2">
      <c r="B12" s="97"/>
      <c r="C12" s="3" t="s">
        <v>2</v>
      </c>
      <c r="D12" s="96">
        <v>5974</v>
      </c>
      <c r="E12" s="96">
        <v>138</v>
      </c>
      <c r="F12" s="96">
        <v>234</v>
      </c>
      <c r="G12" s="96">
        <v>290</v>
      </c>
      <c r="H12" s="96">
        <v>310</v>
      </c>
      <c r="I12" s="96">
        <v>286</v>
      </c>
      <c r="J12" s="96">
        <v>311</v>
      </c>
      <c r="K12" s="96">
        <v>294</v>
      </c>
      <c r="L12" s="96">
        <v>360</v>
      </c>
      <c r="M12" s="96">
        <v>416</v>
      </c>
      <c r="N12" s="96">
        <v>419</v>
      </c>
      <c r="O12" s="96">
        <v>479</v>
      </c>
      <c r="P12" s="96">
        <v>411</v>
      </c>
      <c r="Q12" s="96">
        <v>384</v>
      </c>
      <c r="R12" s="96">
        <v>322</v>
      </c>
      <c r="S12" s="96">
        <v>370</v>
      </c>
      <c r="T12" s="96">
        <v>369</v>
      </c>
      <c r="U12" s="96">
        <v>334</v>
      </c>
      <c r="V12" s="96">
        <v>247</v>
      </c>
    </row>
    <row r="13" spans="2:22" s="92" customFormat="1" ht="19.5" customHeight="1" x14ac:dyDescent="0.2">
      <c r="B13" s="97" t="s">
        <v>4</v>
      </c>
      <c r="C13" s="230" t="s">
        <v>0</v>
      </c>
      <c r="D13" s="96">
        <v>33847</v>
      </c>
      <c r="E13" s="96">
        <v>1446</v>
      </c>
      <c r="F13" s="96">
        <v>1828</v>
      </c>
      <c r="G13" s="96">
        <v>2282</v>
      </c>
      <c r="H13" s="96">
        <v>2744</v>
      </c>
      <c r="I13" s="96">
        <v>2604</v>
      </c>
      <c r="J13" s="96">
        <v>2505</v>
      </c>
      <c r="K13" s="96">
        <v>2256</v>
      </c>
      <c r="L13" s="96">
        <v>2492</v>
      </c>
      <c r="M13" s="96">
        <v>2816</v>
      </c>
      <c r="N13" s="96">
        <v>2620</v>
      </c>
      <c r="O13" s="96">
        <v>2552</v>
      </c>
      <c r="P13" s="96">
        <v>2091</v>
      </c>
      <c r="Q13" s="96">
        <v>1568</v>
      </c>
      <c r="R13" s="96">
        <v>1357</v>
      </c>
      <c r="S13" s="96">
        <v>991</v>
      </c>
      <c r="T13" s="96">
        <v>783</v>
      </c>
      <c r="U13" s="96">
        <v>576</v>
      </c>
      <c r="V13" s="96">
        <v>336</v>
      </c>
    </row>
    <row r="14" spans="2:22" s="92" customFormat="1" ht="12.75" customHeight="1" x14ac:dyDescent="0.2">
      <c r="B14" s="97"/>
      <c r="C14" s="3" t="s">
        <v>1</v>
      </c>
      <c r="D14" s="96">
        <v>16052</v>
      </c>
      <c r="E14" s="96">
        <v>748</v>
      </c>
      <c r="F14" s="96">
        <v>911</v>
      </c>
      <c r="G14" s="96">
        <v>1182</v>
      </c>
      <c r="H14" s="96">
        <v>1425</v>
      </c>
      <c r="I14" s="96">
        <v>1290</v>
      </c>
      <c r="J14" s="96">
        <v>1278</v>
      </c>
      <c r="K14" s="96">
        <v>1137</v>
      </c>
      <c r="L14" s="96">
        <v>1247</v>
      </c>
      <c r="M14" s="96">
        <v>1375</v>
      </c>
      <c r="N14" s="96">
        <v>1216</v>
      </c>
      <c r="O14" s="96">
        <v>1203</v>
      </c>
      <c r="P14" s="96">
        <v>875</v>
      </c>
      <c r="Q14" s="96">
        <v>673</v>
      </c>
      <c r="R14" s="96">
        <v>615</v>
      </c>
      <c r="S14" s="96">
        <v>368</v>
      </c>
      <c r="T14" s="96">
        <v>241</v>
      </c>
      <c r="U14" s="96">
        <v>164</v>
      </c>
      <c r="V14" s="96">
        <v>104</v>
      </c>
    </row>
    <row r="15" spans="2:22" s="92" customFormat="1" ht="12.75" customHeight="1" x14ac:dyDescent="0.2">
      <c r="B15" s="97"/>
      <c r="C15" s="3" t="s">
        <v>2</v>
      </c>
      <c r="D15" s="96">
        <v>17795</v>
      </c>
      <c r="E15" s="96">
        <v>698</v>
      </c>
      <c r="F15" s="96">
        <v>917</v>
      </c>
      <c r="G15" s="96">
        <v>1100</v>
      </c>
      <c r="H15" s="96">
        <v>1319</v>
      </c>
      <c r="I15" s="96">
        <v>1314</v>
      </c>
      <c r="J15" s="96">
        <v>1227</v>
      </c>
      <c r="K15" s="96">
        <v>1119</v>
      </c>
      <c r="L15" s="96">
        <v>1245</v>
      </c>
      <c r="M15" s="96">
        <v>1441</v>
      </c>
      <c r="N15" s="96">
        <v>1404</v>
      </c>
      <c r="O15" s="96">
        <v>1349</v>
      </c>
      <c r="P15" s="96">
        <v>1216</v>
      </c>
      <c r="Q15" s="96">
        <v>895</v>
      </c>
      <c r="R15" s="96">
        <v>742</v>
      </c>
      <c r="S15" s="96">
        <v>623</v>
      </c>
      <c r="T15" s="96">
        <v>542</v>
      </c>
      <c r="U15" s="96">
        <v>412</v>
      </c>
      <c r="V15" s="96">
        <v>232</v>
      </c>
    </row>
    <row r="16" spans="2:22" s="92" customFormat="1" ht="19.5" customHeight="1" x14ac:dyDescent="0.2">
      <c r="B16" s="97" t="s">
        <v>5</v>
      </c>
      <c r="C16" s="230" t="s">
        <v>0</v>
      </c>
      <c r="D16" s="96">
        <v>104442</v>
      </c>
      <c r="E16" s="96">
        <v>3773</v>
      </c>
      <c r="F16" s="96">
        <v>4277</v>
      </c>
      <c r="G16" s="96">
        <v>5362</v>
      </c>
      <c r="H16" s="96">
        <v>6113</v>
      </c>
      <c r="I16" s="96">
        <v>5916</v>
      </c>
      <c r="J16" s="96">
        <v>6154</v>
      </c>
      <c r="K16" s="96">
        <v>6457</v>
      </c>
      <c r="L16" s="96">
        <v>7009</v>
      </c>
      <c r="M16" s="96">
        <v>8283</v>
      </c>
      <c r="N16" s="96">
        <v>8114</v>
      </c>
      <c r="O16" s="96">
        <v>8727</v>
      </c>
      <c r="P16" s="96">
        <v>8104</v>
      </c>
      <c r="Q16" s="96">
        <v>7019</v>
      </c>
      <c r="R16" s="96">
        <v>6142</v>
      </c>
      <c r="S16" s="96">
        <v>4770</v>
      </c>
      <c r="T16" s="96">
        <v>3554</v>
      </c>
      <c r="U16" s="96">
        <v>2861</v>
      </c>
      <c r="V16" s="96">
        <v>1807</v>
      </c>
    </row>
    <row r="17" spans="2:22" s="92" customFormat="1" ht="12.75" customHeight="1" x14ac:dyDescent="0.2">
      <c r="B17" s="97"/>
      <c r="C17" s="3" t="s">
        <v>1</v>
      </c>
      <c r="D17" s="96">
        <v>47882</v>
      </c>
      <c r="E17" s="96">
        <v>1853</v>
      </c>
      <c r="F17" s="96">
        <v>2183</v>
      </c>
      <c r="G17" s="96">
        <v>2729</v>
      </c>
      <c r="H17" s="96">
        <v>3103</v>
      </c>
      <c r="I17" s="96">
        <v>3099</v>
      </c>
      <c r="J17" s="96">
        <v>3096</v>
      </c>
      <c r="K17" s="96">
        <v>3213</v>
      </c>
      <c r="L17" s="96">
        <v>3371</v>
      </c>
      <c r="M17" s="96">
        <v>3817</v>
      </c>
      <c r="N17" s="96">
        <v>3683</v>
      </c>
      <c r="O17" s="96">
        <v>3945</v>
      </c>
      <c r="P17" s="96">
        <v>3603</v>
      </c>
      <c r="Q17" s="96">
        <v>3068</v>
      </c>
      <c r="R17" s="96">
        <v>2608</v>
      </c>
      <c r="S17" s="96">
        <v>1932</v>
      </c>
      <c r="T17" s="96">
        <v>1256</v>
      </c>
      <c r="U17" s="96">
        <v>904</v>
      </c>
      <c r="V17" s="96">
        <v>419</v>
      </c>
    </row>
    <row r="18" spans="2:22" s="92" customFormat="1" ht="12.75" customHeight="1" x14ac:dyDescent="0.2">
      <c r="B18" s="232"/>
      <c r="C18" s="3" t="s">
        <v>2</v>
      </c>
      <c r="D18" s="231">
        <v>56560</v>
      </c>
      <c r="E18" s="231">
        <v>1920</v>
      </c>
      <c r="F18" s="231">
        <v>2094</v>
      </c>
      <c r="G18" s="231">
        <v>2633</v>
      </c>
      <c r="H18" s="231">
        <v>3010</v>
      </c>
      <c r="I18" s="231">
        <v>2817</v>
      </c>
      <c r="J18" s="231">
        <v>3058</v>
      </c>
      <c r="K18" s="231">
        <v>3244</v>
      </c>
      <c r="L18" s="231">
        <v>3638</v>
      </c>
      <c r="M18" s="96">
        <v>4466</v>
      </c>
      <c r="N18" s="96">
        <v>4431</v>
      </c>
      <c r="O18" s="96">
        <v>4782</v>
      </c>
      <c r="P18" s="96">
        <v>4501</v>
      </c>
      <c r="Q18" s="96">
        <v>3951</v>
      </c>
      <c r="R18" s="96">
        <v>3534</v>
      </c>
      <c r="S18" s="96">
        <v>2838</v>
      </c>
      <c r="T18" s="96">
        <v>2298</v>
      </c>
      <c r="U18" s="96">
        <v>1957</v>
      </c>
      <c r="V18" s="96">
        <v>1388</v>
      </c>
    </row>
    <row r="19" spans="2:22" s="92" customFormat="1" ht="19.5" customHeight="1" x14ac:dyDescent="0.2">
      <c r="B19" s="97" t="s">
        <v>6</v>
      </c>
      <c r="C19" s="230" t="s">
        <v>0</v>
      </c>
      <c r="D19" s="96">
        <v>20272</v>
      </c>
      <c r="E19" s="96">
        <v>643</v>
      </c>
      <c r="F19" s="96">
        <v>802</v>
      </c>
      <c r="G19" s="96">
        <v>1052</v>
      </c>
      <c r="H19" s="96">
        <v>1344</v>
      </c>
      <c r="I19" s="96">
        <v>1268</v>
      </c>
      <c r="J19" s="96">
        <v>1168</v>
      </c>
      <c r="K19" s="96">
        <v>1176</v>
      </c>
      <c r="L19" s="96">
        <v>1305</v>
      </c>
      <c r="M19" s="96">
        <v>1732</v>
      </c>
      <c r="N19" s="96">
        <v>1701</v>
      </c>
      <c r="O19" s="96">
        <v>1757</v>
      </c>
      <c r="P19" s="96">
        <v>1630</v>
      </c>
      <c r="Q19" s="96">
        <v>1378</v>
      </c>
      <c r="R19" s="96">
        <v>1073</v>
      </c>
      <c r="S19" s="96">
        <v>835</v>
      </c>
      <c r="T19" s="96">
        <v>599</v>
      </c>
      <c r="U19" s="96">
        <v>495</v>
      </c>
      <c r="V19" s="96">
        <v>314</v>
      </c>
    </row>
    <row r="20" spans="2:22" s="92" customFormat="1" ht="12.75" customHeight="1" x14ac:dyDescent="0.2">
      <c r="B20" s="97"/>
      <c r="C20" s="3" t="s">
        <v>1</v>
      </c>
      <c r="D20" s="96">
        <v>9703</v>
      </c>
      <c r="E20" s="96">
        <v>320</v>
      </c>
      <c r="F20" s="96">
        <v>403</v>
      </c>
      <c r="G20" s="96">
        <v>557</v>
      </c>
      <c r="H20" s="96">
        <v>680</v>
      </c>
      <c r="I20" s="96">
        <v>667</v>
      </c>
      <c r="J20" s="96">
        <v>632</v>
      </c>
      <c r="K20" s="96">
        <v>631</v>
      </c>
      <c r="L20" s="96">
        <v>654</v>
      </c>
      <c r="M20" s="96">
        <v>906</v>
      </c>
      <c r="N20" s="96">
        <v>823</v>
      </c>
      <c r="O20" s="96">
        <v>818</v>
      </c>
      <c r="P20" s="96">
        <v>759</v>
      </c>
      <c r="Q20" s="96">
        <v>650</v>
      </c>
      <c r="R20" s="96">
        <v>482</v>
      </c>
      <c r="S20" s="96">
        <v>311</v>
      </c>
      <c r="T20" s="96">
        <v>208</v>
      </c>
      <c r="U20" s="96">
        <v>140</v>
      </c>
      <c r="V20" s="96">
        <v>62</v>
      </c>
    </row>
    <row r="21" spans="2:22" s="92" customFormat="1" ht="12.75" customHeight="1" x14ac:dyDescent="0.2">
      <c r="B21" s="97"/>
      <c r="C21" s="3" t="s">
        <v>2</v>
      </c>
      <c r="D21" s="96">
        <v>10569</v>
      </c>
      <c r="E21" s="96">
        <v>323</v>
      </c>
      <c r="F21" s="96">
        <v>399</v>
      </c>
      <c r="G21" s="96">
        <v>495</v>
      </c>
      <c r="H21" s="96">
        <v>664</v>
      </c>
      <c r="I21" s="96">
        <v>601</v>
      </c>
      <c r="J21" s="96">
        <v>536</v>
      </c>
      <c r="K21" s="96">
        <v>545</v>
      </c>
      <c r="L21" s="96">
        <v>651</v>
      </c>
      <c r="M21" s="96">
        <v>826</v>
      </c>
      <c r="N21" s="96">
        <v>878</v>
      </c>
      <c r="O21" s="96">
        <v>939</v>
      </c>
      <c r="P21" s="96">
        <v>871</v>
      </c>
      <c r="Q21" s="96">
        <v>728</v>
      </c>
      <c r="R21" s="96">
        <v>591</v>
      </c>
      <c r="S21" s="96">
        <v>524</v>
      </c>
      <c r="T21" s="96">
        <v>391</v>
      </c>
      <c r="U21" s="96">
        <v>355</v>
      </c>
      <c r="V21" s="96">
        <v>252</v>
      </c>
    </row>
    <row r="22" spans="2:22" s="92" customFormat="1" ht="19.5" customHeight="1" x14ac:dyDescent="0.2">
      <c r="B22" s="97" t="s">
        <v>7</v>
      </c>
      <c r="C22" s="230" t="s">
        <v>0</v>
      </c>
      <c r="D22" s="96">
        <v>8559</v>
      </c>
      <c r="E22" s="96">
        <v>262</v>
      </c>
      <c r="F22" s="96">
        <v>384</v>
      </c>
      <c r="G22" s="96">
        <v>524</v>
      </c>
      <c r="H22" s="96">
        <v>640</v>
      </c>
      <c r="I22" s="96">
        <v>622</v>
      </c>
      <c r="J22" s="96">
        <v>558</v>
      </c>
      <c r="K22" s="96">
        <v>486</v>
      </c>
      <c r="L22" s="96">
        <v>572</v>
      </c>
      <c r="M22" s="96">
        <v>782</v>
      </c>
      <c r="N22" s="96">
        <v>680</v>
      </c>
      <c r="O22" s="96">
        <v>677</v>
      </c>
      <c r="P22" s="96">
        <v>561</v>
      </c>
      <c r="Q22" s="96">
        <v>380</v>
      </c>
      <c r="R22" s="96">
        <v>331</v>
      </c>
      <c r="S22" s="96">
        <v>332</v>
      </c>
      <c r="T22" s="96">
        <v>311</v>
      </c>
      <c r="U22" s="96">
        <v>274</v>
      </c>
      <c r="V22" s="96">
        <v>183</v>
      </c>
    </row>
    <row r="23" spans="2:22" s="92" customFormat="1" ht="12.75" customHeight="1" x14ac:dyDescent="0.2">
      <c r="B23" s="97"/>
      <c r="C23" s="3" t="s">
        <v>1</v>
      </c>
      <c r="D23" s="96">
        <v>3874</v>
      </c>
      <c r="E23" s="96">
        <v>119</v>
      </c>
      <c r="F23" s="96">
        <v>194</v>
      </c>
      <c r="G23" s="96">
        <v>255</v>
      </c>
      <c r="H23" s="96">
        <v>321</v>
      </c>
      <c r="I23" s="96">
        <v>314</v>
      </c>
      <c r="J23" s="96">
        <v>286</v>
      </c>
      <c r="K23" s="96">
        <v>228</v>
      </c>
      <c r="L23" s="96">
        <v>278</v>
      </c>
      <c r="M23" s="96">
        <v>388</v>
      </c>
      <c r="N23" s="96">
        <v>305</v>
      </c>
      <c r="O23" s="96">
        <v>307</v>
      </c>
      <c r="P23" s="96">
        <v>270</v>
      </c>
      <c r="Q23" s="96">
        <v>159</v>
      </c>
      <c r="R23" s="96">
        <v>155</v>
      </c>
      <c r="S23" s="96">
        <v>98</v>
      </c>
      <c r="T23" s="96">
        <v>90</v>
      </c>
      <c r="U23" s="96">
        <v>71</v>
      </c>
      <c r="V23" s="96">
        <v>36</v>
      </c>
    </row>
    <row r="24" spans="2:22" s="92" customFormat="1" ht="12.75" customHeight="1" x14ac:dyDescent="0.2">
      <c r="B24" s="97"/>
      <c r="C24" s="3" t="s">
        <v>2</v>
      </c>
      <c r="D24" s="96">
        <v>4685</v>
      </c>
      <c r="E24" s="96">
        <v>143</v>
      </c>
      <c r="F24" s="96">
        <v>190</v>
      </c>
      <c r="G24" s="96">
        <v>269</v>
      </c>
      <c r="H24" s="96">
        <v>319</v>
      </c>
      <c r="I24" s="96">
        <v>308</v>
      </c>
      <c r="J24" s="96">
        <v>272</v>
      </c>
      <c r="K24" s="96">
        <v>258</v>
      </c>
      <c r="L24" s="96">
        <v>294</v>
      </c>
      <c r="M24" s="96">
        <v>394</v>
      </c>
      <c r="N24" s="96">
        <v>375</v>
      </c>
      <c r="O24" s="96">
        <v>370</v>
      </c>
      <c r="P24" s="96">
        <v>291</v>
      </c>
      <c r="Q24" s="96">
        <v>221</v>
      </c>
      <c r="R24" s="96">
        <v>176</v>
      </c>
      <c r="S24" s="96">
        <v>234</v>
      </c>
      <c r="T24" s="96">
        <v>221</v>
      </c>
      <c r="U24" s="96">
        <v>203</v>
      </c>
      <c r="V24" s="96">
        <v>147</v>
      </c>
    </row>
    <row r="25" spans="2:22" s="92" customFormat="1" ht="19.5" customHeight="1" x14ac:dyDescent="0.2">
      <c r="B25" s="97" t="s">
        <v>8</v>
      </c>
      <c r="C25" s="230" t="s">
        <v>0</v>
      </c>
      <c r="D25" s="96">
        <v>2370</v>
      </c>
      <c r="E25" s="96">
        <v>69</v>
      </c>
      <c r="F25" s="96">
        <v>94</v>
      </c>
      <c r="G25" s="96">
        <v>107</v>
      </c>
      <c r="H25" s="96">
        <v>121</v>
      </c>
      <c r="I25" s="96">
        <v>144</v>
      </c>
      <c r="J25" s="96">
        <v>164</v>
      </c>
      <c r="K25" s="96">
        <v>167</v>
      </c>
      <c r="L25" s="96">
        <v>142</v>
      </c>
      <c r="M25" s="96">
        <v>154</v>
      </c>
      <c r="N25" s="96">
        <v>158</v>
      </c>
      <c r="O25" s="96">
        <v>158</v>
      </c>
      <c r="P25" s="96">
        <v>152</v>
      </c>
      <c r="Q25" s="96">
        <v>140</v>
      </c>
      <c r="R25" s="96">
        <v>160</v>
      </c>
      <c r="S25" s="96">
        <v>115</v>
      </c>
      <c r="T25" s="96">
        <v>109</v>
      </c>
      <c r="U25" s="96">
        <v>116</v>
      </c>
      <c r="V25" s="96">
        <v>100</v>
      </c>
    </row>
    <row r="26" spans="2:22" s="92" customFormat="1" ht="12.75" customHeight="1" x14ac:dyDescent="0.2">
      <c r="B26" s="97"/>
      <c r="C26" s="3" t="s">
        <v>1</v>
      </c>
      <c r="D26" s="96">
        <v>992</v>
      </c>
      <c r="E26" s="96">
        <v>43</v>
      </c>
      <c r="F26" s="96">
        <v>50</v>
      </c>
      <c r="G26" s="96">
        <v>50</v>
      </c>
      <c r="H26" s="96">
        <v>60</v>
      </c>
      <c r="I26" s="96">
        <v>72</v>
      </c>
      <c r="J26" s="96">
        <v>85</v>
      </c>
      <c r="K26" s="96">
        <v>78</v>
      </c>
      <c r="L26" s="96">
        <v>72</v>
      </c>
      <c r="M26" s="96">
        <v>71</v>
      </c>
      <c r="N26" s="96">
        <v>70</v>
      </c>
      <c r="O26" s="96">
        <v>67</v>
      </c>
      <c r="P26" s="96">
        <v>61</v>
      </c>
      <c r="Q26" s="96">
        <v>38</v>
      </c>
      <c r="R26" s="96">
        <v>68</v>
      </c>
      <c r="S26" s="96">
        <v>36</v>
      </c>
      <c r="T26" s="96">
        <v>17</v>
      </c>
      <c r="U26" s="96">
        <v>35</v>
      </c>
      <c r="V26" s="96">
        <v>19</v>
      </c>
    </row>
    <row r="27" spans="2:22" s="92" customFormat="1" ht="12.75" customHeight="1" x14ac:dyDescent="0.2">
      <c r="B27" s="97"/>
      <c r="C27" s="3" t="s">
        <v>2</v>
      </c>
      <c r="D27" s="96">
        <v>1378</v>
      </c>
      <c r="E27" s="96">
        <v>26</v>
      </c>
      <c r="F27" s="96">
        <v>44</v>
      </c>
      <c r="G27" s="96">
        <v>57</v>
      </c>
      <c r="H27" s="96">
        <v>61</v>
      </c>
      <c r="I27" s="96">
        <v>72</v>
      </c>
      <c r="J27" s="96">
        <v>79</v>
      </c>
      <c r="K27" s="96">
        <v>89</v>
      </c>
      <c r="L27" s="96">
        <v>70</v>
      </c>
      <c r="M27" s="96">
        <v>83</v>
      </c>
      <c r="N27" s="96">
        <v>88</v>
      </c>
      <c r="O27" s="96">
        <v>91</v>
      </c>
      <c r="P27" s="96">
        <v>91</v>
      </c>
      <c r="Q27" s="96">
        <v>102</v>
      </c>
      <c r="R27" s="96">
        <v>92</v>
      </c>
      <c r="S27" s="96">
        <v>79</v>
      </c>
      <c r="T27" s="96">
        <v>92</v>
      </c>
      <c r="U27" s="96">
        <v>81</v>
      </c>
      <c r="V27" s="96">
        <v>81</v>
      </c>
    </row>
    <row r="28" spans="2:22" s="92" customFormat="1" ht="19.5" customHeight="1" x14ac:dyDescent="0.2">
      <c r="B28" s="97" t="s">
        <v>9</v>
      </c>
      <c r="C28" s="230" t="s">
        <v>0</v>
      </c>
      <c r="D28" s="96">
        <v>12428</v>
      </c>
      <c r="E28" s="96">
        <v>421</v>
      </c>
      <c r="F28" s="96">
        <v>583</v>
      </c>
      <c r="G28" s="96">
        <v>820</v>
      </c>
      <c r="H28" s="96">
        <v>886</v>
      </c>
      <c r="I28" s="96">
        <v>878</v>
      </c>
      <c r="J28" s="96">
        <v>699</v>
      </c>
      <c r="K28" s="96">
        <v>706</v>
      </c>
      <c r="L28" s="96">
        <v>869</v>
      </c>
      <c r="M28" s="96">
        <v>1087</v>
      </c>
      <c r="N28" s="96">
        <v>969</v>
      </c>
      <c r="O28" s="96">
        <v>953</v>
      </c>
      <c r="P28" s="96">
        <v>787</v>
      </c>
      <c r="Q28" s="96">
        <v>664</v>
      </c>
      <c r="R28" s="96">
        <v>619</v>
      </c>
      <c r="S28" s="96">
        <v>498</v>
      </c>
      <c r="T28" s="96">
        <v>424</v>
      </c>
      <c r="U28" s="96">
        <v>312</v>
      </c>
      <c r="V28" s="96">
        <v>253</v>
      </c>
    </row>
    <row r="29" spans="2:22" s="92" customFormat="1" ht="12.75" customHeight="1" x14ac:dyDescent="0.2">
      <c r="B29" s="97"/>
      <c r="C29" s="3" t="s">
        <v>1</v>
      </c>
      <c r="D29" s="96">
        <v>5612</v>
      </c>
      <c r="E29" s="96">
        <v>208</v>
      </c>
      <c r="F29" s="96">
        <v>306</v>
      </c>
      <c r="G29" s="96">
        <v>440</v>
      </c>
      <c r="H29" s="96">
        <v>429</v>
      </c>
      <c r="I29" s="96">
        <v>455</v>
      </c>
      <c r="J29" s="96">
        <v>346</v>
      </c>
      <c r="K29" s="96">
        <v>366</v>
      </c>
      <c r="L29" s="96">
        <v>438</v>
      </c>
      <c r="M29" s="96">
        <v>513</v>
      </c>
      <c r="N29" s="96">
        <v>467</v>
      </c>
      <c r="O29" s="96">
        <v>421</v>
      </c>
      <c r="P29" s="96">
        <v>322</v>
      </c>
      <c r="Q29" s="96">
        <v>281</v>
      </c>
      <c r="R29" s="96">
        <v>233</v>
      </c>
      <c r="S29" s="96">
        <v>155</v>
      </c>
      <c r="T29" s="96">
        <v>99</v>
      </c>
      <c r="U29" s="96">
        <v>71</v>
      </c>
      <c r="V29" s="96">
        <v>62</v>
      </c>
    </row>
    <row r="30" spans="2:22" s="92" customFormat="1" ht="12.75" customHeight="1" x14ac:dyDescent="0.2">
      <c r="B30" s="97"/>
      <c r="C30" s="3" t="s">
        <v>2</v>
      </c>
      <c r="D30" s="96">
        <v>6816</v>
      </c>
      <c r="E30" s="96">
        <v>213</v>
      </c>
      <c r="F30" s="96">
        <v>277</v>
      </c>
      <c r="G30" s="96">
        <v>380</v>
      </c>
      <c r="H30" s="96">
        <v>457</v>
      </c>
      <c r="I30" s="96">
        <v>423</v>
      </c>
      <c r="J30" s="96">
        <v>353</v>
      </c>
      <c r="K30" s="96">
        <v>340</v>
      </c>
      <c r="L30" s="96">
        <v>431</v>
      </c>
      <c r="M30" s="96">
        <v>574</v>
      </c>
      <c r="N30" s="96">
        <v>502</v>
      </c>
      <c r="O30" s="96">
        <v>532</v>
      </c>
      <c r="P30" s="96">
        <v>465</v>
      </c>
      <c r="Q30" s="96">
        <v>383</v>
      </c>
      <c r="R30" s="96">
        <v>386</v>
      </c>
      <c r="S30" s="96">
        <v>343</v>
      </c>
      <c r="T30" s="96">
        <v>325</v>
      </c>
      <c r="U30" s="96">
        <v>241</v>
      </c>
      <c r="V30" s="96">
        <v>191</v>
      </c>
    </row>
    <row r="31" spans="2:22" s="92" customFormat="1" ht="19.5" customHeight="1" x14ac:dyDescent="0.2">
      <c r="B31" s="97" t="s">
        <v>10</v>
      </c>
      <c r="C31" s="230" t="s">
        <v>0</v>
      </c>
      <c r="D31" s="96">
        <v>44417</v>
      </c>
      <c r="E31" s="96">
        <v>1929</v>
      </c>
      <c r="F31" s="96">
        <v>2519</v>
      </c>
      <c r="G31" s="96">
        <v>2878</v>
      </c>
      <c r="H31" s="96">
        <v>2870</v>
      </c>
      <c r="I31" s="96">
        <v>2496</v>
      </c>
      <c r="J31" s="96">
        <v>2566</v>
      </c>
      <c r="K31" s="96">
        <v>3224</v>
      </c>
      <c r="L31" s="96">
        <v>4319</v>
      </c>
      <c r="M31" s="96">
        <v>4714</v>
      </c>
      <c r="N31" s="96">
        <v>3711</v>
      </c>
      <c r="O31" s="96">
        <v>3401</v>
      </c>
      <c r="P31" s="96">
        <v>2742</v>
      </c>
      <c r="Q31" s="96">
        <v>2143</v>
      </c>
      <c r="R31" s="96">
        <v>1541</v>
      </c>
      <c r="S31" s="96">
        <v>1225</v>
      </c>
      <c r="T31" s="96">
        <v>961</v>
      </c>
      <c r="U31" s="96">
        <v>709</v>
      </c>
      <c r="V31" s="96">
        <v>469</v>
      </c>
    </row>
    <row r="32" spans="2:22" s="92" customFormat="1" ht="12.75" customHeight="1" x14ac:dyDescent="0.2">
      <c r="B32" s="97"/>
      <c r="C32" s="3" t="s">
        <v>1</v>
      </c>
      <c r="D32" s="96">
        <v>21418</v>
      </c>
      <c r="E32" s="96">
        <v>990</v>
      </c>
      <c r="F32" s="96">
        <v>1301</v>
      </c>
      <c r="G32" s="96">
        <v>1498</v>
      </c>
      <c r="H32" s="96">
        <v>1441</v>
      </c>
      <c r="I32" s="96">
        <v>1342</v>
      </c>
      <c r="J32" s="96">
        <v>1298</v>
      </c>
      <c r="K32" s="96">
        <v>1589</v>
      </c>
      <c r="L32" s="96">
        <v>2059</v>
      </c>
      <c r="M32" s="96">
        <v>2344</v>
      </c>
      <c r="N32" s="96">
        <v>1811</v>
      </c>
      <c r="O32" s="96">
        <v>1592</v>
      </c>
      <c r="P32" s="96">
        <v>1232</v>
      </c>
      <c r="Q32" s="96">
        <v>980</v>
      </c>
      <c r="R32" s="96">
        <v>760</v>
      </c>
      <c r="S32" s="96">
        <v>504</v>
      </c>
      <c r="T32" s="96">
        <v>321</v>
      </c>
      <c r="U32" s="96">
        <v>212</v>
      </c>
      <c r="V32" s="96">
        <v>144</v>
      </c>
    </row>
    <row r="33" spans="2:23" s="92" customFormat="1" ht="12.75" customHeight="1" x14ac:dyDescent="0.2">
      <c r="B33" s="97"/>
      <c r="C33" s="3" t="s">
        <v>2</v>
      </c>
      <c r="D33" s="96">
        <v>22999</v>
      </c>
      <c r="E33" s="96">
        <v>939</v>
      </c>
      <c r="F33" s="96">
        <v>1218</v>
      </c>
      <c r="G33" s="96">
        <v>1380</v>
      </c>
      <c r="H33" s="96">
        <v>1429</v>
      </c>
      <c r="I33" s="96">
        <v>1154</v>
      </c>
      <c r="J33" s="96">
        <v>1268</v>
      </c>
      <c r="K33" s="96">
        <v>1635</v>
      </c>
      <c r="L33" s="96">
        <v>2260</v>
      </c>
      <c r="M33" s="96">
        <v>2370</v>
      </c>
      <c r="N33" s="96">
        <v>1900</v>
      </c>
      <c r="O33" s="96">
        <v>1809</v>
      </c>
      <c r="P33" s="96">
        <v>1510</v>
      </c>
      <c r="Q33" s="96">
        <v>1163</v>
      </c>
      <c r="R33" s="96">
        <v>781</v>
      </c>
      <c r="S33" s="96">
        <v>721</v>
      </c>
      <c r="T33" s="96">
        <v>640</v>
      </c>
      <c r="U33" s="96">
        <v>497</v>
      </c>
      <c r="V33" s="96">
        <v>325</v>
      </c>
    </row>
    <row r="34" spans="2:23" s="92" customFormat="1" ht="19.5" customHeight="1" x14ac:dyDescent="0.2">
      <c r="B34" s="97" t="s">
        <v>11</v>
      </c>
      <c r="C34" s="230" t="s">
        <v>0</v>
      </c>
      <c r="D34" s="96">
        <v>6808</v>
      </c>
      <c r="E34" s="96">
        <v>185</v>
      </c>
      <c r="F34" s="96">
        <v>214</v>
      </c>
      <c r="G34" s="96">
        <v>298</v>
      </c>
      <c r="H34" s="96">
        <v>389</v>
      </c>
      <c r="I34" s="96">
        <v>389</v>
      </c>
      <c r="J34" s="96">
        <v>377</v>
      </c>
      <c r="K34" s="96">
        <v>378</v>
      </c>
      <c r="L34" s="96">
        <v>385</v>
      </c>
      <c r="M34" s="96">
        <v>467</v>
      </c>
      <c r="N34" s="96">
        <v>435</v>
      </c>
      <c r="O34" s="96">
        <v>601</v>
      </c>
      <c r="P34" s="96">
        <v>539</v>
      </c>
      <c r="Q34" s="96">
        <v>472</v>
      </c>
      <c r="R34" s="96">
        <v>412</v>
      </c>
      <c r="S34" s="96">
        <v>363</v>
      </c>
      <c r="T34" s="96">
        <v>348</v>
      </c>
      <c r="U34" s="96">
        <v>329</v>
      </c>
      <c r="V34" s="96">
        <v>227</v>
      </c>
    </row>
    <row r="35" spans="2:23" s="92" customFormat="1" ht="12.75" customHeight="1" x14ac:dyDescent="0.2">
      <c r="B35" s="97"/>
      <c r="C35" s="3" t="s">
        <v>1</v>
      </c>
      <c r="D35" s="96">
        <v>3062</v>
      </c>
      <c r="E35" s="96">
        <v>106</v>
      </c>
      <c r="F35" s="96">
        <v>108</v>
      </c>
      <c r="G35" s="96">
        <v>151</v>
      </c>
      <c r="H35" s="96">
        <v>204</v>
      </c>
      <c r="I35" s="96">
        <v>210</v>
      </c>
      <c r="J35" s="96">
        <v>209</v>
      </c>
      <c r="K35" s="96">
        <v>205</v>
      </c>
      <c r="L35" s="96">
        <v>179</v>
      </c>
      <c r="M35" s="96">
        <v>222</v>
      </c>
      <c r="N35" s="96">
        <v>211</v>
      </c>
      <c r="O35" s="96">
        <v>260</v>
      </c>
      <c r="P35" s="96">
        <v>233</v>
      </c>
      <c r="Q35" s="96">
        <v>219</v>
      </c>
      <c r="R35" s="96">
        <v>171</v>
      </c>
      <c r="S35" s="96">
        <v>131</v>
      </c>
      <c r="T35" s="96">
        <v>97</v>
      </c>
      <c r="U35" s="96">
        <v>83</v>
      </c>
      <c r="V35" s="96">
        <v>63</v>
      </c>
    </row>
    <row r="36" spans="2:23" s="92" customFormat="1" ht="12.75" customHeight="1" x14ac:dyDescent="0.2">
      <c r="B36" s="97"/>
      <c r="C36" s="3" t="s">
        <v>2</v>
      </c>
      <c r="D36" s="96">
        <v>3746</v>
      </c>
      <c r="E36" s="96">
        <v>79</v>
      </c>
      <c r="F36" s="96">
        <v>106</v>
      </c>
      <c r="G36" s="96">
        <v>147</v>
      </c>
      <c r="H36" s="96">
        <v>185</v>
      </c>
      <c r="I36" s="96">
        <v>179</v>
      </c>
      <c r="J36" s="96">
        <v>168</v>
      </c>
      <c r="K36" s="96">
        <v>173</v>
      </c>
      <c r="L36" s="96">
        <v>206</v>
      </c>
      <c r="M36" s="96">
        <v>245</v>
      </c>
      <c r="N36" s="96">
        <v>224</v>
      </c>
      <c r="O36" s="96">
        <v>341</v>
      </c>
      <c r="P36" s="96">
        <v>306</v>
      </c>
      <c r="Q36" s="96">
        <v>253</v>
      </c>
      <c r="R36" s="96">
        <v>241</v>
      </c>
      <c r="S36" s="96">
        <v>232</v>
      </c>
      <c r="T36" s="96">
        <v>251</v>
      </c>
      <c r="U36" s="96">
        <v>246</v>
      </c>
      <c r="V36" s="96">
        <v>164</v>
      </c>
    </row>
    <row r="37" spans="2:23" s="92" customFormat="1" ht="19.5" customHeight="1" x14ac:dyDescent="0.2">
      <c r="B37" s="219" t="s">
        <v>15</v>
      </c>
      <c r="C37" s="230" t="s">
        <v>0</v>
      </c>
      <c r="D37" s="96">
        <v>5151</v>
      </c>
      <c r="E37" s="96">
        <v>128</v>
      </c>
      <c r="F37" s="96">
        <v>174</v>
      </c>
      <c r="G37" s="96">
        <v>249</v>
      </c>
      <c r="H37" s="96">
        <v>290</v>
      </c>
      <c r="I37" s="96">
        <v>302</v>
      </c>
      <c r="J37" s="96">
        <v>350</v>
      </c>
      <c r="K37" s="96">
        <v>308</v>
      </c>
      <c r="L37" s="96">
        <v>327</v>
      </c>
      <c r="M37" s="96">
        <v>318</v>
      </c>
      <c r="N37" s="96">
        <v>351</v>
      </c>
      <c r="O37" s="96">
        <v>337</v>
      </c>
      <c r="P37" s="96">
        <v>363</v>
      </c>
      <c r="Q37" s="96">
        <v>322</v>
      </c>
      <c r="R37" s="96">
        <v>297</v>
      </c>
      <c r="S37" s="96">
        <v>268</v>
      </c>
      <c r="T37" s="96">
        <v>283</v>
      </c>
      <c r="U37" s="96">
        <v>243</v>
      </c>
      <c r="V37" s="96">
        <v>241</v>
      </c>
    </row>
    <row r="38" spans="2:23" s="92" customFormat="1" ht="12.75" customHeight="1" x14ac:dyDescent="0.2">
      <c r="B38" s="97"/>
      <c r="C38" s="3" t="s">
        <v>1</v>
      </c>
      <c r="D38" s="96">
        <v>2353</v>
      </c>
      <c r="E38" s="96">
        <v>57</v>
      </c>
      <c r="F38" s="96">
        <v>101</v>
      </c>
      <c r="G38" s="96">
        <v>134</v>
      </c>
      <c r="H38" s="96">
        <v>148</v>
      </c>
      <c r="I38" s="96">
        <v>161</v>
      </c>
      <c r="J38" s="96">
        <v>189</v>
      </c>
      <c r="K38" s="96">
        <v>148</v>
      </c>
      <c r="L38" s="96">
        <v>161</v>
      </c>
      <c r="M38" s="96">
        <v>182</v>
      </c>
      <c r="N38" s="96">
        <v>144</v>
      </c>
      <c r="O38" s="96">
        <v>164</v>
      </c>
      <c r="P38" s="96">
        <v>152</v>
      </c>
      <c r="Q38" s="96">
        <v>135</v>
      </c>
      <c r="R38" s="96">
        <v>122</v>
      </c>
      <c r="S38" s="96">
        <v>94</v>
      </c>
      <c r="T38" s="96">
        <v>104</v>
      </c>
      <c r="U38" s="96">
        <v>80</v>
      </c>
      <c r="V38" s="96">
        <v>77</v>
      </c>
    </row>
    <row r="39" spans="2:23" s="92" customFormat="1" ht="12.75" customHeight="1" x14ac:dyDescent="0.2">
      <c r="B39" s="97"/>
      <c r="C39" s="3" t="s">
        <v>2</v>
      </c>
      <c r="D39" s="96">
        <v>2798</v>
      </c>
      <c r="E39" s="96">
        <v>71</v>
      </c>
      <c r="F39" s="96">
        <v>73</v>
      </c>
      <c r="G39" s="96">
        <v>115</v>
      </c>
      <c r="H39" s="96">
        <v>142</v>
      </c>
      <c r="I39" s="96">
        <v>141</v>
      </c>
      <c r="J39" s="96">
        <v>161</v>
      </c>
      <c r="K39" s="96">
        <v>160</v>
      </c>
      <c r="L39" s="96">
        <v>166</v>
      </c>
      <c r="M39" s="96">
        <v>136</v>
      </c>
      <c r="N39" s="96">
        <v>207</v>
      </c>
      <c r="O39" s="96">
        <v>173</v>
      </c>
      <c r="P39" s="96">
        <v>211</v>
      </c>
      <c r="Q39" s="96">
        <v>187</v>
      </c>
      <c r="R39" s="96">
        <v>175</v>
      </c>
      <c r="S39" s="96">
        <v>174</v>
      </c>
      <c r="T39" s="96">
        <v>179</v>
      </c>
      <c r="U39" s="96">
        <v>163</v>
      </c>
      <c r="V39" s="96">
        <v>164</v>
      </c>
    </row>
    <row r="40" spans="2:23" s="92" customFormat="1" ht="19.5" customHeight="1" x14ac:dyDescent="0.2">
      <c r="B40" s="219" t="s">
        <v>12</v>
      </c>
      <c r="C40" s="230" t="s">
        <v>0</v>
      </c>
      <c r="D40" s="96">
        <v>5173</v>
      </c>
      <c r="E40" s="96">
        <v>196</v>
      </c>
      <c r="F40" s="96">
        <v>257</v>
      </c>
      <c r="G40" s="96">
        <v>257</v>
      </c>
      <c r="H40" s="96">
        <v>285</v>
      </c>
      <c r="I40" s="96">
        <v>301</v>
      </c>
      <c r="J40" s="96">
        <v>381</v>
      </c>
      <c r="K40" s="96">
        <v>410</v>
      </c>
      <c r="L40" s="96">
        <v>468</v>
      </c>
      <c r="M40" s="96">
        <v>446</v>
      </c>
      <c r="N40" s="96">
        <v>390</v>
      </c>
      <c r="O40" s="96">
        <v>436</v>
      </c>
      <c r="P40" s="96">
        <v>405</v>
      </c>
      <c r="Q40" s="96">
        <v>255</v>
      </c>
      <c r="R40" s="96">
        <v>224</v>
      </c>
      <c r="S40" s="96">
        <v>141</v>
      </c>
      <c r="T40" s="96">
        <v>148</v>
      </c>
      <c r="U40" s="96">
        <v>111</v>
      </c>
      <c r="V40" s="96">
        <v>62</v>
      </c>
    </row>
    <row r="41" spans="2:23" s="92" customFormat="1" ht="12.75" customHeight="1" x14ac:dyDescent="0.2">
      <c r="B41" s="97"/>
      <c r="C41" s="3" t="s">
        <v>1</v>
      </c>
      <c r="D41" s="96">
        <v>2536</v>
      </c>
      <c r="E41" s="96">
        <v>100</v>
      </c>
      <c r="F41" s="96">
        <v>136</v>
      </c>
      <c r="G41" s="96">
        <v>138</v>
      </c>
      <c r="H41" s="96">
        <v>149</v>
      </c>
      <c r="I41" s="96">
        <v>158</v>
      </c>
      <c r="J41" s="96">
        <v>219</v>
      </c>
      <c r="K41" s="96">
        <v>211</v>
      </c>
      <c r="L41" s="96">
        <v>229</v>
      </c>
      <c r="M41" s="96">
        <v>209</v>
      </c>
      <c r="N41" s="96">
        <v>178</v>
      </c>
      <c r="O41" s="96">
        <v>189</v>
      </c>
      <c r="P41" s="96">
        <v>195</v>
      </c>
      <c r="Q41" s="96">
        <v>134</v>
      </c>
      <c r="R41" s="96">
        <v>109</v>
      </c>
      <c r="S41" s="96">
        <v>60</v>
      </c>
      <c r="T41" s="96">
        <v>52</v>
      </c>
      <c r="U41" s="96">
        <v>42</v>
      </c>
      <c r="V41" s="96">
        <v>28</v>
      </c>
    </row>
    <row r="42" spans="2:23" s="92" customFormat="1" ht="12.75" customHeight="1" x14ac:dyDescent="0.2">
      <c r="B42" s="97"/>
      <c r="C42" s="3" t="s">
        <v>2</v>
      </c>
      <c r="D42" s="96">
        <v>2637</v>
      </c>
      <c r="E42" s="96">
        <v>96</v>
      </c>
      <c r="F42" s="96">
        <v>121</v>
      </c>
      <c r="G42" s="96">
        <v>119</v>
      </c>
      <c r="H42" s="96">
        <v>136</v>
      </c>
      <c r="I42" s="96">
        <v>143</v>
      </c>
      <c r="J42" s="96">
        <v>162</v>
      </c>
      <c r="K42" s="96">
        <v>199</v>
      </c>
      <c r="L42" s="96">
        <v>239</v>
      </c>
      <c r="M42" s="96">
        <v>237</v>
      </c>
      <c r="N42" s="96">
        <v>212</v>
      </c>
      <c r="O42" s="96">
        <v>247</v>
      </c>
      <c r="P42" s="96">
        <v>210</v>
      </c>
      <c r="Q42" s="96">
        <v>121</v>
      </c>
      <c r="R42" s="96">
        <v>115</v>
      </c>
      <c r="S42" s="96">
        <v>81</v>
      </c>
      <c r="T42" s="96">
        <v>96</v>
      </c>
      <c r="U42" s="96">
        <v>69</v>
      </c>
      <c r="V42" s="96">
        <v>34</v>
      </c>
    </row>
    <row r="43" spans="2:23" s="92" customFormat="1" ht="12.75" customHeight="1" x14ac:dyDescent="0.2">
      <c r="B43" s="93"/>
      <c r="C43" s="229"/>
      <c r="D43" s="107"/>
      <c r="E43" s="107"/>
      <c r="F43" s="107"/>
      <c r="G43" s="107"/>
      <c r="H43" s="107"/>
      <c r="I43" s="107"/>
      <c r="J43" s="107"/>
      <c r="K43" s="107"/>
      <c r="L43" s="107"/>
      <c r="M43" s="93"/>
      <c r="N43" s="93"/>
      <c r="O43" s="93"/>
      <c r="P43" s="93"/>
      <c r="Q43" s="93"/>
      <c r="R43" s="93"/>
      <c r="S43" s="93"/>
      <c r="T43" s="93"/>
      <c r="U43" s="93"/>
      <c r="V43" s="93"/>
    </row>
    <row r="44" spans="2:23" s="92" customFormat="1" ht="3" customHeight="1" x14ac:dyDescent="0.2">
      <c r="B44" s="128"/>
      <c r="C44" s="228"/>
      <c r="D44" s="227"/>
      <c r="E44" s="227"/>
      <c r="F44" s="227"/>
      <c r="G44" s="227"/>
      <c r="H44" s="227"/>
      <c r="I44" s="227"/>
      <c r="J44" s="227"/>
      <c r="K44" s="227"/>
      <c r="L44" s="227"/>
      <c r="M44" s="128"/>
      <c r="N44" s="128"/>
      <c r="O44" s="128"/>
      <c r="P44" s="128"/>
      <c r="Q44" s="128"/>
      <c r="R44" s="128"/>
      <c r="S44" s="128"/>
      <c r="T44" s="128"/>
      <c r="U44" s="128"/>
      <c r="V44" s="128"/>
    </row>
    <row r="45" spans="2:23" s="92" customFormat="1" ht="12.75" customHeight="1" x14ac:dyDescent="0.2">
      <c r="B45" s="93"/>
      <c r="C45" s="3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23" s="92" customFormat="1" ht="12.75" customHeight="1" x14ac:dyDescent="0.2">
      <c r="B46" s="132" t="s">
        <v>404</v>
      </c>
      <c r="C46" s="3"/>
      <c r="D46" s="107"/>
      <c r="E46" s="107"/>
      <c r="F46" s="107"/>
      <c r="G46" s="107"/>
      <c r="H46" s="107"/>
      <c r="I46" s="107"/>
      <c r="J46" s="107"/>
      <c r="K46" s="107"/>
      <c r="L46" s="107"/>
    </row>
    <row r="47" spans="2:23" s="92" customFormat="1" ht="5.25" customHeight="1" x14ac:dyDescent="0.2">
      <c r="B47" s="93"/>
      <c r="C47" s="3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23" s="225" customFormat="1" ht="12.75" customHeight="1" x14ac:dyDescent="0.2">
      <c r="B48" s="630" t="s">
        <v>403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226"/>
    </row>
    <row r="50" spans="2:2" ht="12" x14ac:dyDescent="0.2">
      <c r="B50" s="143" t="s">
        <v>18</v>
      </c>
    </row>
  </sheetData>
  <mergeCells count="7">
    <mergeCell ref="N48:V48"/>
    <mergeCell ref="B1:O1"/>
    <mergeCell ref="B2:V2"/>
    <mergeCell ref="U3:V3"/>
    <mergeCell ref="B4:C5"/>
    <mergeCell ref="D4:V4"/>
    <mergeCell ref="B48:M48"/>
  </mergeCells>
  <hyperlinks>
    <hyperlink ref="B50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"/>
  <sheetViews>
    <sheetView showGridLines="0" zoomScaleNormal="100" workbookViewId="0">
      <selection activeCell="B1" sqref="B1:P1"/>
    </sheetView>
  </sheetViews>
  <sheetFormatPr defaultRowHeight="16.350000000000001" customHeight="1" x14ac:dyDescent="0.2"/>
  <cols>
    <col min="1" max="1" width="6.7109375" style="281" customWidth="1"/>
    <col min="2" max="2" width="2" style="281" customWidth="1"/>
    <col min="3" max="3" width="1.7109375" style="281" customWidth="1"/>
    <col min="4" max="4" width="30.7109375" style="281" customWidth="1"/>
    <col min="5" max="16" width="7.7109375" style="281" customWidth="1"/>
    <col min="17" max="17" width="6.7109375" style="281" customWidth="1"/>
    <col min="18" max="18" width="14.28515625" style="281" bestFit="1" customWidth="1"/>
    <col min="19" max="16384" width="9.140625" style="281"/>
  </cols>
  <sheetData>
    <row r="1" spans="1:19" s="333" customFormat="1" ht="21" customHeight="1" x14ac:dyDescent="0.2">
      <c r="A1" s="7"/>
      <c r="B1" s="822" t="s">
        <v>696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</row>
    <row r="2" spans="1:19" s="333" customFormat="1" ht="21" customHeight="1" x14ac:dyDescent="0.2">
      <c r="B2" s="822" t="s">
        <v>695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R2" s="13"/>
    </row>
    <row r="3" spans="1:19" s="333" customFormat="1" ht="12.75" customHeight="1" x14ac:dyDescent="0.2">
      <c r="B3" s="739">
        <v>2017</v>
      </c>
      <c r="C3" s="739"/>
      <c r="D3" s="739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849" t="s">
        <v>17</v>
      </c>
      <c r="P3" s="849"/>
      <c r="R3" s="143" t="s">
        <v>18</v>
      </c>
    </row>
    <row r="4" spans="1:19" s="333" customFormat="1" ht="12.75" customHeight="1" x14ac:dyDescent="0.2">
      <c r="B4" s="644" t="s">
        <v>694</v>
      </c>
      <c r="C4" s="644"/>
      <c r="D4" s="644"/>
      <c r="E4" s="714" t="s">
        <v>16</v>
      </c>
      <c r="F4" s="677" t="s">
        <v>693</v>
      </c>
      <c r="G4" s="677"/>
      <c r="H4" s="677"/>
      <c r="I4" s="677"/>
      <c r="J4" s="677"/>
      <c r="K4" s="677"/>
      <c r="L4" s="677"/>
      <c r="M4" s="677"/>
      <c r="N4" s="677"/>
      <c r="O4" s="677"/>
      <c r="P4" s="677"/>
    </row>
    <row r="5" spans="1:19" s="333" customFormat="1" ht="12.75" customHeight="1" x14ac:dyDescent="0.2">
      <c r="B5" s="644"/>
      <c r="C5" s="644"/>
      <c r="D5" s="644"/>
      <c r="E5" s="647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</row>
    <row r="6" spans="1:19" s="333" customFormat="1" ht="12.75" customHeight="1" x14ac:dyDescent="0.2">
      <c r="B6" s="644"/>
      <c r="C6" s="644"/>
      <c r="D6" s="644"/>
      <c r="E6" s="647"/>
      <c r="F6" s="691">
        <v>0</v>
      </c>
      <c r="G6" s="875">
        <v>1</v>
      </c>
      <c r="H6" s="875">
        <v>2</v>
      </c>
      <c r="I6" s="875">
        <v>3</v>
      </c>
      <c r="J6" s="875">
        <v>4</v>
      </c>
      <c r="K6" s="875">
        <v>5</v>
      </c>
      <c r="L6" s="875">
        <v>6</v>
      </c>
      <c r="M6" s="875">
        <v>7</v>
      </c>
      <c r="N6" s="875">
        <v>8</v>
      </c>
      <c r="O6" s="876">
        <v>9</v>
      </c>
      <c r="P6" s="644" t="s">
        <v>53</v>
      </c>
    </row>
    <row r="7" spans="1:19" s="333" customFormat="1" ht="12.75" customHeight="1" x14ac:dyDescent="0.2">
      <c r="B7" s="644"/>
      <c r="C7" s="644"/>
      <c r="D7" s="644"/>
      <c r="E7" s="647"/>
      <c r="F7" s="691" t="s">
        <v>61</v>
      </c>
      <c r="G7" s="734"/>
      <c r="H7" s="734" t="s">
        <v>60</v>
      </c>
      <c r="I7" s="734" t="s">
        <v>59</v>
      </c>
      <c r="J7" s="734" t="s">
        <v>58</v>
      </c>
      <c r="K7" s="734" t="s">
        <v>57</v>
      </c>
      <c r="L7" s="734">
        <v>6</v>
      </c>
      <c r="M7" s="734" t="s">
        <v>55</v>
      </c>
      <c r="N7" s="734" t="s">
        <v>62</v>
      </c>
      <c r="O7" s="734"/>
      <c r="P7" s="681" t="s">
        <v>442</v>
      </c>
    </row>
    <row r="8" spans="1:19" s="333" customFormat="1" ht="12.75" customHeight="1" x14ac:dyDescent="0.2">
      <c r="B8" s="645"/>
      <c r="C8" s="645"/>
      <c r="D8" s="645"/>
      <c r="E8" s="648"/>
      <c r="F8" s="735"/>
      <c r="G8" s="737"/>
      <c r="H8" s="737"/>
      <c r="I8" s="737"/>
      <c r="J8" s="737"/>
      <c r="K8" s="737"/>
      <c r="L8" s="737"/>
      <c r="M8" s="737"/>
      <c r="N8" s="737"/>
      <c r="O8" s="737"/>
      <c r="P8" s="721"/>
    </row>
    <row r="9" spans="1:19" ht="12.75" customHeight="1" x14ac:dyDescent="0.2">
      <c r="B9" s="595"/>
      <c r="C9" s="595"/>
      <c r="D9" s="595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3"/>
    </row>
    <row r="10" spans="1:19" ht="21" customHeight="1" x14ac:dyDescent="0.2">
      <c r="B10" s="592" t="s">
        <v>16</v>
      </c>
      <c r="C10" s="592"/>
      <c r="D10" s="513"/>
      <c r="E10" s="586">
        <f t="shared" ref="E10:E21" si="0">SUM(F10:P10)</f>
        <v>695</v>
      </c>
      <c r="F10" s="586">
        <f t="shared" ref="F10:P10" si="1">SUM(F11:F21)</f>
        <v>7</v>
      </c>
      <c r="G10" s="586">
        <f t="shared" si="1"/>
        <v>29</v>
      </c>
      <c r="H10" s="586">
        <f t="shared" si="1"/>
        <v>119</v>
      </c>
      <c r="I10" s="586">
        <f t="shared" si="1"/>
        <v>48</v>
      </c>
      <c r="J10" s="586">
        <f t="shared" si="1"/>
        <v>149</v>
      </c>
      <c r="K10" s="586">
        <f t="shared" si="1"/>
        <v>209</v>
      </c>
      <c r="L10" s="586">
        <f t="shared" si="1"/>
        <v>13</v>
      </c>
      <c r="M10" s="586">
        <f t="shared" si="1"/>
        <v>33</v>
      </c>
      <c r="N10" s="586">
        <f t="shared" si="1"/>
        <v>41</v>
      </c>
      <c r="O10" s="586">
        <f t="shared" si="1"/>
        <v>45</v>
      </c>
      <c r="P10" s="586">
        <f t="shared" si="1"/>
        <v>2</v>
      </c>
      <c r="R10" s="302"/>
      <c r="S10" s="302"/>
    </row>
    <row r="11" spans="1:19" ht="24.95" customHeight="1" x14ac:dyDescent="0.2">
      <c r="B11" s="592"/>
      <c r="C11" s="587">
        <v>0</v>
      </c>
      <c r="D11" s="510" t="s">
        <v>692</v>
      </c>
      <c r="E11" s="586">
        <f t="shared" si="0"/>
        <v>2</v>
      </c>
      <c r="F11" s="591">
        <v>0</v>
      </c>
      <c r="G11" s="591">
        <v>0</v>
      </c>
      <c r="H11" s="591">
        <v>0</v>
      </c>
      <c r="I11" s="591">
        <v>0</v>
      </c>
      <c r="J11" s="591">
        <v>0</v>
      </c>
      <c r="K11" s="591">
        <v>2</v>
      </c>
      <c r="L11" s="591">
        <v>0</v>
      </c>
      <c r="M11" s="591">
        <v>0</v>
      </c>
      <c r="N11" s="591">
        <v>0</v>
      </c>
      <c r="O11" s="591">
        <v>0</v>
      </c>
      <c r="P11" s="591">
        <v>0</v>
      </c>
      <c r="R11" s="302"/>
      <c r="S11" s="302"/>
    </row>
    <row r="12" spans="1:19" ht="33.75" x14ac:dyDescent="0.2">
      <c r="C12" s="587" t="s">
        <v>61</v>
      </c>
      <c r="D12" s="510" t="s">
        <v>691</v>
      </c>
      <c r="E12" s="586">
        <f t="shared" si="0"/>
        <v>17</v>
      </c>
      <c r="F12" s="508">
        <v>0</v>
      </c>
      <c r="G12" s="508">
        <v>8</v>
      </c>
      <c r="H12" s="508">
        <v>6</v>
      </c>
      <c r="I12" s="591">
        <v>0</v>
      </c>
      <c r="J12" s="591">
        <v>0</v>
      </c>
      <c r="K12" s="508">
        <v>1</v>
      </c>
      <c r="L12" s="508">
        <v>0</v>
      </c>
      <c r="M12" s="508">
        <v>1</v>
      </c>
      <c r="N12" s="508">
        <v>1</v>
      </c>
      <c r="O12" s="508">
        <v>0</v>
      </c>
      <c r="P12" s="591">
        <v>0</v>
      </c>
      <c r="R12" s="302"/>
      <c r="S12" s="302"/>
    </row>
    <row r="13" spans="1:19" ht="24.95" customHeight="1" x14ac:dyDescent="0.2">
      <c r="C13" s="587" t="s">
        <v>60</v>
      </c>
      <c r="D13" s="510" t="s">
        <v>620</v>
      </c>
      <c r="E13" s="586">
        <f t="shared" si="0"/>
        <v>196</v>
      </c>
      <c r="F13" s="508">
        <v>3</v>
      </c>
      <c r="G13" s="508">
        <v>12</v>
      </c>
      <c r="H13" s="508">
        <v>92</v>
      </c>
      <c r="I13" s="508">
        <v>27</v>
      </c>
      <c r="J13" s="508">
        <v>21</v>
      </c>
      <c r="K13" s="508">
        <v>23</v>
      </c>
      <c r="L13" s="508">
        <v>2</v>
      </c>
      <c r="M13" s="508">
        <v>5</v>
      </c>
      <c r="N13" s="508">
        <v>6</v>
      </c>
      <c r="O13" s="508">
        <v>5</v>
      </c>
      <c r="P13" s="591">
        <v>0</v>
      </c>
      <c r="R13" s="302"/>
      <c r="S13" s="302"/>
    </row>
    <row r="14" spans="1:19" ht="24.95" customHeight="1" x14ac:dyDescent="0.2">
      <c r="C14" s="587" t="s">
        <v>59</v>
      </c>
      <c r="D14" s="510" t="s">
        <v>690</v>
      </c>
      <c r="E14" s="586">
        <f t="shared" si="0"/>
        <v>31</v>
      </c>
      <c r="F14" s="508">
        <v>0</v>
      </c>
      <c r="G14" s="508">
        <v>1</v>
      </c>
      <c r="H14" s="508">
        <v>3</v>
      </c>
      <c r="I14" s="508">
        <v>10</v>
      </c>
      <c r="J14" s="508">
        <v>9</v>
      </c>
      <c r="K14" s="508">
        <v>4</v>
      </c>
      <c r="L14" s="508">
        <v>0</v>
      </c>
      <c r="M14" s="508">
        <v>2</v>
      </c>
      <c r="N14" s="508">
        <v>1</v>
      </c>
      <c r="O14" s="591">
        <v>1</v>
      </c>
      <c r="P14" s="591">
        <v>0</v>
      </c>
      <c r="R14" s="302"/>
      <c r="S14" s="302"/>
    </row>
    <row r="15" spans="1:19" ht="24.95" customHeight="1" x14ac:dyDescent="0.2">
      <c r="C15" s="587" t="s">
        <v>58</v>
      </c>
      <c r="D15" s="510" t="s">
        <v>617</v>
      </c>
      <c r="E15" s="586">
        <f t="shared" si="0"/>
        <v>175</v>
      </c>
      <c r="F15" s="508">
        <v>1</v>
      </c>
      <c r="G15" s="508">
        <v>5</v>
      </c>
      <c r="H15" s="508">
        <v>11</v>
      </c>
      <c r="I15" s="508">
        <v>5</v>
      </c>
      <c r="J15" s="508">
        <v>95</v>
      </c>
      <c r="K15" s="508">
        <v>28</v>
      </c>
      <c r="L15" s="508">
        <v>3</v>
      </c>
      <c r="M15" s="508">
        <v>8</v>
      </c>
      <c r="N15" s="508">
        <v>12</v>
      </c>
      <c r="O15" s="508">
        <v>7</v>
      </c>
      <c r="P15" s="591">
        <v>0</v>
      </c>
      <c r="R15" s="302"/>
      <c r="S15" s="302"/>
    </row>
    <row r="16" spans="1:19" ht="24.95" customHeight="1" x14ac:dyDescent="0.2">
      <c r="C16" s="587" t="s">
        <v>57</v>
      </c>
      <c r="D16" s="510" t="s">
        <v>689</v>
      </c>
      <c r="E16" s="586">
        <f t="shared" si="0"/>
        <v>222</v>
      </c>
      <c r="F16" s="508">
        <v>3</v>
      </c>
      <c r="G16" s="508">
        <v>1</v>
      </c>
      <c r="H16" s="508">
        <v>7</v>
      </c>
      <c r="I16" s="508">
        <v>6</v>
      </c>
      <c r="J16" s="508">
        <v>20</v>
      </c>
      <c r="K16" s="508">
        <v>143</v>
      </c>
      <c r="L16" s="508">
        <v>4</v>
      </c>
      <c r="M16" s="508">
        <v>10</v>
      </c>
      <c r="N16" s="508">
        <v>15</v>
      </c>
      <c r="O16" s="508">
        <v>13</v>
      </c>
      <c r="P16" s="591">
        <v>0</v>
      </c>
      <c r="R16" s="302"/>
      <c r="S16" s="302"/>
    </row>
    <row r="17" spans="2:50" ht="24.95" customHeight="1" x14ac:dyDescent="0.2">
      <c r="C17" s="587" t="s">
        <v>56</v>
      </c>
      <c r="D17" s="510" t="s">
        <v>615</v>
      </c>
      <c r="E17" s="586">
        <f t="shared" si="0"/>
        <v>7</v>
      </c>
      <c r="F17" s="508">
        <v>0</v>
      </c>
      <c r="G17" s="508">
        <v>0</v>
      </c>
      <c r="H17" s="508">
        <v>0</v>
      </c>
      <c r="I17" s="508">
        <v>0</v>
      </c>
      <c r="J17" s="508">
        <v>0</v>
      </c>
      <c r="K17" s="508">
        <v>3</v>
      </c>
      <c r="L17" s="508">
        <v>4</v>
      </c>
      <c r="M17" s="508">
        <v>0</v>
      </c>
      <c r="N17" s="508">
        <v>0</v>
      </c>
      <c r="O17" s="508">
        <v>0</v>
      </c>
      <c r="P17" s="508">
        <v>0</v>
      </c>
      <c r="R17" s="302"/>
      <c r="S17" s="302"/>
    </row>
    <row r="18" spans="2:50" ht="24.95" customHeight="1" x14ac:dyDescent="0.2">
      <c r="C18" s="587" t="s">
        <v>55</v>
      </c>
      <c r="D18" s="510" t="s">
        <v>614</v>
      </c>
      <c r="E18" s="586">
        <f t="shared" si="0"/>
        <v>6</v>
      </c>
      <c r="F18" s="508">
        <v>0</v>
      </c>
      <c r="G18" s="508">
        <v>1</v>
      </c>
      <c r="H18" s="508">
        <v>0</v>
      </c>
      <c r="I18" s="508">
        <v>0</v>
      </c>
      <c r="J18" s="508">
        <v>1</v>
      </c>
      <c r="K18" s="508">
        <v>1</v>
      </c>
      <c r="L18" s="508">
        <v>0</v>
      </c>
      <c r="M18" s="508">
        <v>2</v>
      </c>
      <c r="N18" s="508">
        <v>0</v>
      </c>
      <c r="O18" s="508">
        <v>1</v>
      </c>
      <c r="P18" s="508">
        <v>0</v>
      </c>
      <c r="R18" s="302"/>
      <c r="S18" s="302"/>
    </row>
    <row r="19" spans="2:50" s="333" customFormat="1" ht="24.95" customHeight="1" x14ac:dyDescent="0.2">
      <c r="C19" s="590">
        <v>8</v>
      </c>
      <c r="D19" s="589" t="s">
        <v>613</v>
      </c>
      <c r="E19" s="588">
        <f t="shared" si="0"/>
        <v>0</v>
      </c>
      <c r="F19" s="508">
        <v>0</v>
      </c>
      <c r="G19" s="508">
        <v>0</v>
      </c>
      <c r="H19" s="508">
        <v>0</v>
      </c>
      <c r="I19" s="508">
        <v>0</v>
      </c>
      <c r="J19" s="508">
        <v>0</v>
      </c>
      <c r="K19" s="508">
        <v>0</v>
      </c>
      <c r="L19" s="508">
        <v>0</v>
      </c>
      <c r="M19" s="508">
        <v>0</v>
      </c>
      <c r="N19" s="508">
        <v>0</v>
      </c>
      <c r="O19" s="508">
        <v>0</v>
      </c>
      <c r="P19" s="508">
        <v>0</v>
      </c>
      <c r="R19" s="334"/>
      <c r="S19" s="334"/>
    </row>
    <row r="20" spans="2:50" ht="24.95" customHeight="1" x14ac:dyDescent="0.2">
      <c r="C20" s="587" t="s">
        <v>54</v>
      </c>
      <c r="D20" s="510" t="s">
        <v>612</v>
      </c>
      <c r="E20" s="586">
        <f t="shared" si="0"/>
        <v>36</v>
      </c>
      <c r="F20" s="508">
        <v>0</v>
      </c>
      <c r="G20" s="508">
        <v>0</v>
      </c>
      <c r="H20" s="508">
        <v>0</v>
      </c>
      <c r="I20" s="508">
        <v>0</v>
      </c>
      <c r="J20" s="508">
        <v>3</v>
      </c>
      <c r="K20" s="508">
        <v>4</v>
      </c>
      <c r="L20" s="508">
        <v>0</v>
      </c>
      <c r="M20" s="508">
        <v>5</v>
      </c>
      <c r="N20" s="508">
        <v>6</v>
      </c>
      <c r="O20" s="508">
        <v>18</v>
      </c>
      <c r="P20" s="508">
        <v>0</v>
      </c>
      <c r="R20" s="302"/>
      <c r="S20" s="302"/>
    </row>
    <row r="21" spans="2:50" ht="24.95" customHeight="1" x14ac:dyDescent="0.2">
      <c r="C21" s="587" t="s">
        <v>53</v>
      </c>
      <c r="D21" s="510" t="s">
        <v>33</v>
      </c>
      <c r="E21" s="586">
        <f t="shared" si="0"/>
        <v>3</v>
      </c>
      <c r="F21" s="508">
        <v>0</v>
      </c>
      <c r="G21" s="508">
        <v>1</v>
      </c>
      <c r="H21" s="508">
        <v>0</v>
      </c>
      <c r="I21" s="508">
        <v>0</v>
      </c>
      <c r="J21" s="508">
        <v>0</v>
      </c>
      <c r="K21" s="508">
        <v>0</v>
      </c>
      <c r="L21" s="508">
        <v>0</v>
      </c>
      <c r="M21" s="508">
        <v>0</v>
      </c>
      <c r="N21" s="508">
        <v>0</v>
      </c>
      <c r="O21" s="508">
        <v>0</v>
      </c>
      <c r="P21" s="508">
        <v>2</v>
      </c>
      <c r="R21" s="302"/>
      <c r="S21" s="302"/>
    </row>
    <row r="22" spans="2:50" s="333" customFormat="1" ht="6" customHeight="1" x14ac:dyDescent="0.2">
      <c r="B22" s="436"/>
      <c r="C22" s="436"/>
      <c r="D22" s="436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</row>
    <row r="23" spans="2:50" ht="3" customHeight="1" x14ac:dyDescent="0.2"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</row>
    <row r="24" spans="2:50" ht="6" customHeight="1" x14ac:dyDescent="0.2"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</row>
    <row r="25" spans="2:50" s="7" customFormat="1" ht="11.25" x14ac:dyDescent="0.2">
      <c r="B25" s="132" t="s">
        <v>281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6.350000000000001" customHeight="1" x14ac:dyDescent="0.2"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</row>
  </sheetData>
  <mergeCells count="18">
    <mergeCell ref="L6:L8"/>
    <mergeCell ref="M6:M8"/>
    <mergeCell ref="F6:F8"/>
    <mergeCell ref="H6:H8"/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  <ignoredErrors>
    <ignoredError sqref="C12:C20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5"/>
  <sheetViews>
    <sheetView showGridLines="0" workbookViewId="0">
      <pane xSplit="4" ySplit="7" topLeftCell="E8" activePane="bottomRight" state="frozen"/>
      <selection activeCell="B1" sqref="B1:M1"/>
      <selection pane="topRight" activeCell="B1" sqref="B1:M1"/>
      <selection pane="bottomLeft" activeCell="B1" sqref="B1:M1"/>
      <selection pane="bottomRight" activeCell="B1" sqref="B1:AA1"/>
    </sheetView>
  </sheetViews>
  <sheetFormatPr defaultRowHeight="11.25" x14ac:dyDescent="0.2"/>
  <cols>
    <col min="1" max="1" width="6.7109375" style="281" customWidth="1"/>
    <col min="2" max="3" width="1.7109375" style="281" customWidth="1"/>
    <col min="4" max="4" width="34.7109375" style="281" customWidth="1"/>
    <col min="5" max="27" width="5.7109375" style="281" customWidth="1"/>
    <col min="28" max="28" width="6.7109375" style="281" customWidth="1"/>
    <col min="29" max="29" width="14.28515625" style="281" bestFit="1" customWidth="1"/>
    <col min="30" max="16384" width="9.140625" style="281"/>
  </cols>
  <sheetData>
    <row r="1" spans="1:33" s="333" customFormat="1" ht="21" customHeight="1" x14ac:dyDescent="0.2">
      <c r="A1" s="7"/>
      <c r="B1" s="822" t="s">
        <v>740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G1" s="607"/>
    </row>
    <row r="2" spans="1:33" s="333" customFormat="1" ht="21" customHeight="1" x14ac:dyDescent="0.2">
      <c r="B2" s="822" t="s">
        <v>739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2"/>
      <c r="AA2" s="822"/>
      <c r="AC2" s="13"/>
      <c r="AG2" s="607"/>
    </row>
    <row r="3" spans="1:33" s="333" customFormat="1" ht="12.75" customHeight="1" x14ac:dyDescent="0.2">
      <c r="B3" s="739">
        <v>2017</v>
      </c>
      <c r="C3" s="739"/>
      <c r="D3" s="739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849" t="s">
        <v>17</v>
      </c>
      <c r="T3" s="849"/>
      <c r="U3" s="849"/>
      <c r="V3" s="849"/>
      <c r="W3" s="849"/>
      <c r="X3" s="849"/>
      <c r="Y3" s="849"/>
      <c r="Z3" s="849"/>
      <c r="AA3" s="849"/>
      <c r="AC3" s="143" t="s">
        <v>18</v>
      </c>
    </row>
    <row r="4" spans="1:33" s="333" customFormat="1" ht="18" customHeight="1" x14ac:dyDescent="0.2">
      <c r="B4" s="644" t="s">
        <v>738</v>
      </c>
      <c r="C4" s="644"/>
      <c r="D4" s="644"/>
      <c r="E4" s="854" t="s">
        <v>16</v>
      </c>
      <c r="F4" s="665" t="s">
        <v>737</v>
      </c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</row>
    <row r="5" spans="1:33" s="333" customFormat="1" ht="12.75" customHeight="1" x14ac:dyDescent="0.2">
      <c r="B5" s="644"/>
      <c r="C5" s="644"/>
      <c r="D5" s="644"/>
      <c r="E5" s="877"/>
      <c r="F5" s="661" t="s">
        <v>736</v>
      </c>
      <c r="G5" s="216"/>
      <c r="H5" s="216"/>
      <c r="I5" s="664" t="s">
        <v>730</v>
      </c>
      <c r="J5" s="216"/>
      <c r="K5" s="664" t="s">
        <v>726</v>
      </c>
      <c r="L5" s="664" t="s">
        <v>724</v>
      </c>
      <c r="M5" s="664" t="s">
        <v>1</v>
      </c>
      <c r="N5" s="664" t="s">
        <v>721</v>
      </c>
      <c r="O5" s="664" t="s">
        <v>719</v>
      </c>
      <c r="P5" s="664" t="s">
        <v>717</v>
      </c>
      <c r="Q5" s="664" t="s">
        <v>715</v>
      </c>
      <c r="R5" s="664" t="s">
        <v>2</v>
      </c>
      <c r="S5" s="664" t="s">
        <v>712</v>
      </c>
      <c r="T5" s="664" t="s">
        <v>710</v>
      </c>
      <c r="U5" s="664" t="s">
        <v>708</v>
      </c>
      <c r="V5" s="664" t="s">
        <v>706</v>
      </c>
      <c r="W5" s="664" t="s">
        <v>704</v>
      </c>
      <c r="X5" s="664" t="s">
        <v>702</v>
      </c>
      <c r="Y5" s="664" t="s">
        <v>700</v>
      </c>
      <c r="Z5" s="216"/>
      <c r="AA5" s="661" t="s">
        <v>53</v>
      </c>
      <c r="AB5" s="436"/>
    </row>
    <row r="6" spans="1:33" s="333" customFormat="1" ht="12.75" customHeight="1" x14ac:dyDescent="0.2">
      <c r="B6" s="644"/>
      <c r="C6" s="644"/>
      <c r="D6" s="644"/>
      <c r="E6" s="877"/>
      <c r="F6" s="661"/>
      <c r="G6" s="215" t="s">
        <v>734</v>
      </c>
      <c r="H6" s="215" t="s">
        <v>732</v>
      </c>
      <c r="I6" s="647"/>
      <c r="J6" s="215" t="s">
        <v>728</v>
      </c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215" t="s">
        <v>698</v>
      </c>
      <c r="AA6" s="661"/>
      <c r="AB6" s="436"/>
    </row>
    <row r="7" spans="1:33" s="333" customFormat="1" ht="12.75" customHeight="1" x14ac:dyDescent="0.2">
      <c r="B7" s="645"/>
      <c r="C7" s="645"/>
      <c r="D7" s="645"/>
      <c r="E7" s="878"/>
      <c r="F7" s="662"/>
      <c r="G7" s="427"/>
      <c r="H7" s="427"/>
      <c r="I7" s="648"/>
      <c r="J7" s="427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427"/>
      <c r="AA7" s="662"/>
      <c r="AB7" s="436"/>
    </row>
    <row r="8" spans="1:33" ht="12.75" customHeight="1" x14ac:dyDescent="0.2">
      <c r="D8" s="288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8"/>
    </row>
    <row r="9" spans="1:33" ht="24.75" customHeight="1" x14ac:dyDescent="0.2">
      <c r="B9" s="515" t="s">
        <v>16</v>
      </c>
      <c r="C9" s="513"/>
      <c r="D9" s="513"/>
      <c r="E9" s="598">
        <f t="shared" ref="E9:E31" si="0">SUM(F9:AA9)</f>
        <v>695</v>
      </c>
      <c r="F9" s="598">
        <f t="shared" ref="F9:AA9" si="1">SUM(F10:F31)</f>
        <v>13</v>
      </c>
      <c r="G9" s="598">
        <f t="shared" si="1"/>
        <v>2</v>
      </c>
      <c r="H9" s="598">
        <f t="shared" si="1"/>
        <v>7</v>
      </c>
      <c r="I9" s="598">
        <f t="shared" si="1"/>
        <v>4</v>
      </c>
      <c r="J9" s="598">
        <f t="shared" si="1"/>
        <v>1</v>
      </c>
      <c r="K9" s="598">
        <f t="shared" si="1"/>
        <v>75</v>
      </c>
      <c r="L9" s="598">
        <f t="shared" si="1"/>
        <v>53</v>
      </c>
      <c r="M9" s="598">
        <f t="shared" si="1"/>
        <v>26</v>
      </c>
      <c r="N9" s="598">
        <f t="shared" si="1"/>
        <v>89</v>
      </c>
      <c r="O9" s="598">
        <f t="shared" si="1"/>
        <v>38</v>
      </c>
      <c r="P9" s="598">
        <f t="shared" si="1"/>
        <v>14</v>
      </c>
      <c r="Q9" s="598">
        <f t="shared" si="1"/>
        <v>11</v>
      </c>
      <c r="R9" s="598">
        <f t="shared" si="1"/>
        <v>18</v>
      </c>
      <c r="S9" s="598">
        <f t="shared" si="1"/>
        <v>22</v>
      </c>
      <c r="T9" s="598">
        <f t="shared" si="1"/>
        <v>24</v>
      </c>
      <c r="U9" s="598">
        <f t="shared" si="1"/>
        <v>34</v>
      </c>
      <c r="V9" s="598">
        <f t="shared" si="1"/>
        <v>52</v>
      </c>
      <c r="W9" s="598">
        <f t="shared" si="1"/>
        <v>12</v>
      </c>
      <c r="X9" s="598">
        <f t="shared" si="1"/>
        <v>188</v>
      </c>
      <c r="Y9" s="598">
        <f t="shared" si="1"/>
        <v>3</v>
      </c>
      <c r="Z9" s="598">
        <f t="shared" si="1"/>
        <v>3</v>
      </c>
      <c r="AA9" s="598">
        <f t="shared" si="1"/>
        <v>6</v>
      </c>
      <c r="AB9" s="334"/>
      <c r="AD9" s="302"/>
    </row>
    <row r="10" spans="1:33" ht="24.95" customHeight="1" x14ac:dyDescent="0.2">
      <c r="C10" s="595" t="s">
        <v>736</v>
      </c>
      <c r="D10" s="602" t="s">
        <v>735</v>
      </c>
      <c r="E10" s="598">
        <f t="shared" si="0"/>
        <v>7</v>
      </c>
      <c r="F10" s="597">
        <v>6</v>
      </c>
      <c r="G10" s="597">
        <v>0</v>
      </c>
      <c r="H10" s="597">
        <v>0</v>
      </c>
      <c r="I10" s="597">
        <v>0</v>
      </c>
      <c r="J10" s="597">
        <v>0</v>
      </c>
      <c r="K10" s="597">
        <v>0</v>
      </c>
      <c r="L10" s="597">
        <v>0</v>
      </c>
      <c r="M10" s="597">
        <v>1</v>
      </c>
      <c r="N10" s="597">
        <v>0</v>
      </c>
      <c r="O10" s="597">
        <v>0</v>
      </c>
      <c r="P10" s="597">
        <v>0</v>
      </c>
      <c r="Q10" s="597">
        <v>0</v>
      </c>
      <c r="R10" s="597">
        <v>0</v>
      </c>
      <c r="S10" s="597">
        <v>0</v>
      </c>
      <c r="T10" s="597">
        <v>0</v>
      </c>
      <c r="U10" s="597">
        <v>0</v>
      </c>
      <c r="V10" s="597">
        <v>0</v>
      </c>
      <c r="W10" s="597">
        <v>0</v>
      </c>
      <c r="X10" s="597">
        <v>0</v>
      </c>
      <c r="Y10" s="597">
        <v>0</v>
      </c>
      <c r="Z10" s="597">
        <v>0</v>
      </c>
      <c r="AA10" s="597">
        <v>0</v>
      </c>
      <c r="AB10" s="334"/>
      <c r="AD10" s="302"/>
    </row>
    <row r="11" spans="1:33" ht="24.95" customHeight="1" x14ac:dyDescent="0.2">
      <c r="C11" s="595" t="s">
        <v>734</v>
      </c>
      <c r="D11" s="601" t="s">
        <v>733</v>
      </c>
      <c r="E11" s="598">
        <f t="shared" si="0"/>
        <v>0</v>
      </c>
      <c r="F11" s="597">
        <v>0</v>
      </c>
      <c r="G11" s="597">
        <v>0</v>
      </c>
      <c r="H11" s="597">
        <v>0</v>
      </c>
      <c r="I11" s="597">
        <v>0</v>
      </c>
      <c r="J11" s="597">
        <v>0</v>
      </c>
      <c r="K11" s="597">
        <v>0</v>
      </c>
      <c r="L11" s="597">
        <v>0</v>
      </c>
      <c r="M11" s="597">
        <v>0</v>
      </c>
      <c r="N11" s="597">
        <v>0</v>
      </c>
      <c r="O11" s="597">
        <v>0</v>
      </c>
      <c r="P11" s="597">
        <v>0</v>
      </c>
      <c r="Q11" s="597">
        <v>0</v>
      </c>
      <c r="R11" s="597">
        <v>0</v>
      </c>
      <c r="S11" s="597">
        <v>0</v>
      </c>
      <c r="T11" s="597">
        <v>0</v>
      </c>
      <c r="U11" s="597">
        <v>0</v>
      </c>
      <c r="V11" s="597">
        <v>0</v>
      </c>
      <c r="W11" s="597">
        <v>0</v>
      </c>
      <c r="X11" s="597">
        <v>0</v>
      </c>
      <c r="Y11" s="597">
        <v>0</v>
      </c>
      <c r="Z11" s="597">
        <v>0</v>
      </c>
      <c r="AA11" s="597">
        <v>0</v>
      </c>
      <c r="AB11" s="334"/>
      <c r="AD11" s="302"/>
    </row>
    <row r="12" spans="1:33" ht="24.95" customHeight="1" x14ac:dyDescent="0.2">
      <c r="C12" s="595" t="s">
        <v>732</v>
      </c>
      <c r="D12" s="601" t="s">
        <v>731</v>
      </c>
      <c r="E12" s="598">
        <f t="shared" si="0"/>
        <v>2</v>
      </c>
      <c r="F12" s="597">
        <v>0</v>
      </c>
      <c r="G12" s="597">
        <v>0</v>
      </c>
      <c r="H12" s="597">
        <v>2</v>
      </c>
      <c r="I12" s="597">
        <v>0</v>
      </c>
      <c r="J12" s="597">
        <v>0</v>
      </c>
      <c r="K12" s="597">
        <v>0</v>
      </c>
      <c r="L12" s="597">
        <v>0</v>
      </c>
      <c r="M12" s="597">
        <v>0</v>
      </c>
      <c r="N12" s="597">
        <v>0</v>
      </c>
      <c r="O12" s="597">
        <v>0</v>
      </c>
      <c r="P12" s="597">
        <v>0</v>
      </c>
      <c r="Q12" s="597">
        <v>0</v>
      </c>
      <c r="R12" s="597">
        <v>0</v>
      </c>
      <c r="S12" s="597">
        <v>0</v>
      </c>
      <c r="T12" s="597">
        <v>0</v>
      </c>
      <c r="U12" s="597">
        <v>0</v>
      </c>
      <c r="V12" s="597">
        <v>0</v>
      </c>
      <c r="W12" s="597">
        <v>0</v>
      </c>
      <c r="X12" s="597">
        <v>0</v>
      </c>
      <c r="Y12" s="597">
        <v>0</v>
      </c>
      <c r="Z12" s="597">
        <v>0</v>
      </c>
      <c r="AA12" s="597">
        <v>0</v>
      </c>
      <c r="AB12" s="334"/>
      <c r="AD12" s="302"/>
    </row>
    <row r="13" spans="1:33" ht="24.95" customHeight="1" x14ac:dyDescent="0.2">
      <c r="C13" s="595" t="s">
        <v>730</v>
      </c>
      <c r="D13" s="606" t="s">
        <v>729</v>
      </c>
      <c r="E13" s="598">
        <f t="shared" si="0"/>
        <v>0</v>
      </c>
      <c r="F13" s="597">
        <v>0</v>
      </c>
      <c r="G13" s="597">
        <v>0</v>
      </c>
      <c r="H13" s="597">
        <v>0</v>
      </c>
      <c r="I13" s="597">
        <v>0</v>
      </c>
      <c r="J13" s="597">
        <v>0</v>
      </c>
      <c r="K13" s="597">
        <v>0</v>
      </c>
      <c r="L13" s="597">
        <v>0</v>
      </c>
      <c r="M13" s="597">
        <v>0</v>
      </c>
      <c r="N13" s="597">
        <v>0</v>
      </c>
      <c r="O13" s="597">
        <v>0</v>
      </c>
      <c r="P13" s="597">
        <v>0</v>
      </c>
      <c r="Q13" s="597">
        <v>0</v>
      </c>
      <c r="R13" s="597">
        <v>0</v>
      </c>
      <c r="S13" s="597">
        <v>0</v>
      </c>
      <c r="T13" s="597">
        <v>0</v>
      </c>
      <c r="U13" s="597">
        <v>0</v>
      </c>
      <c r="V13" s="597">
        <v>0</v>
      </c>
      <c r="W13" s="597">
        <v>0</v>
      </c>
      <c r="X13" s="597">
        <v>0</v>
      </c>
      <c r="Y13" s="597">
        <v>0</v>
      </c>
      <c r="Z13" s="597">
        <v>0</v>
      </c>
      <c r="AA13" s="597">
        <v>0</v>
      </c>
      <c r="AB13" s="334"/>
      <c r="AD13" s="302"/>
    </row>
    <row r="14" spans="1:33" ht="24.95" customHeight="1" x14ac:dyDescent="0.2">
      <c r="C14" s="595" t="s">
        <v>728</v>
      </c>
      <c r="D14" s="606" t="s">
        <v>727</v>
      </c>
      <c r="E14" s="598">
        <f t="shared" si="0"/>
        <v>1</v>
      </c>
      <c r="F14" s="597">
        <v>0</v>
      </c>
      <c r="G14" s="597">
        <v>0</v>
      </c>
      <c r="H14" s="597">
        <v>0</v>
      </c>
      <c r="I14" s="597">
        <v>0</v>
      </c>
      <c r="J14" s="597">
        <v>1</v>
      </c>
      <c r="K14" s="597">
        <v>0</v>
      </c>
      <c r="L14" s="597">
        <v>0</v>
      </c>
      <c r="M14" s="597">
        <v>0</v>
      </c>
      <c r="N14" s="597">
        <v>0</v>
      </c>
      <c r="O14" s="597">
        <v>0</v>
      </c>
      <c r="P14" s="597">
        <v>0</v>
      </c>
      <c r="Q14" s="597">
        <v>0</v>
      </c>
      <c r="R14" s="597">
        <v>0</v>
      </c>
      <c r="S14" s="597">
        <v>0</v>
      </c>
      <c r="T14" s="597">
        <v>0</v>
      </c>
      <c r="U14" s="597">
        <v>0</v>
      </c>
      <c r="V14" s="597">
        <v>0</v>
      </c>
      <c r="W14" s="597">
        <v>0</v>
      </c>
      <c r="X14" s="597">
        <v>0</v>
      </c>
      <c r="Y14" s="597">
        <v>0</v>
      </c>
      <c r="Z14" s="597">
        <v>0</v>
      </c>
      <c r="AA14" s="597">
        <v>0</v>
      </c>
      <c r="AB14" s="334"/>
      <c r="AD14" s="302"/>
    </row>
    <row r="15" spans="1:33" ht="24.95" customHeight="1" x14ac:dyDescent="0.2">
      <c r="C15" s="595" t="s">
        <v>726</v>
      </c>
      <c r="D15" s="605" t="s">
        <v>725</v>
      </c>
      <c r="E15" s="598">
        <f t="shared" si="0"/>
        <v>10</v>
      </c>
      <c r="F15" s="597">
        <v>0</v>
      </c>
      <c r="G15" s="597">
        <v>0</v>
      </c>
      <c r="H15" s="597">
        <v>0</v>
      </c>
      <c r="I15" s="597">
        <v>1</v>
      </c>
      <c r="J15" s="597">
        <v>0</v>
      </c>
      <c r="K15" s="597">
        <v>4</v>
      </c>
      <c r="L15" s="597">
        <v>0</v>
      </c>
      <c r="M15" s="597">
        <v>0</v>
      </c>
      <c r="N15" s="597">
        <v>0</v>
      </c>
      <c r="O15" s="597">
        <v>0</v>
      </c>
      <c r="P15" s="597">
        <v>1</v>
      </c>
      <c r="Q15" s="597">
        <v>0</v>
      </c>
      <c r="R15" s="597">
        <v>0</v>
      </c>
      <c r="S15" s="597">
        <v>0</v>
      </c>
      <c r="T15" s="597">
        <v>0</v>
      </c>
      <c r="U15" s="597">
        <v>0</v>
      </c>
      <c r="V15" s="597">
        <v>1</v>
      </c>
      <c r="W15" s="597">
        <v>0</v>
      </c>
      <c r="X15" s="597">
        <v>3</v>
      </c>
      <c r="Y15" s="597">
        <v>0</v>
      </c>
      <c r="Z15" s="597">
        <v>0</v>
      </c>
      <c r="AA15" s="597">
        <v>0</v>
      </c>
      <c r="AB15" s="334"/>
      <c r="AD15" s="302"/>
    </row>
    <row r="16" spans="1:33" ht="24.95" customHeight="1" x14ac:dyDescent="0.2">
      <c r="C16" s="595" t="s">
        <v>724</v>
      </c>
      <c r="D16" s="602" t="s">
        <v>723</v>
      </c>
      <c r="E16" s="598">
        <f t="shared" si="0"/>
        <v>50</v>
      </c>
      <c r="F16" s="597">
        <v>0</v>
      </c>
      <c r="G16" s="597">
        <v>0</v>
      </c>
      <c r="H16" s="597">
        <v>1</v>
      </c>
      <c r="I16" s="597">
        <v>0</v>
      </c>
      <c r="J16" s="597">
        <v>0</v>
      </c>
      <c r="K16" s="597">
        <v>7</v>
      </c>
      <c r="L16" s="597">
        <v>22</v>
      </c>
      <c r="M16" s="597">
        <v>1</v>
      </c>
      <c r="N16" s="597">
        <v>3</v>
      </c>
      <c r="O16" s="597">
        <v>0</v>
      </c>
      <c r="P16" s="597">
        <v>0</v>
      </c>
      <c r="Q16" s="597">
        <v>1</v>
      </c>
      <c r="R16" s="597">
        <v>0</v>
      </c>
      <c r="S16" s="597">
        <v>0</v>
      </c>
      <c r="T16" s="597">
        <v>1</v>
      </c>
      <c r="U16" s="597">
        <v>4</v>
      </c>
      <c r="V16" s="597">
        <v>1</v>
      </c>
      <c r="W16" s="597">
        <v>0</v>
      </c>
      <c r="X16" s="597">
        <v>9</v>
      </c>
      <c r="Y16" s="597">
        <v>0</v>
      </c>
      <c r="Z16" s="597">
        <v>0</v>
      </c>
      <c r="AA16" s="597">
        <v>0</v>
      </c>
      <c r="AB16" s="334"/>
      <c r="AD16" s="302"/>
    </row>
    <row r="17" spans="2:31" ht="24.95" customHeight="1" x14ac:dyDescent="0.2">
      <c r="C17" s="595" t="s">
        <v>1</v>
      </c>
      <c r="D17" s="602" t="s">
        <v>722</v>
      </c>
      <c r="E17" s="598">
        <f t="shared" si="0"/>
        <v>5</v>
      </c>
      <c r="F17" s="597">
        <v>0</v>
      </c>
      <c r="G17" s="597">
        <v>0</v>
      </c>
      <c r="H17" s="597">
        <v>0</v>
      </c>
      <c r="I17" s="597">
        <v>0</v>
      </c>
      <c r="J17" s="597">
        <v>0</v>
      </c>
      <c r="K17" s="597">
        <v>0</v>
      </c>
      <c r="L17" s="597">
        <v>1</v>
      </c>
      <c r="M17" s="597">
        <v>2</v>
      </c>
      <c r="N17" s="597">
        <v>2</v>
      </c>
      <c r="O17" s="597">
        <v>0</v>
      </c>
      <c r="P17" s="597">
        <v>0</v>
      </c>
      <c r="Q17" s="597">
        <v>0</v>
      </c>
      <c r="R17" s="597">
        <v>0</v>
      </c>
      <c r="S17" s="597">
        <v>0</v>
      </c>
      <c r="T17" s="597">
        <v>0</v>
      </c>
      <c r="U17" s="597">
        <v>0</v>
      </c>
      <c r="V17" s="597">
        <v>0</v>
      </c>
      <c r="W17" s="597">
        <v>0</v>
      </c>
      <c r="X17" s="597">
        <v>0</v>
      </c>
      <c r="Y17" s="597">
        <v>0</v>
      </c>
      <c r="Z17" s="597">
        <v>0</v>
      </c>
      <c r="AA17" s="597">
        <v>0</v>
      </c>
      <c r="AB17" s="334"/>
      <c r="AD17" s="302"/>
    </row>
    <row r="18" spans="2:31" ht="24.95" customHeight="1" x14ac:dyDescent="0.2">
      <c r="C18" s="595" t="s">
        <v>721</v>
      </c>
      <c r="D18" s="595" t="s">
        <v>720</v>
      </c>
      <c r="E18" s="598">
        <f t="shared" si="0"/>
        <v>95</v>
      </c>
      <c r="F18" s="597">
        <v>1</v>
      </c>
      <c r="G18" s="597">
        <v>0</v>
      </c>
      <c r="H18" s="597">
        <v>0</v>
      </c>
      <c r="I18" s="597">
        <v>0</v>
      </c>
      <c r="J18" s="597">
        <v>0</v>
      </c>
      <c r="K18" s="597">
        <v>12</v>
      </c>
      <c r="L18" s="597">
        <v>5</v>
      </c>
      <c r="M18" s="597">
        <v>5</v>
      </c>
      <c r="N18" s="597">
        <v>51</v>
      </c>
      <c r="O18" s="597">
        <v>1</v>
      </c>
      <c r="P18" s="597">
        <v>1</v>
      </c>
      <c r="Q18" s="597">
        <v>0</v>
      </c>
      <c r="R18" s="597">
        <v>0</v>
      </c>
      <c r="S18" s="597">
        <v>2</v>
      </c>
      <c r="T18" s="597">
        <v>1</v>
      </c>
      <c r="U18" s="597">
        <v>1</v>
      </c>
      <c r="V18" s="597">
        <v>1</v>
      </c>
      <c r="W18" s="597">
        <v>1</v>
      </c>
      <c r="X18" s="597">
        <v>13</v>
      </c>
      <c r="Y18" s="597">
        <v>0</v>
      </c>
      <c r="Z18" s="597">
        <v>0</v>
      </c>
      <c r="AA18" s="597">
        <v>0</v>
      </c>
      <c r="AB18" s="334"/>
      <c r="AD18" s="302"/>
    </row>
    <row r="19" spans="2:31" ht="24.95" customHeight="1" x14ac:dyDescent="0.2">
      <c r="C19" s="595" t="s">
        <v>719</v>
      </c>
      <c r="D19" s="602" t="s">
        <v>718</v>
      </c>
      <c r="E19" s="598">
        <f t="shared" si="0"/>
        <v>16</v>
      </c>
      <c r="F19" s="597">
        <v>0</v>
      </c>
      <c r="G19" s="597">
        <v>0</v>
      </c>
      <c r="H19" s="597">
        <v>2</v>
      </c>
      <c r="I19" s="597">
        <v>1</v>
      </c>
      <c r="J19" s="597">
        <v>0</v>
      </c>
      <c r="K19" s="597">
        <v>2</v>
      </c>
      <c r="L19" s="597">
        <v>0</v>
      </c>
      <c r="M19" s="597">
        <v>1</v>
      </c>
      <c r="N19" s="597">
        <v>3</v>
      </c>
      <c r="O19" s="597">
        <v>6</v>
      </c>
      <c r="P19" s="597">
        <v>0</v>
      </c>
      <c r="Q19" s="597">
        <v>1</v>
      </c>
      <c r="R19" s="597">
        <v>0</v>
      </c>
      <c r="S19" s="597">
        <v>0</v>
      </c>
      <c r="T19" s="597">
        <v>0</v>
      </c>
      <c r="U19" s="597">
        <v>0</v>
      </c>
      <c r="V19" s="597">
        <v>0</v>
      </c>
      <c r="W19" s="597">
        <v>0</v>
      </c>
      <c r="X19" s="597">
        <v>0</v>
      </c>
      <c r="Y19" s="597">
        <v>0</v>
      </c>
      <c r="Z19" s="597">
        <v>0</v>
      </c>
      <c r="AA19" s="597">
        <v>0</v>
      </c>
      <c r="AB19" s="334"/>
      <c r="AD19" s="302"/>
    </row>
    <row r="20" spans="2:31" ht="24.95" customHeight="1" x14ac:dyDescent="0.2">
      <c r="C20" s="595" t="s">
        <v>717</v>
      </c>
      <c r="D20" s="602" t="s">
        <v>716</v>
      </c>
      <c r="E20" s="598">
        <f t="shared" si="0"/>
        <v>16</v>
      </c>
      <c r="F20" s="597">
        <v>0</v>
      </c>
      <c r="G20" s="597">
        <v>0</v>
      </c>
      <c r="H20" s="597">
        <v>0</v>
      </c>
      <c r="I20" s="597">
        <v>0</v>
      </c>
      <c r="J20" s="597">
        <v>0</v>
      </c>
      <c r="K20" s="597">
        <v>3</v>
      </c>
      <c r="L20" s="597">
        <v>1</v>
      </c>
      <c r="M20" s="604">
        <v>2</v>
      </c>
      <c r="N20" s="597">
        <v>0</v>
      </c>
      <c r="O20" s="597">
        <v>3</v>
      </c>
      <c r="P20" s="597">
        <v>2</v>
      </c>
      <c r="Q20" s="597">
        <v>1</v>
      </c>
      <c r="R20" s="597">
        <v>2</v>
      </c>
      <c r="S20" s="597">
        <v>0</v>
      </c>
      <c r="T20" s="597">
        <v>2</v>
      </c>
      <c r="U20" s="597">
        <v>0</v>
      </c>
      <c r="V20" s="597">
        <v>0</v>
      </c>
      <c r="W20" s="597">
        <v>0</v>
      </c>
      <c r="X20" s="597">
        <v>0</v>
      </c>
      <c r="Y20" s="597">
        <v>0</v>
      </c>
      <c r="Z20" s="597">
        <v>0</v>
      </c>
      <c r="AA20" s="597">
        <v>0</v>
      </c>
      <c r="AB20" s="334"/>
      <c r="AD20" s="302"/>
    </row>
    <row r="21" spans="2:31" ht="24.95" customHeight="1" x14ac:dyDescent="0.2">
      <c r="C21" s="595" t="s">
        <v>715</v>
      </c>
      <c r="D21" s="601" t="s">
        <v>714</v>
      </c>
      <c r="E21" s="598">
        <f t="shared" si="0"/>
        <v>4</v>
      </c>
      <c r="F21" s="597">
        <v>0</v>
      </c>
      <c r="G21" s="597">
        <v>0</v>
      </c>
      <c r="H21" s="597">
        <v>0</v>
      </c>
      <c r="I21" s="597">
        <v>0</v>
      </c>
      <c r="J21" s="597">
        <v>0</v>
      </c>
      <c r="K21" s="597">
        <v>0</v>
      </c>
      <c r="L21" s="597">
        <v>0</v>
      </c>
      <c r="M21" s="603">
        <v>0</v>
      </c>
      <c r="N21" s="597">
        <v>0</v>
      </c>
      <c r="O21" s="597">
        <v>2</v>
      </c>
      <c r="P21" s="597">
        <v>0</v>
      </c>
      <c r="Q21" s="597">
        <v>0</v>
      </c>
      <c r="R21" s="597">
        <v>0</v>
      </c>
      <c r="S21" s="597">
        <v>1</v>
      </c>
      <c r="T21" s="597">
        <v>0</v>
      </c>
      <c r="U21" s="597">
        <v>0</v>
      </c>
      <c r="V21" s="597">
        <v>0</v>
      </c>
      <c r="W21" s="597">
        <v>0</v>
      </c>
      <c r="X21" s="597">
        <v>1</v>
      </c>
      <c r="Y21" s="597">
        <v>0</v>
      </c>
      <c r="Z21" s="597">
        <v>0</v>
      </c>
      <c r="AA21" s="597">
        <v>0</v>
      </c>
      <c r="AB21" s="334"/>
      <c r="AD21" s="302"/>
    </row>
    <row r="22" spans="2:31" ht="24.95" customHeight="1" x14ac:dyDescent="0.2">
      <c r="C22" s="595" t="s">
        <v>2</v>
      </c>
      <c r="D22" s="601" t="s">
        <v>713</v>
      </c>
      <c r="E22" s="598">
        <f t="shared" si="0"/>
        <v>26</v>
      </c>
      <c r="F22" s="597">
        <v>0</v>
      </c>
      <c r="G22" s="597">
        <v>0</v>
      </c>
      <c r="H22" s="597">
        <v>0</v>
      </c>
      <c r="I22" s="597">
        <v>0</v>
      </c>
      <c r="J22" s="597">
        <v>0</v>
      </c>
      <c r="K22" s="597">
        <v>1</v>
      </c>
      <c r="L22" s="597">
        <v>0</v>
      </c>
      <c r="M22" s="597">
        <v>3</v>
      </c>
      <c r="N22" s="597">
        <v>3</v>
      </c>
      <c r="O22" s="597">
        <v>4</v>
      </c>
      <c r="P22" s="597">
        <v>1</v>
      </c>
      <c r="Q22" s="597">
        <v>0</v>
      </c>
      <c r="R22" s="597">
        <v>5</v>
      </c>
      <c r="S22" s="597">
        <v>1</v>
      </c>
      <c r="T22" s="597">
        <v>0</v>
      </c>
      <c r="U22" s="597">
        <v>2</v>
      </c>
      <c r="V22" s="597">
        <v>2</v>
      </c>
      <c r="W22" s="597">
        <v>0</v>
      </c>
      <c r="X22" s="597">
        <v>4</v>
      </c>
      <c r="Y22" s="597">
        <v>0</v>
      </c>
      <c r="Z22" s="597">
        <v>0</v>
      </c>
      <c r="AA22" s="597">
        <v>0</v>
      </c>
      <c r="AB22" s="334"/>
      <c r="AD22" s="302"/>
    </row>
    <row r="23" spans="2:31" ht="24.95" customHeight="1" x14ac:dyDescent="0.2">
      <c r="C23" s="595" t="s">
        <v>712</v>
      </c>
      <c r="D23" s="601" t="s">
        <v>711</v>
      </c>
      <c r="E23" s="598">
        <f t="shared" si="0"/>
        <v>31</v>
      </c>
      <c r="F23" s="597">
        <v>0</v>
      </c>
      <c r="G23" s="597">
        <v>0</v>
      </c>
      <c r="H23" s="597">
        <v>0</v>
      </c>
      <c r="I23" s="597">
        <v>0</v>
      </c>
      <c r="J23" s="597">
        <v>0</v>
      </c>
      <c r="K23" s="597">
        <v>2</v>
      </c>
      <c r="L23" s="597">
        <v>0</v>
      </c>
      <c r="M23" s="597">
        <v>1</v>
      </c>
      <c r="N23" s="597">
        <v>2</v>
      </c>
      <c r="O23" s="597">
        <v>3</v>
      </c>
      <c r="P23" s="597">
        <v>2</v>
      </c>
      <c r="Q23" s="597">
        <v>1</v>
      </c>
      <c r="R23" s="597">
        <v>3</v>
      </c>
      <c r="S23" s="597">
        <v>8</v>
      </c>
      <c r="T23" s="597">
        <v>1</v>
      </c>
      <c r="U23" s="597">
        <v>1</v>
      </c>
      <c r="V23" s="597">
        <v>2</v>
      </c>
      <c r="W23" s="597">
        <v>1</v>
      </c>
      <c r="X23" s="597">
        <v>4</v>
      </c>
      <c r="Y23" s="597">
        <v>0</v>
      </c>
      <c r="Z23" s="597">
        <v>0</v>
      </c>
      <c r="AA23" s="597">
        <v>0</v>
      </c>
      <c r="AB23" s="334"/>
      <c r="AD23" s="302"/>
    </row>
    <row r="24" spans="2:31" ht="24.95" customHeight="1" x14ac:dyDescent="0.2">
      <c r="C24" s="595" t="s">
        <v>710</v>
      </c>
      <c r="D24" s="602" t="s">
        <v>709</v>
      </c>
      <c r="E24" s="598">
        <f t="shared" si="0"/>
        <v>13</v>
      </c>
      <c r="F24" s="597">
        <v>0</v>
      </c>
      <c r="G24" s="597">
        <v>0</v>
      </c>
      <c r="H24" s="597">
        <v>1</v>
      </c>
      <c r="I24" s="597">
        <v>0</v>
      </c>
      <c r="J24" s="597">
        <v>0</v>
      </c>
      <c r="K24" s="597">
        <v>1</v>
      </c>
      <c r="L24" s="597">
        <v>0</v>
      </c>
      <c r="M24" s="597">
        <v>0</v>
      </c>
      <c r="N24" s="597">
        <v>1</v>
      </c>
      <c r="O24" s="597">
        <v>0</v>
      </c>
      <c r="P24" s="597">
        <v>0</v>
      </c>
      <c r="Q24" s="597">
        <v>1</v>
      </c>
      <c r="R24" s="597">
        <v>1</v>
      </c>
      <c r="S24" s="597">
        <v>0</v>
      </c>
      <c r="T24" s="597">
        <v>4</v>
      </c>
      <c r="U24" s="597">
        <v>0</v>
      </c>
      <c r="V24" s="597">
        <v>3</v>
      </c>
      <c r="W24" s="597">
        <v>0</v>
      </c>
      <c r="X24" s="597">
        <v>1</v>
      </c>
      <c r="Y24" s="597">
        <v>0</v>
      </c>
      <c r="Z24" s="597">
        <v>0</v>
      </c>
      <c r="AA24" s="597">
        <v>0</v>
      </c>
      <c r="AB24" s="334"/>
      <c r="AD24" s="302"/>
    </row>
    <row r="25" spans="2:31" ht="24.95" customHeight="1" x14ac:dyDescent="0.2">
      <c r="C25" s="595" t="s">
        <v>708</v>
      </c>
      <c r="D25" s="601" t="s">
        <v>707</v>
      </c>
      <c r="E25" s="598">
        <f t="shared" si="0"/>
        <v>70</v>
      </c>
      <c r="F25" s="597">
        <v>0</v>
      </c>
      <c r="G25" s="597">
        <v>0</v>
      </c>
      <c r="H25" s="597">
        <v>0</v>
      </c>
      <c r="I25" s="597">
        <v>0</v>
      </c>
      <c r="J25" s="597">
        <v>0</v>
      </c>
      <c r="K25" s="597">
        <v>9</v>
      </c>
      <c r="L25" s="597">
        <v>5</v>
      </c>
      <c r="M25" s="597">
        <v>3</v>
      </c>
      <c r="N25" s="597">
        <v>5</v>
      </c>
      <c r="O25" s="597">
        <v>7</v>
      </c>
      <c r="P25" s="597">
        <v>1</v>
      </c>
      <c r="Q25" s="597">
        <v>0</v>
      </c>
      <c r="R25" s="597">
        <v>3</v>
      </c>
      <c r="S25" s="597">
        <v>2</v>
      </c>
      <c r="T25" s="597">
        <v>2</v>
      </c>
      <c r="U25" s="597">
        <v>16</v>
      </c>
      <c r="V25" s="597">
        <v>4</v>
      </c>
      <c r="W25" s="597">
        <v>0</v>
      </c>
      <c r="X25" s="597">
        <v>11</v>
      </c>
      <c r="Y25" s="597">
        <v>0</v>
      </c>
      <c r="Z25" s="597">
        <v>1</v>
      </c>
      <c r="AA25" s="597">
        <v>1</v>
      </c>
      <c r="AB25" s="334"/>
      <c r="AD25" s="302"/>
    </row>
    <row r="26" spans="2:31" ht="24.95" customHeight="1" x14ac:dyDescent="0.2">
      <c r="C26" s="595" t="s">
        <v>706</v>
      </c>
      <c r="D26" s="601" t="s">
        <v>705</v>
      </c>
      <c r="E26" s="598">
        <f t="shared" si="0"/>
        <v>115</v>
      </c>
      <c r="F26" s="597">
        <v>1</v>
      </c>
      <c r="G26" s="597">
        <v>1</v>
      </c>
      <c r="H26" s="597">
        <v>1</v>
      </c>
      <c r="I26" s="597">
        <v>1</v>
      </c>
      <c r="J26" s="597">
        <v>0</v>
      </c>
      <c r="K26" s="597">
        <v>12</v>
      </c>
      <c r="L26" s="597">
        <v>8</v>
      </c>
      <c r="M26" s="597">
        <v>3</v>
      </c>
      <c r="N26" s="597">
        <v>9</v>
      </c>
      <c r="O26" s="597">
        <v>8</v>
      </c>
      <c r="P26" s="597">
        <v>4</v>
      </c>
      <c r="Q26" s="597">
        <v>3</v>
      </c>
      <c r="R26" s="597">
        <v>3</v>
      </c>
      <c r="S26" s="597">
        <v>5</v>
      </c>
      <c r="T26" s="597">
        <v>5</v>
      </c>
      <c r="U26" s="597">
        <v>7</v>
      </c>
      <c r="V26" s="597">
        <v>32</v>
      </c>
      <c r="W26" s="597">
        <v>1</v>
      </c>
      <c r="X26" s="597">
        <v>11</v>
      </c>
      <c r="Y26" s="597">
        <v>0</v>
      </c>
      <c r="Z26" s="597">
        <v>0</v>
      </c>
      <c r="AA26" s="597">
        <v>0</v>
      </c>
      <c r="AB26" s="334"/>
      <c r="AD26" s="302"/>
    </row>
    <row r="27" spans="2:31" ht="24.95" customHeight="1" x14ac:dyDescent="0.2">
      <c r="C27" s="595" t="s">
        <v>704</v>
      </c>
      <c r="D27" s="602" t="s">
        <v>703</v>
      </c>
      <c r="E27" s="598">
        <f t="shared" si="0"/>
        <v>11</v>
      </c>
      <c r="F27" s="597">
        <v>0</v>
      </c>
      <c r="G27" s="597">
        <v>0</v>
      </c>
      <c r="H27" s="597">
        <v>0</v>
      </c>
      <c r="I27" s="597">
        <v>0</v>
      </c>
      <c r="J27" s="597">
        <v>0</v>
      </c>
      <c r="K27" s="597">
        <v>1</v>
      </c>
      <c r="L27" s="597">
        <v>0</v>
      </c>
      <c r="M27" s="597">
        <v>0</v>
      </c>
      <c r="N27" s="597">
        <v>1</v>
      </c>
      <c r="O27" s="597">
        <v>0</v>
      </c>
      <c r="P27" s="597">
        <v>0</v>
      </c>
      <c r="Q27" s="597">
        <v>0</v>
      </c>
      <c r="R27" s="597">
        <v>0</v>
      </c>
      <c r="S27" s="597">
        <v>0</v>
      </c>
      <c r="T27" s="597">
        <v>0</v>
      </c>
      <c r="U27" s="597">
        <v>1</v>
      </c>
      <c r="V27" s="597">
        <v>1</v>
      </c>
      <c r="W27" s="597">
        <v>6</v>
      </c>
      <c r="X27" s="597">
        <v>1</v>
      </c>
      <c r="Y27" s="597">
        <v>0</v>
      </c>
      <c r="Z27" s="597">
        <v>0</v>
      </c>
      <c r="AA27" s="597">
        <v>0</v>
      </c>
      <c r="AB27" s="334"/>
      <c r="AD27" s="302"/>
    </row>
    <row r="28" spans="2:31" ht="24.95" customHeight="1" x14ac:dyDescent="0.2">
      <c r="C28" s="595" t="s">
        <v>702</v>
      </c>
      <c r="D28" s="602" t="s">
        <v>701</v>
      </c>
      <c r="E28" s="598">
        <f t="shared" si="0"/>
        <v>205</v>
      </c>
      <c r="F28" s="597">
        <v>5</v>
      </c>
      <c r="G28" s="597">
        <v>1</v>
      </c>
      <c r="H28" s="597">
        <v>0</v>
      </c>
      <c r="I28" s="597">
        <v>1</v>
      </c>
      <c r="J28" s="597">
        <v>0</v>
      </c>
      <c r="K28" s="597">
        <v>18</v>
      </c>
      <c r="L28" s="597">
        <v>10</v>
      </c>
      <c r="M28" s="597">
        <v>3</v>
      </c>
      <c r="N28" s="597">
        <v>9</v>
      </c>
      <c r="O28" s="597">
        <v>3</v>
      </c>
      <c r="P28" s="597">
        <v>2</v>
      </c>
      <c r="Q28" s="597">
        <v>1</v>
      </c>
      <c r="R28" s="597">
        <v>1</v>
      </c>
      <c r="S28" s="597">
        <v>2</v>
      </c>
      <c r="T28" s="597">
        <v>7</v>
      </c>
      <c r="U28" s="597">
        <v>2</v>
      </c>
      <c r="V28" s="597">
        <v>5</v>
      </c>
      <c r="W28" s="597">
        <v>2</v>
      </c>
      <c r="X28" s="597">
        <v>129</v>
      </c>
      <c r="Y28" s="597">
        <v>2</v>
      </c>
      <c r="Z28" s="597">
        <v>2</v>
      </c>
      <c r="AA28" s="597">
        <v>0</v>
      </c>
      <c r="AB28" s="334"/>
      <c r="AD28" s="302"/>
    </row>
    <row r="29" spans="2:31" ht="39.75" customHeight="1" x14ac:dyDescent="0.2">
      <c r="C29" s="595" t="s">
        <v>700</v>
      </c>
      <c r="D29" s="601" t="s">
        <v>699</v>
      </c>
      <c r="E29" s="598">
        <f t="shared" si="0"/>
        <v>10</v>
      </c>
      <c r="F29" s="597">
        <v>0</v>
      </c>
      <c r="G29" s="597">
        <v>0</v>
      </c>
      <c r="H29" s="597">
        <v>0</v>
      </c>
      <c r="I29" s="597">
        <v>0</v>
      </c>
      <c r="J29" s="597">
        <v>0</v>
      </c>
      <c r="K29" s="597">
        <v>3</v>
      </c>
      <c r="L29" s="597">
        <v>1</v>
      </c>
      <c r="M29" s="596">
        <v>1</v>
      </c>
      <c r="N29" s="596">
        <v>0</v>
      </c>
      <c r="O29" s="596">
        <v>0</v>
      </c>
      <c r="P29" s="596">
        <v>0</v>
      </c>
      <c r="Q29" s="596">
        <v>1</v>
      </c>
      <c r="R29" s="596">
        <v>0</v>
      </c>
      <c r="S29" s="596">
        <v>0</v>
      </c>
      <c r="T29" s="596">
        <v>1</v>
      </c>
      <c r="U29" s="596">
        <v>0</v>
      </c>
      <c r="V29" s="596">
        <v>0</v>
      </c>
      <c r="W29" s="596">
        <v>1</v>
      </c>
      <c r="X29" s="596">
        <v>0</v>
      </c>
      <c r="Y29" s="596">
        <v>1</v>
      </c>
      <c r="Z29" s="596">
        <v>0</v>
      </c>
      <c r="AA29" s="596">
        <v>1</v>
      </c>
      <c r="AB29" s="334"/>
      <c r="AD29" s="302"/>
    </row>
    <row r="30" spans="2:31" ht="30" customHeight="1" x14ac:dyDescent="0.2">
      <c r="C30" s="595" t="s">
        <v>698</v>
      </c>
      <c r="D30" s="601" t="s">
        <v>697</v>
      </c>
      <c r="E30" s="598">
        <f t="shared" si="0"/>
        <v>3</v>
      </c>
      <c r="F30" s="597">
        <v>0</v>
      </c>
      <c r="G30" s="597">
        <v>0</v>
      </c>
      <c r="H30" s="597">
        <v>0</v>
      </c>
      <c r="I30" s="597">
        <v>0</v>
      </c>
      <c r="J30" s="597">
        <v>0</v>
      </c>
      <c r="K30" s="597">
        <v>0</v>
      </c>
      <c r="L30" s="597">
        <v>0</v>
      </c>
      <c r="M30" s="597">
        <v>0</v>
      </c>
      <c r="N30" s="597">
        <v>0</v>
      </c>
      <c r="O30" s="596">
        <v>0</v>
      </c>
      <c r="P30" s="596">
        <v>0</v>
      </c>
      <c r="Q30" s="596">
        <v>1</v>
      </c>
      <c r="R30" s="596">
        <v>0</v>
      </c>
      <c r="S30" s="596">
        <v>1</v>
      </c>
      <c r="T30" s="596">
        <v>0</v>
      </c>
      <c r="U30" s="596">
        <v>0</v>
      </c>
      <c r="V30" s="596">
        <v>0</v>
      </c>
      <c r="W30" s="596">
        <v>0</v>
      </c>
      <c r="X30" s="596">
        <v>1</v>
      </c>
      <c r="Y30" s="596">
        <v>0</v>
      </c>
      <c r="Z30" s="596">
        <v>0</v>
      </c>
      <c r="AA30" s="596">
        <v>0</v>
      </c>
      <c r="AB30" s="334"/>
      <c r="AD30" s="302"/>
    </row>
    <row r="31" spans="2:31" ht="24.95" customHeight="1" x14ac:dyDescent="0.2">
      <c r="B31" s="288"/>
      <c r="C31" s="600" t="s">
        <v>53</v>
      </c>
      <c r="D31" s="599" t="s">
        <v>31</v>
      </c>
      <c r="E31" s="598">
        <f t="shared" si="0"/>
        <v>5</v>
      </c>
      <c r="F31" s="597">
        <v>0</v>
      </c>
      <c r="G31" s="597">
        <v>0</v>
      </c>
      <c r="H31" s="597">
        <v>0</v>
      </c>
      <c r="I31" s="596">
        <v>0</v>
      </c>
      <c r="J31" s="597">
        <v>0</v>
      </c>
      <c r="K31" s="597">
        <v>0</v>
      </c>
      <c r="L31" s="597">
        <v>0</v>
      </c>
      <c r="M31" s="597">
        <v>0</v>
      </c>
      <c r="N31" s="597">
        <v>0</v>
      </c>
      <c r="O31" s="596">
        <v>1</v>
      </c>
      <c r="P31" s="596">
        <v>0</v>
      </c>
      <c r="Q31" s="596">
        <v>0</v>
      </c>
      <c r="R31" s="596">
        <v>0</v>
      </c>
      <c r="S31" s="596">
        <v>0</v>
      </c>
      <c r="T31" s="596">
        <v>0</v>
      </c>
      <c r="U31" s="596">
        <v>0</v>
      </c>
      <c r="V31" s="596">
        <v>0</v>
      </c>
      <c r="W31" s="596">
        <v>0</v>
      </c>
      <c r="X31" s="596">
        <v>0</v>
      </c>
      <c r="Y31" s="596">
        <v>0</v>
      </c>
      <c r="Z31" s="596">
        <v>0</v>
      </c>
      <c r="AA31" s="596">
        <v>4</v>
      </c>
      <c r="AB31" s="334"/>
      <c r="AD31" s="302"/>
    </row>
    <row r="32" spans="2:31" ht="3" customHeight="1" x14ac:dyDescent="0.2">
      <c r="B32" s="284"/>
      <c r="C32" s="284"/>
      <c r="D32" s="284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288"/>
      <c r="AC32" s="288"/>
      <c r="AD32" s="288"/>
      <c r="AE32" s="288"/>
    </row>
    <row r="33" spans="2:50" ht="6" customHeight="1" x14ac:dyDescent="0.2"/>
    <row r="34" spans="2:50" s="7" customFormat="1" x14ac:dyDescent="0.2">
      <c r="B34" s="132" t="s">
        <v>281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x14ac:dyDescent="0.2"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</row>
  </sheetData>
  <mergeCells count="25">
    <mergeCell ref="Y5:Y7"/>
    <mergeCell ref="AA5:AA7"/>
    <mergeCell ref="R5:R7"/>
    <mergeCell ref="S5:S7"/>
    <mergeCell ref="T5:T7"/>
    <mergeCell ref="U5:U7"/>
    <mergeCell ref="V5:V7"/>
    <mergeCell ref="W5:W7"/>
    <mergeCell ref="X5:X7"/>
    <mergeCell ref="Q5:Q7"/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O5:O7"/>
    <mergeCell ref="P5:P7"/>
  </mergeCells>
  <hyperlinks>
    <hyperlink ref="AC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2" fitToWidth="2" fitToHeight="2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7"/>
  <sheetViews>
    <sheetView showGridLines="0" workbookViewId="0">
      <pane ySplit="7" topLeftCell="A8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37" customWidth="1"/>
    <col min="2" max="2" width="15.5703125" style="37" customWidth="1"/>
    <col min="3" max="3" width="4.42578125" style="37" bestFit="1" customWidth="1"/>
    <col min="4" max="14" width="8.7109375" style="37" customWidth="1"/>
    <col min="15" max="16" width="9.140625" style="37" bestFit="1" customWidth="1"/>
    <col min="17" max="17" width="6.7109375" style="37" customWidth="1"/>
    <col min="18" max="18" width="14.28515625" style="37" bestFit="1" customWidth="1"/>
    <col min="19" max="16384" width="12.5703125" style="37"/>
  </cols>
  <sheetData>
    <row r="1" spans="1:50" ht="21" customHeight="1" x14ac:dyDescent="0.2">
      <c r="B1" s="730" t="s">
        <v>391</v>
      </c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</row>
    <row r="2" spans="1:50" ht="21" customHeight="1" x14ac:dyDescent="0.2">
      <c r="B2" s="46"/>
      <c r="C2" s="46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13"/>
    </row>
    <row r="3" spans="1:50" ht="12.75" customHeight="1" x14ac:dyDescent="0.2">
      <c r="B3" s="77"/>
      <c r="C3" s="77"/>
      <c r="D3" s="78"/>
      <c r="E3" s="78"/>
      <c r="F3" s="78"/>
      <c r="G3" s="79" t="s">
        <v>14</v>
      </c>
      <c r="H3" s="78"/>
      <c r="I3" s="78"/>
      <c r="J3" s="78"/>
      <c r="K3" s="78"/>
      <c r="L3" s="78"/>
      <c r="M3" s="78"/>
      <c r="N3" s="78"/>
      <c r="O3" s="78"/>
      <c r="P3" s="28" t="s">
        <v>17</v>
      </c>
      <c r="R3" s="143" t="s">
        <v>18</v>
      </c>
    </row>
    <row r="4" spans="1:50" ht="15" customHeight="1" x14ac:dyDescent="0.2">
      <c r="B4" s="644" t="s">
        <v>350</v>
      </c>
      <c r="C4" s="656"/>
      <c r="D4" s="640" t="s">
        <v>16</v>
      </c>
      <c r="E4" s="640" t="s">
        <v>29</v>
      </c>
      <c r="F4" s="640" t="s">
        <v>28</v>
      </c>
      <c r="G4" s="640" t="s">
        <v>27</v>
      </c>
      <c r="H4" s="640" t="s">
        <v>26</v>
      </c>
      <c r="I4" s="640" t="s">
        <v>25</v>
      </c>
      <c r="J4" s="640" t="s">
        <v>24</v>
      </c>
      <c r="K4" s="640" t="s">
        <v>23</v>
      </c>
      <c r="L4" s="640" t="s">
        <v>22</v>
      </c>
      <c r="M4" s="640" t="s">
        <v>21</v>
      </c>
      <c r="N4" s="640" t="s">
        <v>20</v>
      </c>
      <c r="O4" s="640" t="s">
        <v>91</v>
      </c>
      <c r="P4" s="643" t="s">
        <v>90</v>
      </c>
      <c r="Q4" s="43"/>
    </row>
    <row r="5" spans="1:50" ht="15" customHeight="1" x14ac:dyDescent="0.2">
      <c r="B5" s="644"/>
      <c r="C5" s="656"/>
      <c r="D5" s="640"/>
      <c r="E5" s="640"/>
      <c r="F5" s="640"/>
      <c r="G5" s="640" t="s">
        <v>89</v>
      </c>
      <c r="H5" s="640" t="s">
        <v>88</v>
      </c>
      <c r="I5" s="640" t="s">
        <v>87</v>
      </c>
      <c r="J5" s="640" t="s">
        <v>86</v>
      </c>
      <c r="K5" s="640" t="s">
        <v>85</v>
      </c>
      <c r="L5" s="640" t="s">
        <v>84</v>
      </c>
      <c r="M5" s="640" t="s">
        <v>83</v>
      </c>
      <c r="N5" s="640" t="s">
        <v>78</v>
      </c>
      <c r="O5" s="640" t="s">
        <v>77</v>
      </c>
      <c r="P5" s="644"/>
      <c r="Q5" s="43"/>
    </row>
    <row r="6" spans="1:50" ht="15" customHeight="1" x14ac:dyDescent="0.2">
      <c r="B6" s="644"/>
      <c r="C6" s="656"/>
      <c r="D6" s="640"/>
      <c r="E6" s="640"/>
      <c r="F6" s="640"/>
      <c r="G6" s="640"/>
      <c r="H6" s="640"/>
      <c r="I6" s="640"/>
      <c r="J6" s="640"/>
      <c r="K6" s="640"/>
      <c r="L6" s="640"/>
      <c r="M6" s="640" t="s">
        <v>76</v>
      </c>
      <c r="N6" s="640"/>
      <c r="O6" s="640" t="s">
        <v>76</v>
      </c>
      <c r="P6" s="644"/>
      <c r="Q6" s="43"/>
    </row>
    <row r="7" spans="1:50" ht="15" customHeight="1" x14ac:dyDescent="0.2">
      <c r="B7" s="644"/>
      <c r="C7" s="656"/>
      <c r="D7" s="640"/>
      <c r="E7" s="640"/>
      <c r="F7" s="640"/>
      <c r="G7" s="640"/>
      <c r="H7" s="640"/>
      <c r="I7" s="640"/>
      <c r="J7" s="640"/>
      <c r="K7" s="640"/>
      <c r="L7" s="640"/>
      <c r="M7" s="640" t="s">
        <v>14</v>
      </c>
      <c r="N7" s="640" t="s">
        <v>14</v>
      </c>
      <c r="O7" s="640" t="s">
        <v>14</v>
      </c>
      <c r="P7" s="644"/>
      <c r="Q7" s="43"/>
    </row>
    <row r="8" spans="1:50" ht="12.75" customHeight="1" x14ac:dyDescent="0.2">
      <c r="B8" s="26"/>
      <c r="C8" s="26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</row>
    <row r="9" spans="1:50" s="40" customFormat="1" ht="12.75" customHeight="1" x14ac:dyDescent="0.2">
      <c r="B9" s="24" t="s">
        <v>13</v>
      </c>
      <c r="C9" s="24">
        <v>2014</v>
      </c>
      <c r="D9" s="8">
        <v>558</v>
      </c>
      <c r="E9" s="44">
        <v>51</v>
      </c>
      <c r="F9" s="44">
        <v>65</v>
      </c>
      <c r="G9" s="44">
        <v>57</v>
      </c>
      <c r="H9" s="44">
        <v>58</v>
      </c>
      <c r="I9" s="44">
        <v>59</v>
      </c>
      <c r="J9" s="44">
        <v>49</v>
      </c>
      <c r="K9" s="44">
        <v>53</v>
      </c>
      <c r="L9" s="44">
        <v>11</v>
      </c>
      <c r="M9" s="44">
        <v>34</v>
      </c>
      <c r="N9" s="44">
        <v>34</v>
      </c>
      <c r="O9" s="44">
        <v>48</v>
      </c>
      <c r="P9" s="44">
        <v>39</v>
      </c>
      <c r="Q9" s="41"/>
      <c r="R9" s="42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</row>
    <row r="10" spans="1:50" ht="12.75" customHeight="1" x14ac:dyDescent="0.2">
      <c r="A10" s="40"/>
      <c r="B10" s="24"/>
      <c r="C10" s="24">
        <v>2015</v>
      </c>
      <c r="D10" s="8">
        <v>642</v>
      </c>
      <c r="E10" s="44">
        <v>69</v>
      </c>
      <c r="F10" s="44">
        <v>68</v>
      </c>
      <c r="G10" s="44">
        <v>71</v>
      </c>
      <c r="H10" s="44">
        <v>44</v>
      </c>
      <c r="I10" s="44">
        <v>50</v>
      </c>
      <c r="J10" s="44">
        <v>61</v>
      </c>
      <c r="K10" s="44">
        <v>40</v>
      </c>
      <c r="L10" s="44">
        <v>5</v>
      </c>
      <c r="M10" s="44">
        <v>44</v>
      </c>
      <c r="N10" s="44">
        <v>51</v>
      </c>
      <c r="O10" s="44">
        <v>91</v>
      </c>
      <c r="P10" s="44">
        <v>48</v>
      </c>
      <c r="Q10" s="38"/>
      <c r="R10" s="4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</row>
    <row r="11" spans="1:50" ht="12.75" customHeight="1" x14ac:dyDescent="0.2">
      <c r="A11" s="40"/>
      <c r="B11" s="24"/>
      <c r="C11" s="24">
        <v>2016</v>
      </c>
      <c r="D11" s="8">
        <v>652</v>
      </c>
      <c r="E11" s="44">
        <v>69</v>
      </c>
      <c r="F11" s="44">
        <v>69</v>
      </c>
      <c r="G11" s="44">
        <v>58</v>
      </c>
      <c r="H11" s="44">
        <v>39</v>
      </c>
      <c r="I11" s="44">
        <v>59</v>
      </c>
      <c r="J11" s="44">
        <v>55</v>
      </c>
      <c r="K11" s="44">
        <v>57</v>
      </c>
      <c r="L11" s="44">
        <v>9</v>
      </c>
      <c r="M11" s="44">
        <v>66</v>
      </c>
      <c r="N11" s="44">
        <v>66</v>
      </c>
      <c r="O11" s="44">
        <v>62</v>
      </c>
      <c r="P11" s="44">
        <v>43</v>
      </c>
      <c r="Q11" s="38"/>
      <c r="R11" s="4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</row>
    <row r="12" spans="1:50" ht="12.75" customHeight="1" x14ac:dyDescent="0.2">
      <c r="A12" s="40"/>
      <c r="B12" s="193"/>
      <c r="C12" s="193">
        <v>2017</v>
      </c>
      <c r="D12" s="8">
        <v>556</v>
      </c>
      <c r="E12" s="44">
        <v>44</v>
      </c>
      <c r="F12" s="44">
        <v>40</v>
      </c>
      <c r="G12" s="44">
        <v>57</v>
      </c>
      <c r="H12" s="44">
        <v>40</v>
      </c>
      <c r="I12" s="44">
        <v>54</v>
      </c>
      <c r="J12" s="44">
        <v>60</v>
      </c>
      <c r="K12" s="44">
        <v>37</v>
      </c>
      <c r="L12" s="44">
        <v>14</v>
      </c>
      <c r="M12" s="44">
        <v>58</v>
      </c>
      <c r="N12" s="44">
        <v>72</v>
      </c>
      <c r="O12" s="44">
        <v>49</v>
      </c>
      <c r="P12" s="44">
        <v>31</v>
      </c>
      <c r="Q12" s="38"/>
      <c r="R12" s="4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</row>
    <row r="13" spans="1:50" ht="12.75" customHeight="1" x14ac:dyDescent="0.2">
      <c r="A13" s="40"/>
      <c r="B13" s="21" t="s">
        <v>3</v>
      </c>
      <c r="C13" s="22">
        <v>2014</v>
      </c>
      <c r="D13" s="8">
        <v>25</v>
      </c>
      <c r="E13" s="14">
        <v>5</v>
      </c>
      <c r="F13" s="14">
        <v>4</v>
      </c>
      <c r="G13" s="14">
        <v>3</v>
      </c>
      <c r="H13" s="14">
        <v>0</v>
      </c>
      <c r="I13" s="14">
        <v>2</v>
      </c>
      <c r="J13" s="14">
        <v>1</v>
      </c>
      <c r="K13" s="14">
        <v>2</v>
      </c>
      <c r="L13" s="14">
        <v>1</v>
      </c>
      <c r="M13" s="14">
        <v>3</v>
      </c>
      <c r="N13" s="14">
        <v>1</v>
      </c>
      <c r="O13" s="14">
        <v>2</v>
      </c>
      <c r="P13" s="14">
        <v>1</v>
      </c>
      <c r="Q13" s="38"/>
      <c r="R13" s="4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</row>
    <row r="14" spans="1:50" ht="12.75" customHeight="1" x14ac:dyDescent="0.2">
      <c r="A14" s="40"/>
      <c r="B14" s="21"/>
      <c r="C14" s="22">
        <v>2015</v>
      </c>
      <c r="D14" s="8">
        <v>25</v>
      </c>
      <c r="E14" s="14">
        <v>4</v>
      </c>
      <c r="F14" s="14">
        <v>3</v>
      </c>
      <c r="G14" s="14">
        <v>4</v>
      </c>
      <c r="H14" s="14">
        <v>0</v>
      </c>
      <c r="I14" s="14">
        <v>0</v>
      </c>
      <c r="J14" s="14">
        <v>2</v>
      </c>
      <c r="K14" s="14">
        <v>1</v>
      </c>
      <c r="L14" s="14">
        <v>0</v>
      </c>
      <c r="M14" s="14">
        <v>1</v>
      </c>
      <c r="N14" s="14">
        <v>3</v>
      </c>
      <c r="O14" s="14">
        <v>6</v>
      </c>
      <c r="P14" s="14">
        <v>1</v>
      </c>
      <c r="Q14" s="38"/>
      <c r="R14" s="4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</row>
    <row r="15" spans="1:50" ht="12.75" customHeight="1" x14ac:dyDescent="0.2">
      <c r="A15" s="40"/>
      <c r="B15" s="21"/>
      <c r="C15" s="22">
        <v>2016</v>
      </c>
      <c r="D15" s="8">
        <v>29</v>
      </c>
      <c r="E15" s="14">
        <v>0</v>
      </c>
      <c r="F15" s="14">
        <v>2</v>
      </c>
      <c r="G15" s="14">
        <v>2</v>
      </c>
      <c r="H15" s="14">
        <v>4</v>
      </c>
      <c r="I15" s="14">
        <v>3</v>
      </c>
      <c r="J15" s="14">
        <v>3</v>
      </c>
      <c r="K15" s="14">
        <v>4</v>
      </c>
      <c r="L15" s="14">
        <v>0</v>
      </c>
      <c r="M15" s="14">
        <v>3</v>
      </c>
      <c r="N15" s="14">
        <v>4</v>
      </c>
      <c r="O15" s="14">
        <v>2</v>
      </c>
      <c r="P15" s="14">
        <v>2</v>
      </c>
      <c r="Q15" s="38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</row>
    <row r="16" spans="1:50" ht="12.75" customHeight="1" x14ac:dyDescent="0.2">
      <c r="A16" s="40"/>
      <c r="B16" s="195"/>
      <c r="C16" s="205">
        <v>2017</v>
      </c>
      <c r="D16" s="8">
        <v>21</v>
      </c>
      <c r="E16" s="197">
        <v>1</v>
      </c>
      <c r="F16" s="197">
        <v>0</v>
      </c>
      <c r="G16" s="197">
        <v>2</v>
      </c>
      <c r="H16" s="197">
        <v>3</v>
      </c>
      <c r="I16" s="197">
        <v>1</v>
      </c>
      <c r="J16" s="197">
        <v>3</v>
      </c>
      <c r="K16" s="197">
        <v>1</v>
      </c>
      <c r="L16" s="197">
        <v>0</v>
      </c>
      <c r="M16" s="197">
        <v>5</v>
      </c>
      <c r="N16" s="197">
        <v>4</v>
      </c>
      <c r="O16" s="197">
        <v>1</v>
      </c>
      <c r="P16" s="197">
        <v>0</v>
      </c>
      <c r="Q16" s="38"/>
      <c r="R16" s="41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</row>
    <row r="17" spans="1:50" ht="12.75" customHeight="1" x14ac:dyDescent="0.2">
      <c r="A17" s="40"/>
      <c r="B17" s="21" t="s">
        <v>4</v>
      </c>
      <c r="C17" s="22">
        <v>2014</v>
      </c>
      <c r="D17" s="8">
        <v>63</v>
      </c>
      <c r="E17" s="14">
        <v>9</v>
      </c>
      <c r="F17" s="14">
        <v>6</v>
      </c>
      <c r="G17" s="14">
        <v>8</v>
      </c>
      <c r="H17" s="14">
        <v>7</v>
      </c>
      <c r="I17" s="14">
        <v>2</v>
      </c>
      <c r="J17" s="14">
        <v>5</v>
      </c>
      <c r="K17" s="14">
        <v>10</v>
      </c>
      <c r="L17" s="14">
        <v>2</v>
      </c>
      <c r="M17" s="14">
        <v>5</v>
      </c>
      <c r="N17" s="14">
        <v>3</v>
      </c>
      <c r="O17" s="14">
        <v>4</v>
      </c>
      <c r="P17" s="14">
        <v>2</v>
      </c>
      <c r="Q17" s="38"/>
      <c r="R17" s="41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</row>
    <row r="18" spans="1:50" ht="12.75" customHeight="1" x14ac:dyDescent="0.2">
      <c r="A18" s="40"/>
      <c r="B18" s="21"/>
      <c r="C18" s="22">
        <v>2015</v>
      </c>
      <c r="D18" s="8">
        <v>72</v>
      </c>
      <c r="E18" s="14">
        <v>6</v>
      </c>
      <c r="F18" s="14">
        <v>9</v>
      </c>
      <c r="G18" s="14">
        <v>10</v>
      </c>
      <c r="H18" s="14">
        <v>2</v>
      </c>
      <c r="I18" s="14">
        <v>6</v>
      </c>
      <c r="J18" s="14">
        <v>9</v>
      </c>
      <c r="K18" s="14">
        <v>3</v>
      </c>
      <c r="L18" s="14">
        <v>0</v>
      </c>
      <c r="M18" s="14">
        <v>1</v>
      </c>
      <c r="N18" s="14">
        <v>6</v>
      </c>
      <c r="O18" s="14">
        <v>12</v>
      </c>
      <c r="P18" s="14">
        <v>8</v>
      </c>
      <c r="Q18" s="38"/>
      <c r="R18" s="41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ht="12.75" customHeight="1" x14ac:dyDescent="0.2">
      <c r="A19" s="40"/>
      <c r="B19" s="21"/>
      <c r="C19" s="22">
        <v>2016</v>
      </c>
      <c r="D19" s="8">
        <v>76</v>
      </c>
      <c r="E19" s="14">
        <v>5</v>
      </c>
      <c r="F19" s="14">
        <v>11</v>
      </c>
      <c r="G19" s="14">
        <v>12</v>
      </c>
      <c r="H19" s="14">
        <v>3</v>
      </c>
      <c r="I19" s="14">
        <v>8</v>
      </c>
      <c r="J19" s="14">
        <v>4</v>
      </c>
      <c r="K19" s="14">
        <v>8</v>
      </c>
      <c r="L19" s="14">
        <v>0</v>
      </c>
      <c r="M19" s="14">
        <v>8</v>
      </c>
      <c r="N19" s="14">
        <v>7</v>
      </c>
      <c r="O19" s="14">
        <v>7</v>
      </c>
      <c r="P19" s="14">
        <v>3</v>
      </c>
      <c r="Q19" s="38"/>
      <c r="R19" s="41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0" ht="12.75" customHeight="1" x14ac:dyDescent="0.2">
      <c r="A20" s="40"/>
      <c r="B20" s="195"/>
      <c r="C20" s="205">
        <v>2017</v>
      </c>
      <c r="D20" s="8">
        <v>78</v>
      </c>
      <c r="E20" s="197">
        <v>4</v>
      </c>
      <c r="F20" s="197">
        <v>10</v>
      </c>
      <c r="G20" s="197">
        <v>8</v>
      </c>
      <c r="H20" s="197">
        <v>3</v>
      </c>
      <c r="I20" s="197">
        <v>4</v>
      </c>
      <c r="J20" s="197">
        <v>12</v>
      </c>
      <c r="K20" s="197">
        <v>6</v>
      </c>
      <c r="L20" s="197">
        <v>1</v>
      </c>
      <c r="M20" s="197">
        <v>12</v>
      </c>
      <c r="N20" s="197">
        <v>9</v>
      </c>
      <c r="O20" s="197">
        <v>4</v>
      </c>
      <c r="P20" s="197">
        <v>5</v>
      </c>
      <c r="Q20" s="38"/>
      <c r="R20" s="41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</row>
    <row r="21" spans="1:50" s="40" customFormat="1" ht="12.75" customHeight="1" x14ac:dyDescent="0.2">
      <c r="B21" s="21" t="s">
        <v>5</v>
      </c>
      <c r="C21" s="22">
        <v>2014</v>
      </c>
      <c r="D21" s="8">
        <v>247</v>
      </c>
      <c r="E21" s="14">
        <v>22</v>
      </c>
      <c r="F21" s="14">
        <v>35</v>
      </c>
      <c r="G21" s="14">
        <v>25</v>
      </c>
      <c r="H21" s="14">
        <v>24</v>
      </c>
      <c r="I21" s="14">
        <v>31</v>
      </c>
      <c r="J21" s="14">
        <v>21</v>
      </c>
      <c r="K21" s="14">
        <v>21</v>
      </c>
      <c r="L21" s="14">
        <v>4</v>
      </c>
      <c r="M21" s="14">
        <v>17</v>
      </c>
      <c r="N21" s="14">
        <v>15</v>
      </c>
      <c r="O21" s="14">
        <v>20</v>
      </c>
      <c r="P21" s="14">
        <v>12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</row>
    <row r="22" spans="1:50" ht="12.75" customHeight="1" x14ac:dyDescent="0.2">
      <c r="A22" s="40"/>
      <c r="B22" s="21"/>
      <c r="C22" s="22">
        <v>2015</v>
      </c>
      <c r="D22" s="8">
        <v>267</v>
      </c>
      <c r="E22" s="14">
        <v>29</v>
      </c>
      <c r="F22" s="14">
        <v>30</v>
      </c>
      <c r="G22" s="14">
        <v>24</v>
      </c>
      <c r="H22" s="14">
        <v>21</v>
      </c>
      <c r="I22" s="14">
        <v>21</v>
      </c>
      <c r="J22" s="14">
        <v>26</v>
      </c>
      <c r="K22" s="14">
        <v>14</v>
      </c>
      <c r="L22" s="14">
        <v>3</v>
      </c>
      <c r="M22" s="14">
        <v>26</v>
      </c>
      <c r="N22" s="14">
        <v>21</v>
      </c>
      <c r="O22" s="14">
        <v>33</v>
      </c>
      <c r="P22" s="14">
        <v>19</v>
      </c>
      <c r="Q22" s="41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</row>
    <row r="23" spans="1:50" ht="12.75" customHeight="1" x14ac:dyDescent="0.2">
      <c r="A23" s="40"/>
      <c r="B23" s="21"/>
      <c r="C23" s="22">
        <v>2016</v>
      </c>
      <c r="D23" s="8">
        <v>273</v>
      </c>
      <c r="E23" s="14">
        <v>31</v>
      </c>
      <c r="F23" s="14">
        <v>25</v>
      </c>
      <c r="G23" s="14">
        <v>25</v>
      </c>
      <c r="H23" s="14">
        <v>13</v>
      </c>
      <c r="I23" s="14">
        <v>18</v>
      </c>
      <c r="J23" s="14">
        <v>24</v>
      </c>
      <c r="K23" s="14">
        <v>21</v>
      </c>
      <c r="L23" s="14">
        <v>4</v>
      </c>
      <c r="M23" s="14">
        <v>30</v>
      </c>
      <c r="N23" s="14">
        <v>35</v>
      </c>
      <c r="O23" s="14">
        <v>31</v>
      </c>
      <c r="P23" s="14">
        <v>16</v>
      </c>
      <c r="Q23" s="41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</row>
    <row r="24" spans="1:50" ht="12.75" customHeight="1" x14ac:dyDescent="0.2">
      <c r="A24" s="40"/>
      <c r="B24" s="195"/>
      <c r="C24" s="205">
        <v>2017</v>
      </c>
      <c r="D24" s="8">
        <v>234</v>
      </c>
      <c r="E24" s="197">
        <v>18</v>
      </c>
      <c r="F24" s="197">
        <v>14</v>
      </c>
      <c r="G24" s="197">
        <v>18</v>
      </c>
      <c r="H24" s="197">
        <v>14</v>
      </c>
      <c r="I24" s="197">
        <v>33</v>
      </c>
      <c r="J24" s="197">
        <v>26</v>
      </c>
      <c r="K24" s="197">
        <v>13</v>
      </c>
      <c r="L24" s="197">
        <v>9</v>
      </c>
      <c r="M24" s="197">
        <v>21</v>
      </c>
      <c r="N24" s="197">
        <v>34</v>
      </c>
      <c r="O24" s="197">
        <v>21</v>
      </c>
      <c r="P24" s="197">
        <v>13</v>
      </c>
      <c r="Q24" s="41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</row>
    <row r="25" spans="1:50" ht="12.75" customHeight="1" x14ac:dyDescent="0.2">
      <c r="A25" s="40"/>
      <c r="B25" s="21" t="s">
        <v>6</v>
      </c>
      <c r="C25" s="22">
        <v>2014</v>
      </c>
      <c r="D25" s="8">
        <v>31</v>
      </c>
      <c r="E25" s="14">
        <v>1</v>
      </c>
      <c r="F25" s="14">
        <v>3</v>
      </c>
      <c r="G25" s="14">
        <v>3</v>
      </c>
      <c r="H25" s="14">
        <v>6</v>
      </c>
      <c r="I25" s="14">
        <v>3</v>
      </c>
      <c r="J25" s="14">
        <v>4</v>
      </c>
      <c r="K25" s="14">
        <v>2</v>
      </c>
      <c r="L25" s="14">
        <v>0</v>
      </c>
      <c r="M25" s="14">
        <v>1</v>
      </c>
      <c r="N25" s="14">
        <v>3</v>
      </c>
      <c r="O25" s="14">
        <v>2</v>
      </c>
      <c r="P25" s="14">
        <v>3</v>
      </c>
      <c r="Q25" s="41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</row>
    <row r="26" spans="1:50" ht="12.75" customHeight="1" x14ac:dyDescent="0.2">
      <c r="A26" s="40"/>
      <c r="B26" s="21"/>
      <c r="C26" s="22">
        <v>2015</v>
      </c>
      <c r="D26" s="8">
        <v>46</v>
      </c>
      <c r="E26" s="14">
        <v>7</v>
      </c>
      <c r="F26" s="14">
        <v>7</v>
      </c>
      <c r="G26" s="14">
        <v>6</v>
      </c>
      <c r="H26" s="14">
        <v>3</v>
      </c>
      <c r="I26" s="14">
        <v>6</v>
      </c>
      <c r="J26" s="14">
        <v>1</v>
      </c>
      <c r="K26" s="14">
        <v>3</v>
      </c>
      <c r="L26" s="14">
        <v>1</v>
      </c>
      <c r="M26" s="14">
        <v>2</v>
      </c>
      <c r="N26" s="14">
        <v>4</v>
      </c>
      <c r="O26" s="14">
        <v>6</v>
      </c>
      <c r="P26" s="14">
        <v>0</v>
      </c>
      <c r="Q26" s="41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</row>
    <row r="27" spans="1:50" ht="12.75" customHeight="1" x14ac:dyDescent="0.2">
      <c r="A27" s="40"/>
      <c r="B27" s="21"/>
      <c r="C27" s="22">
        <v>2016</v>
      </c>
      <c r="D27" s="8">
        <v>54</v>
      </c>
      <c r="E27" s="14">
        <v>3</v>
      </c>
      <c r="F27" s="14">
        <v>7</v>
      </c>
      <c r="G27" s="14">
        <v>2</v>
      </c>
      <c r="H27" s="14">
        <v>4</v>
      </c>
      <c r="I27" s="14">
        <v>6</v>
      </c>
      <c r="J27" s="14">
        <v>6</v>
      </c>
      <c r="K27" s="14">
        <v>2</v>
      </c>
      <c r="L27" s="14">
        <v>1</v>
      </c>
      <c r="M27" s="14">
        <v>8</v>
      </c>
      <c r="N27" s="14">
        <v>8</v>
      </c>
      <c r="O27" s="14">
        <v>3</v>
      </c>
      <c r="P27" s="14">
        <v>4</v>
      </c>
      <c r="Q27" s="41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</row>
    <row r="28" spans="1:50" ht="12.75" customHeight="1" x14ac:dyDescent="0.2">
      <c r="A28" s="40"/>
      <c r="B28" s="195"/>
      <c r="C28" s="205">
        <v>2017</v>
      </c>
      <c r="D28" s="8">
        <v>39</v>
      </c>
      <c r="E28" s="197">
        <v>5</v>
      </c>
      <c r="F28" s="197">
        <v>2</v>
      </c>
      <c r="G28" s="197">
        <v>6</v>
      </c>
      <c r="H28" s="197">
        <v>2</v>
      </c>
      <c r="I28" s="197">
        <v>3</v>
      </c>
      <c r="J28" s="197">
        <v>3</v>
      </c>
      <c r="K28" s="197">
        <v>3</v>
      </c>
      <c r="L28" s="197">
        <v>0</v>
      </c>
      <c r="M28" s="197">
        <v>1</v>
      </c>
      <c r="N28" s="197">
        <v>5</v>
      </c>
      <c r="O28" s="197">
        <v>6</v>
      </c>
      <c r="P28" s="197">
        <v>3</v>
      </c>
      <c r="Q28" s="41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</row>
    <row r="29" spans="1:50" ht="12.75" customHeight="1" x14ac:dyDescent="0.2">
      <c r="A29" s="40"/>
      <c r="B29" s="21" t="s">
        <v>7</v>
      </c>
      <c r="C29" s="22">
        <v>2014</v>
      </c>
      <c r="D29" s="8">
        <v>19</v>
      </c>
      <c r="E29" s="14">
        <v>2</v>
      </c>
      <c r="F29" s="14">
        <v>2</v>
      </c>
      <c r="G29" s="14">
        <v>3</v>
      </c>
      <c r="H29" s="14">
        <v>1</v>
      </c>
      <c r="I29" s="14">
        <v>1</v>
      </c>
      <c r="J29" s="14">
        <v>2</v>
      </c>
      <c r="K29" s="14">
        <v>1</v>
      </c>
      <c r="L29" s="14">
        <v>1</v>
      </c>
      <c r="M29" s="14">
        <v>1</v>
      </c>
      <c r="N29" s="14">
        <v>1</v>
      </c>
      <c r="O29" s="14">
        <v>1</v>
      </c>
      <c r="P29" s="14">
        <v>3</v>
      </c>
      <c r="Q29" s="41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</row>
    <row r="30" spans="1:50" ht="12.75" customHeight="1" x14ac:dyDescent="0.2">
      <c r="A30" s="40"/>
      <c r="B30" s="21"/>
      <c r="C30" s="22">
        <v>2015</v>
      </c>
      <c r="D30" s="8">
        <v>22</v>
      </c>
      <c r="E30" s="14">
        <v>1</v>
      </c>
      <c r="F30" s="14">
        <v>0</v>
      </c>
      <c r="G30" s="14">
        <v>4</v>
      </c>
      <c r="H30" s="14">
        <v>2</v>
      </c>
      <c r="I30" s="14">
        <v>3</v>
      </c>
      <c r="J30" s="14">
        <v>5</v>
      </c>
      <c r="K30" s="14">
        <v>1</v>
      </c>
      <c r="L30" s="14">
        <v>0</v>
      </c>
      <c r="M30" s="14">
        <v>0</v>
      </c>
      <c r="N30" s="14">
        <v>2</v>
      </c>
      <c r="O30" s="14">
        <v>3</v>
      </c>
      <c r="P30" s="14">
        <v>1</v>
      </c>
      <c r="Q30" s="41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</row>
    <row r="31" spans="1:50" ht="12.75" customHeight="1" x14ac:dyDescent="0.2">
      <c r="A31" s="40"/>
      <c r="B31" s="21"/>
      <c r="C31" s="22">
        <v>2016</v>
      </c>
      <c r="D31" s="8">
        <v>22</v>
      </c>
      <c r="E31" s="14">
        <v>2</v>
      </c>
      <c r="F31" s="14">
        <v>2</v>
      </c>
      <c r="G31" s="14">
        <v>5</v>
      </c>
      <c r="H31" s="14">
        <v>2</v>
      </c>
      <c r="I31" s="14">
        <v>6</v>
      </c>
      <c r="J31" s="14">
        <v>0</v>
      </c>
      <c r="K31" s="14">
        <v>1</v>
      </c>
      <c r="L31" s="14">
        <v>0</v>
      </c>
      <c r="M31" s="14">
        <v>2</v>
      </c>
      <c r="N31" s="14">
        <v>1</v>
      </c>
      <c r="O31" s="14">
        <v>0</v>
      </c>
      <c r="P31" s="14">
        <v>1</v>
      </c>
      <c r="Q31" s="41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</row>
    <row r="32" spans="1:50" ht="12.75" customHeight="1" x14ac:dyDescent="0.2">
      <c r="A32" s="40"/>
      <c r="B32" s="195"/>
      <c r="C32" s="205">
        <v>2017</v>
      </c>
      <c r="D32" s="8">
        <v>19</v>
      </c>
      <c r="E32" s="197">
        <v>2</v>
      </c>
      <c r="F32" s="197">
        <v>1</v>
      </c>
      <c r="G32" s="197">
        <v>3</v>
      </c>
      <c r="H32" s="197">
        <v>0</v>
      </c>
      <c r="I32" s="197">
        <v>1</v>
      </c>
      <c r="J32" s="197">
        <v>1</v>
      </c>
      <c r="K32" s="197">
        <v>0</v>
      </c>
      <c r="L32" s="197">
        <v>0</v>
      </c>
      <c r="M32" s="197">
        <v>1</v>
      </c>
      <c r="N32" s="197">
        <v>4</v>
      </c>
      <c r="O32" s="197">
        <v>3</v>
      </c>
      <c r="P32" s="197">
        <v>3</v>
      </c>
      <c r="Q32" s="41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</row>
    <row r="33" spans="1:50" ht="12.75" customHeight="1" x14ac:dyDescent="0.2">
      <c r="A33" s="40"/>
      <c r="B33" s="21" t="s">
        <v>8</v>
      </c>
      <c r="C33" s="22">
        <v>2014</v>
      </c>
      <c r="D33" s="8">
        <v>5</v>
      </c>
      <c r="E33" s="14">
        <v>0</v>
      </c>
      <c r="F33" s="14">
        <v>2</v>
      </c>
      <c r="G33" s="14">
        <v>0</v>
      </c>
      <c r="H33" s="14">
        <v>0</v>
      </c>
      <c r="I33" s="14">
        <v>1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14">
        <v>1</v>
      </c>
      <c r="Q33" s="38"/>
      <c r="R33" s="41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</row>
    <row r="34" spans="1:50" ht="12.75" customHeight="1" x14ac:dyDescent="0.2">
      <c r="A34" s="40"/>
      <c r="B34" s="21"/>
      <c r="C34" s="22">
        <v>2015</v>
      </c>
      <c r="D34" s="8">
        <v>4</v>
      </c>
      <c r="E34" s="14">
        <v>0</v>
      </c>
      <c r="F34" s="14">
        <v>0</v>
      </c>
      <c r="G34" s="14">
        <v>1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14">
        <v>1</v>
      </c>
      <c r="Q34" s="38"/>
      <c r="R34" s="41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</row>
    <row r="35" spans="1:50" ht="12.75" customHeight="1" x14ac:dyDescent="0.2">
      <c r="A35" s="40"/>
      <c r="B35" s="21"/>
      <c r="C35" s="22">
        <v>2016</v>
      </c>
      <c r="D35" s="8">
        <v>7</v>
      </c>
      <c r="E35" s="14">
        <v>1</v>
      </c>
      <c r="F35" s="14">
        <v>2</v>
      </c>
      <c r="G35" s="14">
        <v>0</v>
      </c>
      <c r="H35" s="14">
        <v>0</v>
      </c>
      <c r="I35" s="14">
        <v>0</v>
      </c>
      <c r="J35" s="14">
        <v>1</v>
      </c>
      <c r="K35" s="14">
        <v>2</v>
      </c>
      <c r="L35" s="14">
        <v>0</v>
      </c>
      <c r="M35" s="14">
        <v>0</v>
      </c>
      <c r="N35" s="14">
        <v>0</v>
      </c>
      <c r="O35" s="14">
        <v>1</v>
      </c>
      <c r="P35" s="14">
        <v>0</v>
      </c>
      <c r="Q35" s="38"/>
      <c r="R35" s="41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</row>
    <row r="36" spans="1:50" ht="12.75" customHeight="1" x14ac:dyDescent="0.2">
      <c r="A36" s="40"/>
      <c r="B36" s="195"/>
      <c r="C36" s="205">
        <v>2017</v>
      </c>
      <c r="D36" s="8">
        <v>7</v>
      </c>
      <c r="E36" s="197">
        <v>1</v>
      </c>
      <c r="F36" s="197">
        <v>1</v>
      </c>
      <c r="G36" s="197">
        <v>0</v>
      </c>
      <c r="H36" s="197">
        <v>1</v>
      </c>
      <c r="I36" s="197">
        <v>0</v>
      </c>
      <c r="J36" s="197">
        <v>0</v>
      </c>
      <c r="K36" s="197">
        <v>0</v>
      </c>
      <c r="L36" s="197">
        <v>0</v>
      </c>
      <c r="M36" s="197">
        <v>2</v>
      </c>
      <c r="N36" s="197">
        <v>1</v>
      </c>
      <c r="O36" s="197">
        <v>1</v>
      </c>
      <c r="P36" s="197">
        <v>0</v>
      </c>
      <c r="Q36" s="38"/>
      <c r="R36" s="41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</row>
    <row r="37" spans="1:50" ht="12.75" customHeight="1" x14ac:dyDescent="0.2">
      <c r="A37" s="40"/>
      <c r="B37" s="21" t="s">
        <v>9</v>
      </c>
      <c r="C37" s="22">
        <v>2014</v>
      </c>
      <c r="D37" s="8">
        <v>32</v>
      </c>
      <c r="E37" s="14">
        <v>2</v>
      </c>
      <c r="F37" s="14">
        <v>2</v>
      </c>
      <c r="G37" s="14">
        <v>7</v>
      </c>
      <c r="H37" s="14">
        <v>6</v>
      </c>
      <c r="I37" s="14">
        <v>3</v>
      </c>
      <c r="J37" s="14">
        <v>2</v>
      </c>
      <c r="K37" s="14">
        <v>2</v>
      </c>
      <c r="L37" s="14">
        <v>0</v>
      </c>
      <c r="M37" s="14">
        <v>0</v>
      </c>
      <c r="N37" s="14">
        <v>0</v>
      </c>
      <c r="O37" s="14">
        <v>6</v>
      </c>
      <c r="P37" s="14">
        <v>2</v>
      </c>
      <c r="Q37" s="38"/>
      <c r="R37" s="41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</row>
    <row r="38" spans="1:50" ht="12.75" customHeight="1" x14ac:dyDescent="0.2">
      <c r="A38" s="40"/>
      <c r="B38" s="21"/>
      <c r="C38" s="22">
        <v>2015</v>
      </c>
      <c r="D38" s="8">
        <v>29</v>
      </c>
      <c r="E38" s="14">
        <v>2</v>
      </c>
      <c r="F38" s="14">
        <v>3</v>
      </c>
      <c r="G38" s="14">
        <v>6</v>
      </c>
      <c r="H38" s="14">
        <v>3</v>
      </c>
      <c r="I38" s="14">
        <v>2</v>
      </c>
      <c r="J38" s="14">
        <v>1</v>
      </c>
      <c r="K38" s="14">
        <v>3</v>
      </c>
      <c r="L38" s="14">
        <v>1</v>
      </c>
      <c r="M38" s="14">
        <v>0</v>
      </c>
      <c r="N38" s="14">
        <v>4</v>
      </c>
      <c r="O38" s="14">
        <v>4</v>
      </c>
      <c r="P38" s="14">
        <v>0</v>
      </c>
      <c r="Q38" s="38"/>
      <c r="R38" s="41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1:50" ht="12.75" customHeight="1" x14ac:dyDescent="0.2">
      <c r="A39" s="40"/>
      <c r="B39" s="21"/>
      <c r="C39" s="22">
        <v>2016</v>
      </c>
      <c r="D39" s="8">
        <v>17</v>
      </c>
      <c r="E39" s="14">
        <v>1</v>
      </c>
      <c r="F39" s="14">
        <v>0</v>
      </c>
      <c r="G39" s="14">
        <v>1</v>
      </c>
      <c r="H39" s="14">
        <v>1</v>
      </c>
      <c r="I39" s="14">
        <v>1</v>
      </c>
      <c r="J39" s="14">
        <v>4</v>
      </c>
      <c r="K39" s="14">
        <v>2</v>
      </c>
      <c r="L39" s="14">
        <v>0</v>
      </c>
      <c r="M39" s="14">
        <v>0</v>
      </c>
      <c r="N39" s="14">
        <v>0</v>
      </c>
      <c r="O39" s="14">
        <v>4</v>
      </c>
      <c r="P39" s="14">
        <v>3</v>
      </c>
      <c r="Q39" s="38"/>
      <c r="R39" s="41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1:50" ht="12.75" customHeight="1" x14ac:dyDescent="0.2">
      <c r="A40" s="40"/>
      <c r="B40" s="195"/>
      <c r="C40" s="205">
        <v>2017</v>
      </c>
      <c r="D40" s="8">
        <v>26</v>
      </c>
      <c r="E40" s="197">
        <v>4</v>
      </c>
      <c r="F40" s="197">
        <v>1</v>
      </c>
      <c r="G40" s="197">
        <v>4</v>
      </c>
      <c r="H40" s="197">
        <v>2</v>
      </c>
      <c r="I40" s="197">
        <v>0</v>
      </c>
      <c r="J40" s="197">
        <v>3</v>
      </c>
      <c r="K40" s="197">
        <v>5</v>
      </c>
      <c r="L40" s="197">
        <v>1</v>
      </c>
      <c r="M40" s="197">
        <v>2</v>
      </c>
      <c r="N40" s="197">
        <v>2</v>
      </c>
      <c r="O40" s="197">
        <v>2</v>
      </c>
      <c r="P40" s="197">
        <v>0</v>
      </c>
      <c r="Q40" s="38"/>
      <c r="R40" s="41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</row>
    <row r="41" spans="1:50" ht="12.75" customHeight="1" x14ac:dyDescent="0.2">
      <c r="A41" s="40"/>
      <c r="B41" s="21" t="s">
        <v>10</v>
      </c>
      <c r="C41" s="22">
        <v>2014</v>
      </c>
      <c r="D41" s="8">
        <v>102</v>
      </c>
      <c r="E41" s="14">
        <v>6</v>
      </c>
      <c r="F41" s="14">
        <v>10</v>
      </c>
      <c r="G41" s="14">
        <v>6</v>
      </c>
      <c r="H41" s="14">
        <v>11</v>
      </c>
      <c r="I41" s="14">
        <v>14</v>
      </c>
      <c r="J41" s="14">
        <v>9</v>
      </c>
      <c r="K41" s="14">
        <v>10</v>
      </c>
      <c r="L41" s="14">
        <v>1</v>
      </c>
      <c r="M41" s="14">
        <v>4</v>
      </c>
      <c r="N41" s="14">
        <v>10</v>
      </c>
      <c r="O41" s="14">
        <v>8</v>
      </c>
      <c r="P41" s="14">
        <v>13</v>
      </c>
      <c r="Q41" s="38"/>
      <c r="R41" s="41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</row>
    <row r="42" spans="1:50" ht="12.75" customHeight="1" x14ac:dyDescent="0.2">
      <c r="A42" s="40"/>
      <c r="B42" s="21"/>
      <c r="C42" s="22">
        <v>2015</v>
      </c>
      <c r="D42" s="8">
        <v>127</v>
      </c>
      <c r="E42" s="14">
        <v>18</v>
      </c>
      <c r="F42" s="14">
        <v>12</v>
      </c>
      <c r="G42" s="14">
        <v>14</v>
      </c>
      <c r="H42" s="14">
        <v>8</v>
      </c>
      <c r="I42" s="14">
        <v>8</v>
      </c>
      <c r="J42" s="14">
        <v>11</v>
      </c>
      <c r="K42" s="14">
        <v>13</v>
      </c>
      <c r="L42" s="14">
        <v>0</v>
      </c>
      <c r="M42" s="14">
        <v>12</v>
      </c>
      <c r="N42" s="14">
        <v>4</v>
      </c>
      <c r="O42" s="14">
        <v>16</v>
      </c>
      <c r="P42" s="14">
        <v>11</v>
      </c>
      <c r="Q42" s="38"/>
      <c r="R42" s="41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</row>
    <row r="43" spans="1:50" ht="12.75" customHeight="1" x14ac:dyDescent="0.2">
      <c r="A43" s="40"/>
      <c r="B43" s="21"/>
      <c r="C43" s="22">
        <v>2016</v>
      </c>
      <c r="D43" s="8">
        <v>126</v>
      </c>
      <c r="E43" s="14">
        <v>21</v>
      </c>
      <c r="F43" s="14">
        <v>10</v>
      </c>
      <c r="G43" s="14">
        <v>6</v>
      </c>
      <c r="H43" s="14">
        <v>11</v>
      </c>
      <c r="I43" s="14">
        <v>11</v>
      </c>
      <c r="J43" s="14">
        <v>11</v>
      </c>
      <c r="K43" s="14">
        <v>12</v>
      </c>
      <c r="L43" s="14">
        <v>3</v>
      </c>
      <c r="M43" s="14">
        <v>13</v>
      </c>
      <c r="N43" s="14">
        <v>7</v>
      </c>
      <c r="O43" s="14">
        <v>10</v>
      </c>
      <c r="P43" s="14">
        <v>11</v>
      </c>
      <c r="Q43" s="38"/>
      <c r="R43" s="41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</row>
    <row r="44" spans="1:50" ht="12.75" customHeight="1" x14ac:dyDescent="0.2">
      <c r="A44" s="40"/>
      <c r="B44" s="195"/>
      <c r="C44" s="205">
        <v>2017</v>
      </c>
      <c r="D44" s="8">
        <v>96</v>
      </c>
      <c r="E44" s="197">
        <v>7</v>
      </c>
      <c r="F44" s="197">
        <v>8</v>
      </c>
      <c r="G44" s="197">
        <v>12</v>
      </c>
      <c r="H44" s="197">
        <v>10</v>
      </c>
      <c r="I44" s="197">
        <v>9</v>
      </c>
      <c r="J44" s="197">
        <v>8</v>
      </c>
      <c r="K44" s="197">
        <v>6</v>
      </c>
      <c r="L44" s="197">
        <v>1</v>
      </c>
      <c r="M44" s="197">
        <v>13</v>
      </c>
      <c r="N44" s="197">
        <v>11</v>
      </c>
      <c r="O44" s="197">
        <v>8</v>
      </c>
      <c r="P44" s="197">
        <v>3</v>
      </c>
      <c r="Q44" s="38"/>
      <c r="R44" s="41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</row>
    <row r="45" spans="1:50" ht="12.75" customHeight="1" x14ac:dyDescent="0.2">
      <c r="A45" s="40"/>
      <c r="B45" s="21" t="s">
        <v>11</v>
      </c>
      <c r="C45" s="22">
        <v>2014</v>
      </c>
      <c r="D45" s="8">
        <v>11</v>
      </c>
      <c r="E45" s="14">
        <v>1</v>
      </c>
      <c r="F45" s="14">
        <v>0</v>
      </c>
      <c r="G45" s="14">
        <v>0</v>
      </c>
      <c r="H45" s="14">
        <v>2</v>
      </c>
      <c r="I45" s="14">
        <v>1</v>
      </c>
      <c r="J45" s="14">
        <v>1</v>
      </c>
      <c r="K45" s="14">
        <v>1</v>
      </c>
      <c r="L45" s="14">
        <v>1</v>
      </c>
      <c r="M45" s="14">
        <v>1</v>
      </c>
      <c r="N45" s="14">
        <v>0</v>
      </c>
      <c r="O45" s="14">
        <v>1</v>
      </c>
      <c r="P45" s="14">
        <v>2</v>
      </c>
      <c r="Q45" s="38"/>
      <c r="R45" s="41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</row>
    <row r="46" spans="1:50" ht="12.75" customHeight="1" x14ac:dyDescent="0.2">
      <c r="A46" s="40"/>
      <c r="B46" s="21"/>
      <c r="C46" s="22">
        <v>2015</v>
      </c>
      <c r="D46" s="8">
        <v>12</v>
      </c>
      <c r="E46" s="14">
        <v>0</v>
      </c>
      <c r="F46" s="14">
        <v>2</v>
      </c>
      <c r="G46" s="14">
        <v>1</v>
      </c>
      <c r="H46" s="14">
        <v>2</v>
      </c>
      <c r="I46" s="14">
        <v>1</v>
      </c>
      <c r="J46" s="14">
        <v>0</v>
      </c>
      <c r="K46" s="14">
        <v>1</v>
      </c>
      <c r="L46" s="14">
        <v>0</v>
      </c>
      <c r="M46" s="14">
        <v>1</v>
      </c>
      <c r="N46" s="14">
        <v>1</v>
      </c>
      <c r="O46" s="14">
        <v>3</v>
      </c>
      <c r="P46" s="14">
        <v>0</v>
      </c>
      <c r="Q46" s="38"/>
      <c r="R46" s="41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</row>
    <row r="47" spans="1:50" ht="12.75" customHeight="1" x14ac:dyDescent="0.2">
      <c r="A47" s="40"/>
      <c r="B47" s="21"/>
      <c r="C47" s="22">
        <v>2016</v>
      </c>
      <c r="D47" s="8">
        <v>17</v>
      </c>
      <c r="E47" s="14">
        <v>1</v>
      </c>
      <c r="F47" s="14">
        <v>1</v>
      </c>
      <c r="G47" s="14">
        <v>4</v>
      </c>
      <c r="H47" s="14">
        <v>0</v>
      </c>
      <c r="I47" s="14">
        <v>4</v>
      </c>
      <c r="J47" s="14">
        <v>1</v>
      </c>
      <c r="K47" s="14">
        <v>2</v>
      </c>
      <c r="L47" s="14">
        <v>1</v>
      </c>
      <c r="M47" s="14">
        <v>1</v>
      </c>
      <c r="N47" s="14">
        <v>0</v>
      </c>
      <c r="O47" s="14">
        <v>1</v>
      </c>
      <c r="P47" s="14">
        <v>1</v>
      </c>
      <c r="Q47" s="38"/>
      <c r="R47" s="41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</row>
    <row r="48" spans="1:50" ht="12.75" customHeight="1" x14ac:dyDescent="0.2">
      <c r="A48" s="40"/>
      <c r="B48" s="195"/>
      <c r="C48" s="205">
        <v>2017</v>
      </c>
      <c r="D48" s="8">
        <v>12</v>
      </c>
      <c r="E48" s="197">
        <v>1</v>
      </c>
      <c r="F48" s="197">
        <v>0</v>
      </c>
      <c r="G48" s="197">
        <v>2</v>
      </c>
      <c r="H48" s="197">
        <v>1</v>
      </c>
      <c r="I48" s="197">
        <v>0</v>
      </c>
      <c r="J48" s="197">
        <v>3</v>
      </c>
      <c r="K48" s="197">
        <v>0</v>
      </c>
      <c r="L48" s="197">
        <v>0</v>
      </c>
      <c r="M48" s="197">
        <v>0</v>
      </c>
      <c r="N48" s="197">
        <v>1</v>
      </c>
      <c r="O48" s="197">
        <v>2</v>
      </c>
      <c r="P48" s="197">
        <v>2</v>
      </c>
      <c r="Q48" s="38"/>
      <c r="R48" s="41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</row>
    <row r="49" spans="1:51" ht="12.75" customHeight="1" x14ac:dyDescent="0.2">
      <c r="A49" s="40"/>
      <c r="B49" s="21" t="s">
        <v>15</v>
      </c>
      <c r="C49" s="22">
        <v>2014</v>
      </c>
      <c r="D49" s="8">
        <v>15</v>
      </c>
      <c r="E49" s="14">
        <v>3</v>
      </c>
      <c r="F49" s="14">
        <v>1</v>
      </c>
      <c r="G49" s="14">
        <v>2</v>
      </c>
      <c r="H49" s="14">
        <v>0</v>
      </c>
      <c r="I49" s="14">
        <v>1</v>
      </c>
      <c r="J49" s="14">
        <v>1</v>
      </c>
      <c r="K49" s="14">
        <v>1</v>
      </c>
      <c r="L49" s="14">
        <v>1</v>
      </c>
      <c r="M49" s="14">
        <v>2</v>
      </c>
      <c r="N49" s="14">
        <v>1</v>
      </c>
      <c r="O49" s="14">
        <v>2</v>
      </c>
      <c r="P49" s="14">
        <v>0</v>
      </c>
      <c r="Q49" s="38"/>
      <c r="R49" s="41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</row>
    <row r="50" spans="1:51" ht="12.75" customHeight="1" x14ac:dyDescent="0.2">
      <c r="A50" s="40"/>
      <c r="B50" s="21"/>
      <c r="C50" s="22">
        <v>2015</v>
      </c>
      <c r="D50" s="8">
        <v>27</v>
      </c>
      <c r="E50" s="14">
        <v>2</v>
      </c>
      <c r="F50" s="14">
        <v>2</v>
      </c>
      <c r="G50" s="14">
        <v>1</v>
      </c>
      <c r="H50" s="14">
        <v>1</v>
      </c>
      <c r="I50" s="14">
        <v>2</v>
      </c>
      <c r="J50" s="14">
        <v>6</v>
      </c>
      <c r="K50" s="14">
        <v>0</v>
      </c>
      <c r="L50" s="14">
        <v>0</v>
      </c>
      <c r="M50" s="14">
        <v>1</v>
      </c>
      <c r="N50" s="14">
        <v>3</v>
      </c>
      <c r="O50" s="14">
        <v>6</v>
      </c>
      <c r="P50" s="14">
        <v>3</v>
      </c>
      <c r="Q50" s="38"/>
      <c r="R50" s="41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</row>
    <row r="51" spans="1:51" ht="12.75" customHeight="1" x14ac:dyDescent="0.2">
      <c r="A51" s="40"/>
      <c r="B51" s="21"/>
      <c r="C51" s="22">
        <v>2016</v>
      </c>
      <c r="D51" s="8">
        <v>18</v>
      </c>
      <c r="E51" s="14">
        <v>3</v>
      </c>
      <c r="F51" s="14">
        <v>6</v>
      </c>
      <c r="G51" s="14">
        <v>1</v>
      </c>
      <c r="H51" s="14">
        <v>0</v>
      </c>
      <c r="I51" s="14">
        <v>2</v>
      </c>
      <c r="J51" s="14">
        <v>1</v>
      </c>
      <c r="K51" s="14">
        <v>1</v>
      </c>
      <c r="L51" s="14">
        <v>0</v>
      </c>
      <c r="M51" s="14">
        <v>0</v>
      </c>
      <c r="N51" s="14">
        <v>2</v>
      </c>
      <c r="O51" s="14">
        <v>1</v>
      </c>
      <c r="P51" s="14">
        <v>1</v>
      </c>
      <c r="Q51" s="38"/>
      <c r="R51" s="41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</row>
    <row r="52" spans="1:51" ht="12.75" customHeight="1" x14ac:dyDescent="0.2">
      <c r="A52" s="40"/>
      <c r="B52" s="195"/>
      <c r="C52" s="205">
        <v>2017</v>
      </c>
      <c r="D52" s="8">
        <v>12</v>
      </c>
      <c r="E52" s="197">
        <v>1</v>
      </c>
      <c r="F52" s="197">
        <v>2</v>
      </c>
      <c r="G52" s="197">
        <v>2</v>
      </c>
      <c r="H52" s="197">
        <v>0</v>
      </c>
      <c r="I52" s="197">
        <v>2</v>
      </c>
      <c r="J52" s="197">
        <v>1</v>
      </c>
      <c r="K52" s="197">
        <v>0</v>
      </c>
      <c r="L52" s="197">
        <v>1</v>
      </c>
      <c r="M52" s="197">
        <v>1</v>
      </c>
      <c r="N52" s="197">
        <v>0</v>
      </c>
      <c r="O52" s="197">
        <v>1</v>
      </c>
      <c r="P52" s="197">
        <v>1</v>
      </c>
      <c r="Q52" s="38"/>
      <c r="R52" s="41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</row>
    <row r="53" spans="1:51" ht="12.75" customHeight="1" x14ac:dyDescent="0.2">
      <c r="A53" s="40"/>
      <c r="B53" s="10" t="s">
        <v>12</v>
      </c>
      <c r="C53" s="22">
        <v>2014</v>
      </c>
      <c r="D53" s="8">
        <v>8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3</v>
      </c>
      <c r="K53" s="14">
        <v>2</v>
      </c>
      <c r="L53" s="14">
        <v>0</v>
      </c>
      <c r="M53" s="14">
        <v>0</v>
      </c>
      <c r="N53" s="14">
        <v>0</v>
      </c>
      <c r="O53" s="14">
        <v>2</v>
      </c>
      <c r="P53" s="14">
        <v>0</v>
      </c>
      <c r="Q53" s="38"/>
      <c r="R53" s="41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</row>
    <row r="54" spans="1:51" ht="12.75" customHeight="1" x14ac:dyDescent="0.2">
      <c r="A54" s="40"/>
      <c r="B54" s="10"/>
      <c r="C54" s="22">
        <v>2015</v>
      </c>
      <c r="D54" s="8">
        <v>11</v>
      </c>
      <c r="E54" s="14">
        <v>0</v>
      </c>
      <c r="F54" s="14">
        <v>0</v>
      </c>
      <c r="G54" s="14">
        <v>0</v>
      </c>
      <c r="H54" s="14">
        <v>2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3</v>
      </c>
      <c r="O54" s="14">
        <v>1</v>
      </c>
      <c r="P54" s="14">
        <v>4</v>
      </c>
      <c r="Q54" s="38"/>
      <c r="R54" s="41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</row>
    <row r="55" spans="1:51" ht="12.75" customHeight="1" x14ac:dyDescent="0.2">
      <c r="A55" s="40"/>
      <c r="B55" s="10"/>
      <c r="C55" s="22">
        <v>2016</v>
      </c>
      <c r="D55" s="8">
        <v>13</v>
      </c>
      <c r="E55" s="14">
        <v>1</v>
      </c>
      <c r="F55" s="14">
        <v>3</v>
      </c>
      <c r="G55" s="14">
        <v>0</v>
      </c>
      <c r="H55" s="14">
        <v>1</v>
      </c>
      <c r="I55" s="14">
        <v>0</v>
      </c>
      <c r="J55" s="14">
        <v>0</v>
      </c>
      <c r="K55" s="14">
        <v>2</v>
      </c>
      <c r="L55" s="14">
        <v>0</v>
      </c>
      <c r="M55" s="14">
        <v>1</v>
      </c>
      <c r="N55" s="14">
        <v>2</v>
      </c>
      <c r="O55" s="14">
        <v>2</v>
      </c>
      <c r="P55" s="14">
        <v>1</v>
      </c>
      <c r="Q55" s="38"/>
      <c r="R55" s="41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</row>
    <row r="56" spans="1:51" ht="12.75" customHeight="1" x14ac:dyDescent="0.2">
      <c r="A56" s="40"/>
      <c r="B56" s="10"/>
      <c r="C56" s="205">
        <v>2017</v>
      </c>
      <c r="D56" s="8">
        <v>12</v>
      </c>
      <c r="E56" s="197">
        <v>0</v>
      </c>
      <c r="F56" s="197">
        <v>1</v>
      </c>
      <c r="G56" s="197">
        <v>0</v>
      </c>
      <c r="H56" s="197">
        <v>4</v>
      </c>
      <c r="I56" s="197">
        <v>1</v>
      </c>
      <c r="J56" s="197">
        <v>0</v>
      </c>
      <c r="K56" s="197">
        <v>3</v>
      </c>
      <c r="L56" s="197">
        <v>1</v>
      </c>
      <c r="M56" s="197">
        <v>0</v>
      </c>
      <c r="N56" s="197">
        <v>1</v>
      </c>
      <c r="O56" s="197">
        <v>0</v>
      </c>
      <c r="P56" s="197">
        <v>1</v>
      </c>
      <c r="Q56" s="38"/>
      <c r="R56" s="41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</row>
    <row r="57" spans="1:51" ht="9.9499999999999993" customHeight="1" x14ac:dyDescent="0.2">
      <c r="B57" s="35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</row>
    <row r="58" spans="1:51" ht="3" customHeight="1" x14ac:dyDescent="0.2">
      <c r="B58" s="31"/>
      <c r="C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</row>
    <row r="59" spans="1:51" ht="10.5" customHeight="1" x14ac:dyDescent="0.2">
      <c r="B59" s="11"/>
      <c r="C59" s="11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</row>
    <row r="60" spans="1:51" s="7" customFormat="1" ht="11.25" x14ac:dyDescent="0.2">
      <c r="B60" s="132" t="s">
        <v>281</v>
      </c>
      <c r="C60" s="132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1:51" ht="5.25" customHeight="1" x14ac:dyDescent="0.2">
      <c r="B61" s="80"/>
      <c r="C61" s="8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</row>
    <row r="62" spans="1:51" ht="14.25" customHeight="1" x14ac:dyDescent="0.2">
      <c r="B62" s="879" t="s">
        <v>395</v>
      </c>
      <c r="C62" s="879"/>
      <c r="D62" s="880"/>
      <c r="E62" s="880"/>
      <c r="F62" s="880"/>
      <c r="G62" s="880"/>
      <c r="H62" s="880"/>
      <c r="I62" s="880"/>
      <c r="J62" s="880"/>
      <c r="K62" s="880"/>
      <c r="L62" s="880"/>
      <c r="M62" s="880"/>
      <c r="N62" s="880"/>
      <c r="O62" s="880"/>
      <c r="P62" s="880"/>
      <c r="Q62" s="30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</row>
    <row r="63" spans="1:51" ht="12.75" customHeight="1" x14ac:dyDescent="0.2">
      <c r="B63" s="879" t="s">
        <v>392</v>
      </c>
      <c r="C63" s="879"/>
      <c r="D63" s="880"/>
      <c r="E63" s="880"/>
      <c r="F63" s="880"/>
      <c r="G63" s="880"/>
      <c r="H63" s="880"/>
      <c r="I63" s="880"/>
      <c r="J63" s="880"/>
      <c r="K63" s="880"/>
      <c r="L63" s="880"/>
      <c r="M63" s="880"/>
      <c r="N63" s="880"/>
      <c r="O63" s="880"/>
      <c r="P63" s="880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</row>
    <row r="64" spans="1:51" x14ac:dyDescent="0.2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</row>
    <row r="65" spans="4:50" x14ac:dyDescent="0.2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</row>
    <row r="66" spans="4:50" x14ac:dyDescent="0.2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</row>
    <row r="67" spans="4:50" x14ac:dyDescent="0.2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</row>
    <row r="68" spans="4:50" x14ac:dyDescent="0.2"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</row>
    <row r="69" spans="4:50" x14ac:dyDescent="0.2"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</row>
    <row r="70" spans="4:50" x14ac:dyDescent="0.2"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</row>
    <row r="71" spans="4:50" x14ac:dyDescent="0.2"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</row>
    <row r="72" spans="4:50" x14ac:dyDescent="0.2"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</row>
    <row r="73" spans="4:50" x14ac:dyDescent="0.2"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</row>
    <row r="74" spans="4:50" x14ac:dyDescent="0.2"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</row>
    <row r="75" spans="4:50" x14ac:dyDescent="0.2"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</row>
    <row r="76" spans="4:50" x14ac:dyDescent="0.2"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</row>
    <row r="77" spans="4:50" x14ac:dyDescent="0.2"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</row>
    <row r="78" spans="4:50" x14ac:dyDescent="0.2"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</row>
    <row r="79" spans="4:50" x14ac:dyDescent="0.2"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</row>
    <row r="80" spans="4:50" x14ac:dyDescent="0.2"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</row>
    <row r="81" spans="4:50" x14ac:dyDescent="0.2"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</row>
    <row r="82" spans="4:50" x14ac:dyDescent="0.2"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</row>
    <row r="83" spans="4:50" x14ac:dyDescent="0.2"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</row>
    <row r="84" spans="4:50" x14ac:dyDescent="0.2"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</row>
    <row r="85" spans="4:50" x14ac:dyDescent="0.2"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</row>
    <row r="86" spans="4:50" x14ac:dyDescent="0.2"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</row>
    <row r="87" spans="4:50" x14ac:dyDescent="0.2"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</row>
    <row r="88" spans="4:50" x14ac:dyDescent="0.2"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</row>
    <row r="89" spans="4:50" x14ac:dyDescent="0.2"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</row>
    <row r="90" spans="4:50" x14ac:dyDescent="0.2"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</row>
    <row r="91" spans="4:50" x14ac:dyDescent="0.2"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</row>
    <row r="92" spans="4:50" x14ac:dyDescent="0.2"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</row>
    <row r="93" spans="4:50" x14ac:dyDescent="0.2"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</row>
    <row r="94" spans="4:50" x14ac:dyDescent="0.2"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</row>
    <row r="95" spans="4:50" x14ac:dyDescent="0.2"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</row>
    <row r="96" spans="4:50" x14ac:dyDescent="0.2"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</row>
    <row r="97" spans="4:50" x14ac:dyDescent="0.2"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</row>
    <row r="98" spans="4:50" x14ac:dyDescent="0.2"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</row>
    <row r="99" spans="4:50" x14ac:dyDescent="0.2"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</row>
    <row r="100" spans="4:50" x14ac:dyDescent="0.2"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</row>
    <row r="101" spans="4:50" x14ac:dyDescent="0.2"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</row>
    <row r="102" spans="4:50" x14ac:dyDescent="0.2"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</row>
    <row r="103" spans="4:50" x14ac:dyDescent="0.2"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</row>
    <row r="104" spans="4:50" x14ac:dyDescent="0.2"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</row>
    <row r="105" spans="4:50" x14ac:dyDescent="0.2"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</row>
    <row r="106" spans="4:50" x14ac:dyDescent="0.2"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</row>
    <row r="107" spans="4:50" x14ac:dyDescent="0.2"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</row>
    <row r="108" spans="4:50" x14ac:dyDescent="0.2"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</row>
    <row r="109" spans="4:50" x14ac:dyDescent="0.2"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</row>
    <row r="110" spans="4:50" x14ac:dyDescent="0.2"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</row>
    <row r="111" spans="4:50" x14ac:dyDescent="0.2"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</row>
    <row r="112" spans="4:50" x14ac:dyDescent="0.2"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</row>
    <row r="113" spans="4:50" x14ac:dyDescent="0.2"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</row>
    <row r="114" spans="4:50" x14ac:dyDescent="0.2"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</row>
    <row r="115" spans="4:50" x14ac:dyDescent="0.2"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</row>
    <row r="116" spans="4:50" x14ac:dyDescent="0.2"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</row>
    <row r="117" spans="4:50" x14ac:dyDescent="0.2"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</row>
    <row r="118" spans="4:50" x14ac:dyDescent="0.2"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</row>
    <row r="119" spans="4:50" x14ac:dyDescent="0.2"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</row>
    <row r="120" spans="4:50" x14ac:dyDescent="0.2"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</row>
    <row r="121" spans="4:50" x14ac:dyDescent="0.2"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</row>
    <row r="122" spans="4:50" x14ac:dyDescent="0.2"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</row>
    <row r="123" spans="4:50" x14ac:dyDescent="0.2"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</row>
    <row r="124" spans="4:50" x14ac:dyDescent="0.2"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</row>
    <row r="125" spans="4:50" x14ac:dyDescent="0.2"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</row>
    <row r="126" spans="4:50" x14ac:dyDescent="0.2"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</row>
    <row r="127" spans="4:50" x14ac:dyDescent="0.2"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</row>
  </sheetData>
  <sortState ref="A9:P56">
    <sortCondition ref="A9:A56"/>
    <sortCondition ref="C9:C56"/>
  </sortState>
  <mergeCells count="17">
    <mergeCell ref="B63:P63"/>
    <mergeCell ref="B4:C7"/>
    <mergeCell ref="L4:L7"/>
    <mergeCell ref="M4:M7"/>
    <mergeCell ref="N4:N7"/>
    <mergeCell ref="O4:O7"/>
    <mergeCell ref="P4:P7"/>
    <mergeCell ref="B62:P62"/>
    <mergeCell ref="B1:P1"/>
    <mergeCell ref="D4:D7"/>
    <mergeCell ref="E4:E7"/>
    <mergeCell ref="F4:F7"/>
    <mergeCell ref="G4:G7"/>
    <mergeCell ref="H4:H7"/>
    <mergeCell ref="I4:I7"/>
    <mergeCell ref="J4:J7"/>
    <mergeCell ref="K4:K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3"/>
  <sheetViews>
    <sheetView showGridLines="0" workbookViewId="0">
      <pane ySplit="5" topLeftCell="A6" activePane="bottomLeft" state="frozen"/>
      <selection pane="bottomLeft" activeCell="B1" sqref="B1:S1"/>
    </sheetView>
  </sheetViews>
  <sheetFormatPr defaultColWidth="19" defaultRowHeight="12.75" x14ac:dyDescent="0.2"/>
  <cols>
    <col min="1" max="1" width="6.7109375" style="29" customWidth="1"/>
    <col min="2" max="2" width="15.5703125" style="29" customWidth="1"/>
    <col min="3" max="3" width="8" style="29" customWidth="1"/>
    <col min="4" max="19" width="8.7109375" style="29" customWidth="1"/>
    <col min="20" max="20" width="6.7109375" style="29" customWidth="1"/>
    <col min="21" max="21" width="14.28515625" style="29" bestFit="1" customWidth="1"/>
    <col min="22" max="16384" width="19" style="29"/>
  </cols>
  <sheetData>
    <row r="1" spans="1:48" ht="27" customHeight="1" x14ac:dyDescent="0.2">
      <c r="B1" s="882" t="s">
        <v>394</v>
      </c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</row>
    <row r="2" spans="1:48" ht="21" customHeight="1" x14ac:dyDescent="0.2">
      <c r="U2" s="13"/>
    </row>
    <row r="3" spans="1:48" s="37" customFormat="1" ht="12.75" customHeight="1" x14ac:dyDescent="0.2">
      <c r="B3" s="77"/>
      <c r="C3" s="77"/>
      <c r="D3" s="78"/>
      <c r="E3" s="78"/>
      <c r="F3" s="78"/>
      <c r="G3" s="79" t="s">
        <v>14</v>
      </c>
      <c r="H3" s="78"/>
      <c r="I3" s="78"/>
      <c r="J3" s="78"/>
      <c r="K3" s="78"/>
      <c r="L3" s="78"/>
      <c r="M3" s="78"/>
      <c r="N3" s="78"/>
      <c r="O3" s="82"/>
      <c r="P3" s="78"/>
      <c r="Q3" s="78"/>
      <c r="R3" s="82"/>
      <c r="S3" s="28" t="s">
        <v>17</v>
      </c>
      <c r="U3" s="143" t="s">
        <v>18</v>
      </c>
    </row>
    <row r="4" spans="1:48" ht="18" customHeight="1" x14ac:dyDescent="0.2">
      <c r="B4" s="644" t="s">
        <v>350</v>
      </c>
      <c r="C4" s="656"/>
      <c r="D4" s="635" t="s">
        <v>16</v>
      </c>
      <c r="E4" s="843" t="s">
        <v>94</v>
      </c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</row>
    <row r="5" spans="1:48" ht="39.75" customHeight="1" x14ac:dyDescent="0.2">
      <c r="B5" s="644"/>
      <c r="C5" s="656"/>
      <c r="D5" s="635"/>
      <c r="E5" s="185" t="s">
        <v>93</v>
      </c>
      <c r="F5" s="187">
        <v>1</v>
      </c>
      <c r="G5" s="187">
        <v>2</v>
      </c>
      <c r="H5" s="187">
        <v>3</v>
      </c>
      <c r="I5" s="187">
        <v>4</v>
      </c>
      <c r="J5" s="187">
        <v>5</v>
      </c>
      <c r="K5" s="187">
        <v>6</v>
      </c>
      <c r="L5" s="187">
        <v>7</v>
      </c>
      <c r="M5" s="187">
        <v>8</v>
      </c>
      <c r="N5" s="187">
        <v>9</v>
      </c>
      <c r="O5" s="186" t="s">
        <v>63</v>
      </c>
      <c r="P5" s="187" t="s">
        <v>75</v>
      </c>
      <c r="Q5" s="187" t="s">
        <v>74</v>
      </c>
      <c r="R5" s="187" t="s">
        <v>73</v>
      </c>
      <c r="S5" s="185" t="s">
        <v>92</v>
      </c>
    </row>
    <row r="6" spans="1:48" s="37" customFormat="1" ht="12.75" customHeight="1" x14ac:dyDescent="0.2">
      <c r="B6" s="43"/>
      <c r="C6" s="4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s="23" customFormat="1" ht="12.75" customHeight="1" x14ac:dyDescent="0.2">
      <c r="B7" s="24" t="s">
        <v>13</v>
      </c>
      <c r="C7" s="203">
        <v>2014</v>
      </c>
      <c r="D7" s="42">
        <f>+D11+D15+D19+D23+D27+D31+D35+D39+D43+D47+D51</f>
        <v>558</v>
      </c>
      <c r="E7" s="42">
        <f t="shared" ref="E7:S7" si="0">+E11+E15+E19+E23+E27+E31+E35+E39+E43+E47+E51</f>
        <v>8</v>
      </c>
      <c r="F7" s="42">
        <f t="shared" si="0"/>
        <v>11</v>
      </c>
      <c r="G7" s="42">
        <f t="shared" si="0"/>
        <v>11</v>
      </c>
      <c r="H7" s="42">
        <f t="shared" si="0"/>
        <v>26</v>
      </c>
      <c r="I7" s="42">
        <f t="shared" si="0"/>
        <v>23</v>
      </c>
      <c r="J7" s="42">
        <f t="shared" si="0"/>
        <v>15</v>
      </c>
      <c r="K7" s="42">
        <f t="shared" si="0"/>
        <v>23</v>
      </c>
      <c r="L7" s="42">
        <f t="shared" si="0"/>
        <v>26</v>
      </c>
      <c r="M7" s="42">
        <f t="shared" si="0"/>
        <v>18</v>
      </c>
      <c r="N7" s="42">
        <f t="shared" si="0"/>
        <v>21</v>
      </c>
      <c r="O7" s="42">
        <f t="shared" si="0"/>
        <v>108</v>
      </c>
      <c r="P7" s="42">
        <f t="shared" si="0"/>
        <v>94</v>
      </c>
      <c r="Q7" s="42">
        <f t="shared" si="0"/>
        <v>69</v>
      </c>
      <c r="R7" s="42">
        <f t="shared" si="0"/>
        <v>49</v>
      </c>
      <c r="S7" s="42">
        <f t="shared" si="0"/>
        <v>56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48" s="11" customFormat="1" ht="12.75" customHeight="1" x14ac:dyDescent="0.2">
      <c r="A8" s="23"/>
      <c r="B8" s="24"/>
      <c r="C8" s="203">
        <v>2015</v>
      </c>
      <c r="D8" s="42">
        <f t="shared" ref="D8:S10" si="1">+D12+D16+D20+D24+D28+D32+D36+D40+D44+D48+D52</f>
        <v>642</v>
      </c>
      <c r="E8" s="42">
        <f t="shared" si="1"/>
        <v>3</v>
      </c>
      <c r="F8" s="42">
        <f t="shared" si="1"/>
        <v>12</v>
      </c>
      <c r="G8" s="42">
        <f t="shared" si="1"/>
        <v>16</v>
      </c>
      <c r="H8" s="42">
        <f t="shared" si="1"/>
        <v>19</v>
      </c>
      <c r="I8" s="42">
        <f t="shared" si="1"/>
        <v>22</v>
      </c>
      <c r="J8" s="42">
        <f t="shared" si="1"/>
        <v>20</v>
      </c>
      <c r="K8" s="42">
        <f t="shared" si="1"/>
        <v>21</v>
      </c>
      <c r="L8" s="42">
        <f t="shared" si="1"/>
        <v>28</v>
      </c>
      <c r="M8" s="42">
        <f t="shared" si="1"/>
        <v>22</v>
      </c>
      <c r="N8" s="42">
        <f t="shared" si="1"/>
        <v>31</v>
      </c>
      <c r="O8" s="42">
        <f t="shared" si="1"/>
        <v>120</v>
      </c>
      <c r="P8" s="42">
        <f t="shared" si="1"/>
        <v>114</v>
      </c>
      <c r="Q8" s="42">
        <f t="shared" si="1"/>
        <v>77</v>
      </c>
      <c r="R8" s="42">
        <f t="shared" si="1"/>
        <v>58</v>
      </c>
      <c r="S8" s="42">
        <f t="shared" si="1"/>
        <v>79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s="11" customFormat="1" ht="12.75" customHeight="1" x14ac:dyDescent="0.2">
      <c r="A9" s="23"/>
      <c r="B9" s="24"/>
      <c r="C9" s="203">
        <v>2016</v>
      </c>
      <c r="D9" s="42">
        <f t="shared" si="1"/>
        <v>652</v>
      </c>
      <c r="E9" s="42">
        <f t="shared" si="1"/>
        <v>13</v>
      </c>
      <c r="F9" s="42">
        <f t="shared" si="1"/>
        <v>11</v>
      </c>
      <c r="G9" s="42">
        <f t="shared" si="1"/>
        <v>17</v>
      </c>
      <c r="H9" s="42">
        <f t="shared" si="1"/>
        <v>11</v>
      </c>
      <c r="I9" s="42">
        <f t="shared" si="1"/>
        <v>7</v>
      </c>
      <c r="J9" s="42">
        <f t="shared" si="1"/>
        <v>25</v>
      </c>
      <c r="K9" s="42">
        <f t="shared" si="1"/>
        <v>21</v>
      </c>
      <c r="L9" s="42">
        <f t="shared" si="1"/>
        <v>30</v>
      </c>
      <c r="M9" s="42">
        <f t="shared" si="1"/>
        <v>27</v>
      </c>
      <c r="N9" s="42">
        <f t="shared" si="1"/>
        <v>28</v>
      </c>
      <c r="O9" s="42">
        <f t="shared" si="1"/>
        <v>130</v>
      </c>
      <c r="P9" s="42">
        <f t="shared" si="1"/>
        <v>107</v>
      </c>
      <c r="Q9" s="42">
        <f t="shared" si="1"/>
        <v>85</v>
      </c>
      <c r="R9" s="42">
        <f t="shared" si="1"/>
        <v>58</v>
      </c>
      <c r="S9" s="42">
        <f t="shared" si="1"/>
        <v>82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s="11" customFormat="1" ht="12.75" customHeight="1" x14ac:dyDescent="0.2">
      <c r="A10" s="23"/>
      <c r="B10" s="193"/>
      <c r="C10" s="204">
        <v>2017</v>
      </c>
      <c r="D10" s="42">
        <f t="shared" si="1"/>
        <v>556</v>
      </c>
      <c r="E10" s="42">
        <f t="shared" si="1"/>
        <v>10</v>
      </c>
      <c r="F10" s="42">
        <f t="shared" si="1"/>
        <v>8</v>
      </c>
      <c r="G10" s="42">
        <f t="shared" si="1"/>
        <v>17</v>
      </c>
      <c r="H10" s="42">
        <f t="shared" si="1"/>
        <v>14</v>
      </c>
      <c r="I10" s="42">
        <f t="shared" si="1"/>
        <v>21</v>
      </c>
      <c r="J10" s="42">
        <f t="shared" si="1"/>
        <v>17</v>
      </c>
      <c r="K10" s="42">
        <f t="shared" si="1"/>
        <v>18</v>
      </c>
      <c r="L10" s="42">
        <f t="shared" si="1"/>
        <v>15</v>
      </c>
      <c r="M10" s="42">
        <f t="shared" si="1"/>
        <v>25</v>
      </c>
      <c r="N10" s="42">
        <f t="shared" si="1"/>
        <v>19</v>
      </c>
      <c r="O10" s="42">
        <f t="shared" si="1"/>
        <v>109</v>
      </c>
      <c r="P10" s="42">
        <f t="shared" si="1"/>
        <v>95</v>
      </c>
      <c r="Q10" s="42">
        <f t="shared" si="1"/>
        <v>87</v>
      </c>
      <c r="R10" s="42">
        <f t="shared" si="1"/>
        <v>44</v>
      </c>
      <c r="S10" s="42">
        <f t="shared" si="1"/>
        <v>57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s="11" customFormat="1" ht="12.75" customHeight="1" x14ac:dyDescent="0.2">
      <c r="B11" s="21" t="s">
        <v>3</v>
      </c>
      <c r="C11" s="202">
        <v>2014</v>
      </c>
      <c r="D11" s="42">
        <f t="shared" ref="D11:D54" si="2">SUM(E11:S11)</f>
        <v>25</v>
      </c>
      <c r="E11" s="39">
        <v>0</v>
      </c>
      <c r="F11" s="39">
        <v>0</v>
      </c>
      <c r="G11" s="39">
        <v>0</v>
      </c>
      <c r="H11" s="39">
        <v>1</v>
      </c>
      <c r="I11" s="39">
        <v>1</v>
      </c>
      <c r="J11" s="39">
        <v>1</v>
      </c>
      <c r="K11" s="39">
        <v>3</v>
      </c>
      <c r="L11" s="39">
        <v>1</v>
      </c>
      <c r="M11" s="39">
        <v>1</v>
      </c>
      <c r="N11" s="39">
        <v>2</v>
      </c>
      <c r="O11" s="39">
        <v>7</v>
      </c>
      <c r="P11" s="39">
        <v>2</v>
      </c>
      <c r="Q11" s="39">
        <v>3</v>
      </c>
      <c r="R11" s="39">
        <v>2</v>
      </c>
      <c r="S11" s="39">
        <v>1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s="11" customFormat="1" ht="12.75" customHeight="1" x14ac:dyDescent="0.2">
      <c r="B12" s="21"/>
      <c r="C12" s="200">
        <v>2015</v>
      </c>
      <c r="D12" s="42">
        <f t="shared" si="2"/>
        <v>25</v>
      </c>
      <c r="E12" s="39">
        <v>0</v>
      </c>
      <c r="F12" s="39">
        <v>1</v>
      </c>
      <c r="G12" s="39">
        <v>0</v>
      </c>
      <c r="H12" s="39">
        <v>3</v>
      </c>
      <c r="I12" s="39">
        <v>0</v>
      </c>
      <c r="J12" s="39">
        <v>0</v>
      </c>
      <c r="K12" s="39">
        <v>1</v>
      </c>
      <c r="L12" s="39">
        <v>1</v>
      </c>
      <c r="M12" s="39">
        <v>1</v>
      </c>
      <c r="N12" s="39">
        <v>2</v>
      </c>
      <c r="O12" s="39">
        <v>2</v>
      </c>
      <c r="P12" s="39">
        <v>3</v>
      </c>
      <c r="Q12" s="39">
        <v>2</v>
      </c>
      <c r="R12" s="39">
        <v>3</v>
      </c>
      <c r="S12" s="39">
        <v>6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s="11" customFormat="1" ht="12.75" customHeight="1" x14ac:dyDescent="0.2">
      <c r="B13" s="21"/>
      <c r="C13" s="200">
        <v>2016</v>
      </c>
      <c r="D13" s="42">
        <f t="shared" si="2"/>
        <v>29</v>
      </c>
      <c r="E13" s="39">
        <v>1</v>
      </c>
      <c r="F13" s="39">
        <v>0</v>
      </c>
      <c r="G13" s="39">
        <v>2</v>
      </c>
      <c r="H13" s="39">
        <v>1</v>
      </c>
      <c r="I13" s="39">
        <v>0</v>
      </c>
      <c r="J13" s="39">
        <v>1</v>
      </c>
      <c r="K13" s="39">
        <v>0</v>
      </c>
      <c r="L13" s="39">
        <v>4</v>
      </c>
      <c r="M13" s="39">
        <v>0</v>
      </c>
      <c r="N13" s="39">
        <v>0</v>
      </c>
      <c r="O13" s="39">
        <v>2</v>
      </c>
      <c r="P13" s="39">
        <v>6</v>
      </c>
      <c r="Q13" s="39">
        <v>7</v>
      </c>
      <c r="R13" s="39">
        <v>4</v>
      </c>
      <c r="S13" s="39">
        <v>1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s="11" customFormat="1" ht="12.75" customHeight="1" x14ac:dyDescent="0.2">
      <c r="B14" s="195"/>
      <c r="C14" s="201">
        <v>2017</v>
      </c>
      <c r="D14" s="194">
        <f t="shared" si="2"/>
        <v>21</v>
      </c>
      <c r="E14" s="196">
        <v>1</v>
      </c>
      <c r="F14" s="196">
        <v>1</v>
      </c>
      <c r="G14" s="196">
        <v>0</v>
      </c>
      <c r="H14" s="196">
        <v>1</v>
      </c>
      <c r="I14" s="196">
        <v>1</v>
      </c>
      <c r="J14" s="196">
        <v>0</v>
      </c>
      <c r="K14" s="196">
        <v>0</v>
      </c>
      <c r="L14" s="196">
        <v>0</v>
      </c>
      <c r="M14" s="196">
        <v>1</v>
      </c>
      <c r="N14" s="196">
        <v>0</v>
      </c>
      <c r="O14" s="196">
        <v>8</v>
      </c>
      <c r="P14" s="196">
        <v>1</v>
      </c>
      <c r="Q14" s="196">
        <v>4</v>
      </c>
      <c r="R14" s="196">
        <v>1</v>
      </c>
      <c r="S14" s="196">
        <v>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s="11" customFormat="1" ht="12.75" customHeight="1" x14ac:dyDescent="0.2">
      <c r="B15" s="21" t="s">
        <v>4</v>
      </c>
      <c r="C15" s="202">
        <v>2014</v>
      </c>
      <c r="D15" s="42">
        <f t="shared" si="2"/>
        <v>63</v>
      </c>
      <c r="E15" s="39">
        <v>1</v>
      </c>
      <c r="F15" s="39">
        <v>2</v>
      </c>
      <c r="G15" s="39">
        <v>2</v>
      </c>
      <c r="H15" s="39">
        <v>4</v>
      </c>
      <c r="I15" s="39">
        <v>5</v>
      </c>
      <c r="J15" s="39">
        <v>1</v>
      </c>
      <c r="K15" s="39">
        <v>0</v>
      </c>
      <c r="L15" s="39">
        <v>3</v>
      </c>
      <c r="M15" s="39">
        <v>1</v>
      </c>
      <c r="N15" s="39">
        <v>3</v>
      </c>
      <c r="O15" s="39">
        <v>10</v>
      </c>
      <c r="P15" s="39">
        <v>12</v>
      </c>
      <c r="Q15" s="39">
        <v>10</v>
      </c>
      <c r="R15" s="39">
        <v>5</v>
      </c>
      <c r="S15" s="39">
        <v>4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s="11" customFormat="1" ht="12.75" customHeight="1" x14ac:dyDescent="0.2">
      <c r="B16" s="21"/>
      <c r="C16" s="200">
        <v>2015</v>
      </c>
      <c r="D16" s="42">
        <f t="shared" si="2"/>
        <v>72</v>
      </c>
      <c r="E16" s="39">
        <v>1</v>
      </c>
      <c r="F16" s="39">
        <v>3</v>
      </c>
      <c r="G16" s="39">
        <v>1</v>
      </c>
      <c r="H16" s="39">
        <v>4</v>
      </c>
      <c r="I16" s="39">
        <v>1</v>
      </c>
      <c r="J16" s="39">
        <v>2</v>
      </c>
      <c r="K16" s="39">
        <v>1</v>
      </c>
      <c r="L16" s="39">
        <v>4</v>
      </c>
      <c r="M16" s="39">
        <v>3</v>
      </c>
      <c r="N16" s="39">
        <v>6</v>
      </c>
      <c r="O16" s="39">
        <v>19</v>
      </c>
      <c r="P16" s="39">
        <v>11</v>
      </c>
      <c r="Q16" s="39">
        <v>8</v>
      </c>
      <c r="R16" s="39">
        <v>7</v>
      </c>
      <c r="S16" s="39">
        <v>1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s="11" customFormat="1" ht="12.75" customHeight="1" x14ac:dyDescent="0.2">
      <c r="B17" s="21"/>
      <c r="C17" s="200">
        <v>2016</v>
      </c>
      <c r="D17" s="42">
        <f t="shared" si="2"/>
        <v>76</v>
      </c>
      <c r="E17" s="39">
        <v>0</v>
      </c>
      <c r="F17" s="39">
        <v>2</v>
      </c>
      <c r="G17" s="39">
        <v>1</v>
      </c>
      <c r="H17" s="39">
        <v>1</v>
      </c>
      <c r="I17" s="39">
        <v>1</v>
      </c>
      <c r="J17" s="39">
        <v>2</v>
      </c>
      <c r="K17" s="39">
        <v>3</v>
      </c>
      <c r="L17" s="39">
        <v>4</v>
      </c>
      <c r="M17" s="39">
        <v>2</v>
      </c>
      <c r="N17" s="39">
        <v>3</v>
      </c>
      <c r="O17" s="39">
        <v>12</v>
      </c>
      <c r="P17" s="39">
        <v>18</v>
      </c>
      <c r="Q17" s="39">
        <v>12</v>
      </c>
      <c r="R17" s="39">
        <v>6</v>
      </c>
      <c r="S17" s="39">
        <v>9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s="11" customFormat="1" ht="12.75" customHeight="1" x14ac:dyDescent="0.2">
      <c r="B18" s="195"/>
      <c r="C18" s="201">
        <v>2017</v>
      </c>
      <c r="D18" s="194">
        <f t="shared" si="2"/>
        <v>78</v>
      </c>
      <c r="E18" s="196">
        <v>0</v>
      </c>
      <c r="F18" s="196">
        <v>2</v>
      </c>
      <c r="G18" s="196">
        <v>3</v>
      </c>
      <c r="H18" s="196">
        <v>2</v>
      </c>
      <c r="I18" s="196">
        <v>1</v>
      </c>
      <c r="J18" s="196">
        <v>1</v>
      </c>
      <c r="K18" s="196">
        <v>5</v>
      </c>
      <c r="L18" s="196">
        <v>3</v>
      </c>
      <c r="M18" s="196">
        <v>7</v>
      </c>
      <c r="N18" s="196">
        <v>2</v>
      </c>
      <c r="O18" s="196">
        <v>10</v>
      </c>
      <c r="P18" s="196">
        <v>17</v>
      </c>
      <c r="Q18" s="196">
        <v>15</v>
      </c>
      <c r="R18" s="196">
        <v>4</v>
      </c>
      <c r="S18" s="196">
        <v>6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s="11" customFormat="1" ht="12.75" customHeight="1" x14ac:dyDescent="0.2">
      <c r="B19" s="21" t="s">
        <v>5</v>
      </c>
      <c r="C19" s="202">
        <v>2014</v>
      </c>
      <c r="D19" s="42">
        <f t="shared" si="2"/>
        <v>247</v>
      </c>
      <c r="E19" s="39">
        <v>5</v>
      </c>
      <c r="F19" s="39">
        <v>4</v>
      </c>
      <c r="G19" s="39">
        <v>3</v>
      </c>
      <c r="H19" s="39">
        <v>9</v>
      </c>
      <c r="I19" s="39">
        <v>10</v>
      </c>
      <c r="J19" s="39">
        <v>5</v>
      </c>
      <c r="K19" s="39">
        <v>12</v>
      </c>
      <c r="L19" s="39">
        <v>12</v>
      </c>
      <c r="M19" s="39">
        <v>11</v>
      </c>
      <c r="N19" s="39">
        <v>9</v>
      </c>
      <c r="O19" s="39">
        <v>50</v>
      </c>
      <c r="P19" s="39">
        <v>43</v>
      </c>
      <c r="Q19" s="39">
        <v>25</v>
      </c>
      <c r="R19" s="39">
        <v>25</v>
      </c>
      <c r="S19" s="39">
        <v>24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s="11" customFormat="1" ht="12.75" customHeight="1" x14ac:dyDescent="0.2">
      <c r="B20" s="21"/>
      <c r="C20" s="200">
        <v>2015</v>
      </c>
      <c r="D20" s="42">
        <f t="shared" si="2"/>
        <v>267</v>
      </c>
      <c r="E20" s="39">
        <v>1</v>
      </c>
      <c r="F20" s="39">
        <v>5</v>
      </c>
      <c r="G20" s="39">
        <v>6</v>
      </c>
      <c r="H20" s="39">
        <v>9</v>
      </c>
      <c r="I20" s="39">
        <v>10</v>
      </c>
      <c r="J20" s="39">
        <v>9</v>
      </c>
      <c r="K20" s="39">
        <v>13</v>
      </c>
      <c r="L20" s="39">
        <v>8</v>
      </c>
      <c r="M20" s="39">
        <v>9</v>
      </c>
      <c r="N20" s="39">
        <v>9</v>
      </c>
      <c r="O20" s="39">
        <v>50</v>
      </c>
      <c r="P20" s="39">
        <v>46</v>
      </c>
      <c r="Q20" s="39">
        <v>32</v>
      </c>
      <c r="R20" s="39">
        <v>28</v>
      </c>
      <c r="S20" s="39">
        <v>32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s="11" customFormat="1" ht="12.75" customHeight="1" x14ac:dyDescent="0.2">
      <c r="B21" s="21"/>
      <c r="C21" s="200">
        <v>2016</v>
      </c>
      <c r="D21" s="42">
        <f t="shared" si="2"/>
        <v>273</v>
      </c>
      <c r="E21" s="39">
        <v>7</v>
      </c>
      <c r="F21" s="39">
        <v>4</v>
      </c>
      <c r="G21" s="39">
        <v>7</v>
      </c>
      <c r="H21" s="39">
        <v>5</v>
      </c>
      <c r="I21" s="39">
        <v>4</v>
      </c>
      <c r="J21" s="39">
        <v>14</v>
      </c>
      <c r="K21" s="39">
        <v>11</v>
      </c>
      <c r="L21" s="39">
        <v>13</v>
      </c>
      <c r="M21" s="39">
        <v>15</v>
      </c>
      <c r="N21" s="39">
        <v>13</v>
      </c>
      <c r="O21" s="39">
        <v>44</v>
      </c>
      <c r="P21" s="39">
        <v>42</v>
      </c>
      <c r="Q21" s="39">
        <v>27</v>
      </c>
      <c r="R21" s="39">
        <v>25</v>
      </c>
      <c r="S21" s="39">
        <v>42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s="11" customFormat="1" ht="12.75" customHeight="1" x14ac:dyDescent="0.2">
      <c r="B22" s="195"/>
      <c r="C22" s="201">
        <v>2017</v>
      </c>
      <c r="D22" s="194">
        <f t="shared" si="2"/>
        <v>234</v>
      </c>
      <c r="E22" s="196">
        <v>3</v>
      </c>
      <c r="F22" s="196">
        <v>4</v>
      </c>
      <c r="G22" s="196">
        <v>10</v>
      </c>
      <c r="H22" s="196">
        <v>6</v>
      </c>
      <c r="I22" s="196">
        <v>11</v>
      </c>
      <c r="J22" s="196">
        <v>8</v>
      </c>
      <c r="K22" s="196">
        <v>4</v>
      </c>
      <c r="L22" s="196">
        <v>8</v>
      </c>
      <c r="M22" s="196">
        <v>8</v>
      </c>
      <c r="N22" s="196">
        <v>8</v>
      </c>
      <c r="O22" s="196">
        <v>54</v>
      </c>
      <c r="P22" s="196">
        <v>37</v>
      </c>
      <c r="Q22" s="196">
        <v>27</v>
      </c>
      <c r="R22" s="196">
        <v>21</v>
      </c>
      <c r="S22" s="196">
        <v>25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s="11" customFormat="1" ht="12.75" customHeight="1" x14ac:dyDescent="0.2">
      <c r="A23" s="23"/>
      <c r="B23" s="21" t="s">
        <v>6</v>
      </c>
      <c r="C23" s="202">
        <v>2014</v>
      </c>
      <c r="D23" s="42">
        <f t="shared" si="2"/>
        <v>31</v>
      </c>
      <c r="E23" s="39">
        <v>0</v>
      </c>
      <c r="F23" s="39">
        <v>1</v>
      </c>
      <c r="G23" s="39">
        <v>0</v>
      </c>
      <c r="H23" s="39">
        <v>1</v>
      </c>
      <c r="I23" s="39">
        <v>2</v>
      </c>
      <c r="J23" s="39">
        <v>0</v>
      </c>
      <c r="K23" s="39">
        <v>0</v>
      </c>
      <c r="L23" s="39">
        <v>2</v>
      </c>
      <c r="M23" s="39">
        <v>0</v>
      </c>
      <c r="N23" s="39">
        <v>3</v>
      </c>
      <c r="O23" s="39">
        <v>7</v>
      </c>
      <c r="P23" s="39">
        <v>4</v>
      </c>
      <c r="Q23" s="39">
        <v>6</v>
      </c>
      <c r="R23" s="39">
        <v>3</v>
      </c>
      <c r="S23" s="39">
        <v>2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s="11" customFormat="1" ht="12.75" customHeight="1" x14ac:dyDescent="0.2">
      <c r="A24" s="23"/>
      <c r="B24" s="21"/>
      <c r="C24" s="200">
        <v>2015</v>
      </c>
      <c r="D24" s="42">
        <f t="shared" si="2"/>
        <v>46</v>
      </c>
      <c r="E24" s="39">
        <v>0</v>
      </c>
      <c r="F24" s="39">
        <v>1</v>
      </c>
      <c r="G24" s="39">
        <v>4</v>
      </c>
      <c r="H24" s="39">
        <v>1</v>
      </c>
      <c r="I24" s="39">
        <v>1</v>
      </c>
      <c r="J24" s="39">
        <v>3</v>
      </c>
      <c r="K24" s="39">
        <v>2</v>
      </c>
      <c r="L24" s="39">
        <v>2</v>
      </c>
      <c r="M24" s="39">
        <v>1</v>
      </c>
      <c r="N24" s="39">
        <v>1</v>
      </c>
      <c r="O24" s="39">
        <v>5</v>
      </c>
      <c r="P24" s="39">
        <v>7</v>
      </c>
      <c r="Q24" s="39">
        <v>7</v>
      </c>
      <c r="R24" s="39">
        <v>2</v>
      </c>
      <c r="S24" s="39">
        <v>9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s="11" customFormat="1" ht="12.75" customHeight="1" x14ac:dyDescent="0.2">
      <c r="A25" s="23"/>
      <c r="B25" s="21"/>
      <c r="C25" s="200">
        <v>2016</v>
      </c>
      <c r="D25" s="42">
        <f t="shared" si="2"/>
        <v>54</v>
      </c>
      <c r="E25" s="39">
        <v>0</v>
      </c>
      <c r="F25" s="39">
        <v>3</v>
      </c>
      <c r="G25" s="39">
        <v>1</v>
      </c>
      <c r="H25" s="39">
        <v>0</v>
      </c>
      <c r="I25" s="39">
        <v>0</v>
      </c>
      <c r="J25" s="39">
        <v>0</v>
      </c>
      <c r="K25" s="39">
        <v>1</v>
      </c>
      <c r="L25" s="39">
        <v>1</v>
      </c>
      <c r="M25" s="39">
        <v>0</v>
      </c>
      <c r="N25" s="39">
        <v>1</v>
      </c>
      <c r="O25" s="39">
        <v>19</v>
      </c>
      <c r="P25" s="39">
        <v>6</v>
      </c>
      <c r="Q25" s="39">
        <v>13</v>
      </c>
      <c r="R25" s="39">
        <v>5</v>
      </c>
      <c r="S25" s="39">
        <v>4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s="11" customFormat="1" ht="12.75" customHeight="1" x14ac:dyDescent="0.2">
      <c r="A26" s="23"/>
      <c r="B26" s="195"/>
      <c r="C26" s="201">
        <v>2017</v>
      </c>
      <c r="D26" s="194">
        <f t="shared" si="2"/>
        <v>39</v>
      </c>
      <c r="E26" s="196">
        <v>0</v>
      </c>
      <c r="F26" s="196">
        <v>0</v>
      </c>
      <c r="G26" s="196">
        <v>1</v>
      </c>
      <c r="H26" s="196">
        <v>0</v>
      </c>
      <c r="I26" s="196">
        <v>2</v>
      </c>
      <c r="J26" s="196">
        <v>2</v>
      </c>
      <c r="K26" s="196">
        <v>1</v>
      </c>
      <c r="L26" s="196">
        <v>1</v>
      </c>
      <c r="M26" s="196">
        <v>4</v>
      </c>
      <c r="N26" s="196">
        <v>1</v>
      </c>
      <c r="O26" s="196">
        <v>6</v>
      </c>
      <c r="P26" s="196">
        <v>5</v>
      </c>
      <c r="Q26" s="196">
        <v>7</v>
      </c>
      <c r="R26" s="196">
        <v>5</v>
      </c>
      <c r="S26" s="196">
        <v>4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s="11" customFormat="1" ht="12.75" customHeight="1" x14ac:dyDescent="0.2">
      <c r="B27" s="21" t="s">
        <v>7</v>
      </c>
      <c r="C27" s="202">
        <v>2014</v>
      </c>
      <c r="D27" s="42">
        <f t="shared" si="2"/>
        <v>19</v>
      </c>
      <c r="E27" s="39">
        <v>1</v>
      </c>
      <c r="F27" s="39">
        <v>1</v>
      </c>
      <c r="G27" s="39">
        <v>1</v>
      </c>
      <c r="H27" s="39">
        <v>3</v>
      </c>
      <c r="I27" s="39">
        <v>1</v>
      </c>
      <c r="J27" s="39">
        <v>2</v>
      </c>
      <c r="K27" s="39">
        <v>3</v>
      </c>
      <c r="L27" s="39">
        <v>0</v>
      </c>
      <c r="M27" s="39">
        <v>0</v>
      </c>
      <c r="N27" s="39">
        <v>0</v>
      </c>
      <c r="O27" s="39">
        <v>2</v>
      </c>
      <c r="P27" s="39">
        <v>1</v>
      </c>
      <c r="Q27" s="39">
        <v>2</v>
      </c>
      <c r="R27" s="39">
        <v>0</v>
      </c>
      <c r="S27" s="39">
        <v>2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s="11" customFormat="1" ht="12.75" customHeight="1" x14ac:dyDescent="0.2">
      <c r="B28" s="21"/>
      <c r="C28" s="200">
        <v>2015</v>
      </c>
      <c r="D28" s="42">
        <f t="shared" si="2"/>
        <v>22</v>
      </c>
      <c r="E28" s="39">
        <v>0</v>
      </c>
      <c r="F28" s="39">
        <v>0</v>
      </c>
      <c r="G28" s="39">
        <v>0</v>
      </c>
      <c r="H28" s="39">
        <v>0</v>
      </c>
      <c r="I28" s="39">
        <v>1</v>
      </c>
      <c r="J28" s="39">
        <v>1</v>
      </c>
      <c r="K28" s="39">
        <v>0</v>
      </c>
      <c r="L28" s="39">
        <v>2</v>
      </c>
      <c r="M28" s="39">
        <v>0</v>
      </c>
      <c r="N28" s="39">
        <v>1</v>
      </c>
      <c r="O28" s="39">
        <v>3</v>
      </c>
      <c r="P28" s="39">
        <v>4</v>
      </c>
      <c r="Q28" s="39">
        <v>4</v>
      </c>
      <c r="R28" s="39">
        <v>2</v>
      </c>
      <c r="S28" s="39">
        <v>4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s="11" customFormat="1" ht="12.75" customHeight="1" x14ac:dyDescent="0.2">
      <c r="B29" s="21"/>
      <c r="C29" s="200">
        <v>2016</v>
      </c>
      <c r="D29" s="42">
        <f t="shared" si="2"/>
        <v>22</v>
      </c>
      <c r="E29" s="39">
        <v>1</v>
      </c>
      <c r="F29" s="39">
        <v>0</v>
      </c>
      <c r="G29" s="39">
        <v>0</v>
      </c>
      <c r="H29" s="39">
        <v>0</v>
      </c>
      <c r="I29" s="39">
        <v>0</v>
      </c>
      <c r="J29" s="39">
        <v>2</v>
      </c>
      <c r="K29" s="39">
        <v>0</v>
      </c>
      <c r="L29" s="39">
        <v>0</v>
      </c>
      <c r="M29" s="39">
        <v>0</v>
      </c>
      <c r="N29" s="39">
        <v>0</v>
      </c>
      <c r="O29" s="39">
        <v>9</v>
      </c>
      <c r="P29" s="39">
        <v>3</v>
      </c>
      <c r="Q29" s="39">
        <v>1</v>
      </c>
      <c r="R29" s="39">
        <v>3</v>
      </c>
      <c r="S29" s="39">
        <v>3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s="11" customFormat="1" ht="12.75" customHeight="1" x14ac:dyDescent="0.2">
      <c r="B30" s="195"/>
      <c r="C30" s="201">
        <v>2017</v>
      </c>
      <c r="D30" s="194">
        <f t="shared" si="2"/>
        <v>19</v>
      </c>
      <c r="E30" s="196">
        <v>1</v>
      </c>
      <c r="F30" s="196">
        <v>1</v>
      </c>
      <c r="G30" s="196">
        <v>0</v>
      </c>
      <c r="H30" s="196">
        <v>0</v>
      </c>
      <c r="I30" s="196">
        <v>1</v>
      </c>
      <c r="J30" s="196">
        <v>0</v>
      </c>
      <c r="K30" s="196">
        <v>1</v>
      </c>
      <c r="L30" s="196">
        <v>0</v>
      </c>
      <c r="M30" s="196">
        <v>0</v>
      </c>
      <c r="N30" s="196">
        <v>0</v>
      </c>
      <c r="O30" s="196">
        <v>4</v>
      </c>
      <c r="P30" s="196">
        <v>5</v>
      </c>
      <c r="Q30" s="196">
        <v>3</v>
      </c>
      <c r="R30" s="196">
        <v>1</v>
      </c>
      <c r="S30" s="196">
        <v>2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s="11" customFormat="1" ht="12.75" customHeight="1" x14ac:dyDescent="0.2">
      <c r="B31" s="21" t="s">
        <v>8</v>
      </c>
      <c r="C31" s="202">
        <v>2014</v>
      </c>
      <c r="D31" s="42">
        <f t="shared" si="2"/>
        <v>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</v>
      </c>
      <c r="O31" s="39">
        <v>1</v>
      </c>
      <c r="P31" s="39">
        <v>2</v>
      </c>
      <c r="Q31" s="39">
        <v>0</v>
      </c>
      <c r="R31" s="39">
        <v>1</v>
      </c>
      <c r="S31" s="39">
        <v>0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s="11" customFormat="1" ht="12.75" customHeight="1" x14ac:dyDescent="0.2">
      <c r="B32" s="21"/>
      <c r="C32" s="200">
        <v>2015</v>
      </c>
      <c r="D32" s="42">
        <f t="shared" si="2"/>
        <v>4</v>
      </c>
      <c r="E32" s="39">
        <v>0</v>
      </c>
      <c r="F32" s="39">
        <v>0</v>
      </c>
      <c r="G32" s="39">
        <v>0</v>
      </c>
      <c r="H32" s="39">
        <v>0</v>
      </c>
      <c r="I32" s="39">
        <v>1</v>
      </c>
      <c r="J32" s="39">
        <v>0</v>
      </c>
      <c r="K32" s="39">
        <v>0</v>
      </c>
      <c r="L32" s="39">
        <v>0</v>
      </c>
      <c r="M32" s="39">
        <v>1</v>
      </c>
      <c r="N32" s="39">
        <v>0</v>
      </c>
      <c r="O32" s="39">
        <v>0</v>
      </c>
      <c r="P32" s="39">
        <v>1</v>
      </c>
      <c r="Q32" s="39">
        <v>1</v>
      </c>
      <c r="R32" s="39">
        <v>0</v>
      </c>
      <c r="S32" s="39">
        <v>0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s="11" customFormat="1" ht="12.75" customHeight="1" x14ac:dyDescent="0.2">
      <c r="B33" s="21"/>
      <c r="C33" s="200">
        <v>2016</v>
      </c>
      <c r="D33" s="42">
        <f t="shared" si="2"/>
        <v>7</v>
      </c>
      <c r="E33" s="39">
        <v>0</v>
      </c>
      <c r="F33" s="39">
        <v>0</v>
      </c>
      <c r="G33" s="39">
        <v>0</v>
      </c>
      <c r="H33" s="39">
        <v>1</v>
      </c>
      <c r="I33" s="39">
        <v>0</v>
      </c>
      <c r="J33" s="39">
        <v>0</v>
      </c>
      <c r="K33" s="39">
        <v>0</v>
      </c>
      <c r="L33" s="39">
        <v>1</v>
      </c>
      <c r="M33" s="39">
        <v>0</v>
      </c>
      <c r="N33" s="39">
        <v>1</v>
      </c>
      <c r="O33" s="39">
        <v>3</v>
      </c>
      <c r="P33" s="39">
        <v>1</v>
      </c>
      <c r="Q33" s="39">
        <v>0</v>
      </c>
      <c r="R33" s="39">
        <v>0</v>
      </c>
      <c r="S33" s="39">
        <v>0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s="11" customFormat="1" ht="12.75" customHeight="1" x14ac:dyDescent="0.2">
      <c r="B34" s="195"/>
      <c r="C34" s="201">
        <v>2017</v>
      </c>
      <c r="D34" s="194">
        <f t="shared" si="2"/>
        <v>7</v>
      </c>
      <c r="E34" s="196">
        <v>0</v>
      </c>
      <c r="F34" s="196">
        <v>0</v>
      </c>
      <c r="G34" s="196">
        <v>1</v>
      </c>
      <c r="H34" s="196">
        <v>0</v>
      </c>
      <c r="I34" s="196">
        <v>0</v>
      </c>
      <c r="J34" s="196">
        <v>1</v>
      </c>
      <c r="K34" s="196">
        <v>1</v>
      </c>
      <c r="L34" s="196">
        <v>0</v>
      </c>
      <c r="M34" s="196">
        <v>0</v>
      </c>
      <c r="N34" s="196">
        <v>0</v>
      </c>
      <c r="O34" s="196">
        <v>2</v>
      </c>
      <c r="P34" s="196">
        <v>0</v>
      </c>
      <c r="Q34" s="196">
        <v>2</v>
      </c>
      <c r="R34" s="196">
        <v>0</v>
      </c>
      <c r="S34" s="196">
        <v>0</v>
      </c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s="11" customFormat="1" ht="12.75" customHeight="1" x14ac:dyDescent="0.2">
      <c r="B35" s="21" t="s">
        <v>9</v>
      </c>
      <c r="C35" s="202">
        <v>2014</v>
      </c>
      <c r="D35" s="42">
        <f t="shared" si="2"/>
        <v>32</v>
      </c>
      <c r="E35" s="39">
        <v>0</v>
      </c>
      <c r="F35" s="39">
        <v>0</v>
      </c>
      <c r="G35" s="39">
        <v>2</v>
      </c>
      <c r="H35" s="39">
        <v>1</v>
      </c>
      <c r="I35" s="39">
        <v>1</v>
      </c>
      <c r="J35" s="39">
        <v>1</v>
      </c>
      <c r="K35" s="39">
        <v>1</v>
      </c>
      <c r="L35" s="39">
        <v>2</v>
      </c>
      <c r="M35" s="39">
        <v>1</v>
      </c>
      <c r="N35" s="39">
        <v>1</v>
      </c>
      <c r="O35" s="39">
        <v>9</v>
      </c>
      <c r="P35" s="39">
        <v>7</v>
      </c>
      <c r="Q35" s="39">
        <v>1</v>
      </c>
      <c r="R35" s="39">
        <v>2</v>
      </c>
      <c r="S35" s="39">
        <v>3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s="11" customFormat="1" ht="12.75" customHeight="1" x14ac:dyDescent="0.2">
      <c r="B36" s="21"/>
      <c r="C36" s="200">
        <v>2015</v>
      </c>
      <c r="D36" s="42">
        <f t="shared" si="2"/>
        <v>29</v>
      </c>
      <c r="E36" s="39">
        <v>0</v>
      </c>
      <c r="F36" s="39">
        <v>0</v>
      </c>
      <c r="G36" s="39">
        <v>2</v>
      </c>
      <c r="H36" s="39">
        <v>0</v>
      </c>
      <c r="I36" s="39">
        <v>1</v>
      </c>
      <c r="J36" s="39">
        <v>1</v>
      </c>
      <c r="K36" s="39">
        <v>2</v>
      </c>
      <c r="L36" s="39">
        <v>2</v>
      </c>
      <c r="M36" s="39">
        <v>1</v>
      </c>
      <c r="N36" s="39">
        <v>0</v>
      </c>
      <c r="O36" s="39">
        <v>6</v>
      </c>
      <c r="P36" s="39">
        <v>6</v>
      </c>
      <c r="Q36" s="39">
        <v>4</v>
      </c>
      <c r="R36" s="39">
        <v>0</v>
      </c>
      <c r="S36" s="39">
        <v>4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s="11" customFormat="1" ht="12.75" customHeight="1" x14ac:dyDescent="0.2">
      <c r="B37" s="21"/>
      <c r="C37" s="200">
        <v>2016</v>
      </c>
      <c r="D37" s="42">
        <f t="shared" si="2"/>
        <v>17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1</v>
      </c>
      <c r="L37" s="39">
        <v>0</v>
      </c>
      <c r="M37" s="39">
        <v>0</v>
      </c>
      <c r="N37" s="39">
        <v>2</v>
      </c>
      <c r="O37" s="39">
        <v>7</v>
      </c>
      <c r="P37" s="39">
        <v>2</v>
      </c>
      <c r="Q37" s="39">
        <v>1</v>
      </c>
      <c r="R37" s="39">
        <v>2</v>
      </c>
      <c r="S37" s="39">
        <v>2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s="11" customFormat="1" ht="12.75" customHeight="1" x14ac:dyDescent="0.2">
      <c r="B38" s="195"/>
      <c r="C38" s="201">
        <v>2017</v>
      </c>
      <c r="D38" s="194">
        <f t="shared" si="2"/>
        <v>26</v>
      </c>
      <c r="E38" s="196">
        <v>1</v>
      </c>
      <c r="F38" s="196">
        <v>0</v>
      </c>
      <c r="G38" s="196">
        <v>1</v>
      </c>
      <c r="H38" s="196">
        <v>1</v>
      </c>
      <c r="I38" s="196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3</v>
      </c>
      <c r="O38" s="196">
        <v>3</v>
      </c>
      <c r="P38" s="196">
        <v>2</v>
      </c>
      <c r="Q38" s="196">
        <v>7</v>
      </c>
      <c r="R38" s="196">
        <v>2</v>
      </c>
      <c r="S38" s="196">
        <v>6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s="11" customFormat="1" ht="12.75" customHeight="1" x14ac:dyDescent="0.2">
      <c r="A39" s="23"/>
      <c r="B39" s="21" t="s">
        <v>10</v>
      </c>
      <c r="C39" s="202">
        <v>2014</v>
      </c>
      <c r="D39" s="42">
        <f t="shared" si="2"/>
        <v>102</v>
      </c>
      <c r="E39" s="39">
        <v>1</v>
      </c>
      <c r="F39" s="39">
        <v>1</v>
      </c>
      <c r="G39" s="39">
        <v>3</v>
      </c>
      <c r="H39" s="39">
        <v>5</v>
      </c>
      <c r="I39" s="39">
        <v>3</v>
      </c>
      <c r="J39" s="39">
        <v>2</v>
      </c>
      <c r="K39" s="39">
        <v>4</v>
      </c>
      <c r="L39" s="39">
        <v>5</v>
      </c>
      <c r="M39" s="39">
        <v>4</v>
      </c>
      <c r="N39" s="39">
        <v>2</v>
      </c>
      <c r="O39" s="39">
        <v>21</v>
      </c>
      <c r="P39" s="39">
        <v>18</v>
      </c>
      <c r="Q39" s="39">
        <v>14</v>
      </c>
      <c r="R39" s="39">
        <v>7</v>
      </c>
      <c r="S39" s="39">
        <v>12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s="11" customFormat="1" ht="12.75" customHeight="1" x14ac:dyDescent="0.2">
      <c r="A40" s="23"/>
      <c r="B40" s="21"/>
      <c r="C40" s="200">
        <v>2015</v>
      </c>
      <c r="D40" s="42">
        <f t="shared" si="2"/>
        <v>127</v>
      </c>
      <c r="E40" s="39">
        <v>1</v>
      </c>
      <c r="F40" s="39">
        <v>2</v>
      </c>
      <c r="G40" s="39">
        <v>2</v>
      </c>
      <c r="H40" s="39">
        <v>1</v>
      </c>
      <c r="I40" s="39">
        <v>5</v>
      </c>
      <c r="J40" s="39">
        <v>1</v>
      </c>
      <c r="K40" s="39">
        <v>2</v>
      </c>
      <c r="L40" s="39">
        <v>8</v>
      </c>
      <c r="M40" s="39">
        <v>4</v>
      </c>
      <c r="N40" s="39">
        <v>9</v>
      </c>
      <c r="O40" s="39">
        <v>28</v>
      </c>
      <c r="P40" s="39">
        <v>31</v>
      </c>
      <c r="Q40" s="39">
        <v>13</v>
      </c>
      <c r="R40" s="39">
        <v>9</v>
      </c>
      <c r="S40" s="39">
        <v>11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s="11" customFormat="1" ht="12.75" customHeight="1" x14ac:dyDescent="0.2">
      <c r="A41" s="23"/>
      <c r="B41" s="21"/>
      <c r="C41" s="200">
        <v>2016</v>
      </c>
      <c r="D41" s="42">
        <f t="shared" si="2"/>
        <v>126</v>
      </c>
      <c r="E41" s="39">
        <v>2</v>
      </c>
      <c r="F41" s="39">
        <v>1</v>
      </c>
      <c r="G41" s="39">
        <v>5</v>
      </c>
      <c r="H41" s="39">
        <v>3</v>
      </c>
      <c r="I41" s="39">
        <v>1</v>
      </c>
      <c r="J41" s="39">
        <v>4</v>
      </c>
      <c r="K41" s="39">
        <v>3</v>
      </c>
      <c r="L41" s="39">
        <v>6</v>
      </c>
      <c r="M41" s="39">
        <v>6</v>
      </c>
      <c r="N41" s="39">
        <v>6</v>
      </c>
      <c r="O41" s="39">
        <v>27</v>
      </c>
      <c r="P41" s="39">
        <v>22</v>
      </c>
      <c r="Q41" s="39">
        <v>19</v>
      </c>
      <c r="R41" s="39">
        <v>8</v>
      </c>
      <c r="S41" s="39">
        <v>13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s="11" customFormat="1" ht="12.75" customHeight="1" x14ac:dyDescent="0.2">
      <c r="A42" s="23"/>
      <c r="B42" s="195"/>
      <c r="C42" s="201">
        <v>2017</v>
      </c>
      <c r="D42" s="194">
        <f t="shared" si="2"/>
        <v>96</v>
      </c>
      <c r="E42" s="196">
        <v>2</v>
      </c>
      <c r="F42" s="196">
        <v>0</v>
      </c>
      <c r="G42" s="196">
        <v>1</v>
      </c>
      <c r="H42" s="196">
        <v>2</v>
      </c>
      <c r="I42" s="196">
        <v>4</v>
      </c>
      <c r="J42" s="196">
        <v>3</v>
      </c>
      <c r="K42" s="196">
        <v>3</v>
      </c>
      <c r="L42" s="196">
        <v>2</v>
      </c>
      <c r="M42" s="196">
        <v>5</v>
      </c>
      <c r="N42" s="196">
        <v>3</v>
      </c>
      <c r="O42" s="196">
        <v>16</v>
      </c>
      <c r="P42" s="196">
        <v>23</v>
      </c>
      <c r="Q42" s="196">
        <v>19</v>
      </c>
      <c r="R42" s="196">
        <v>5</v>
      </c>
      <c r="S42" s="196">
        <v>8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s="11" customFormat="1" ht="12.75" customHeight="1" x14ac:dyDescent="0.2">
      <c r="B43" s="21" t="s">
        <v>11</v>
      </c>
      <c r="C43" s="202">
        <v>2014</v>
      </c>
      <c r="D43" s="42">
        <f t="shared" si="2"/>
        <v>11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1</v>
      </c>
      <c r="K43" s="39">
        <v>0</v>
      </c>
      <c r="L43" s="39">
        <v>0</v>
      </c>
      <c r="M43" s="39">
        <v>0</v>
      </c>
      <c r="N43" s="39">
        <v>0</v>
      </c>
      <c r="O43" s="39">
        <v>1</v>
      </c>
      <c r="P43" s="39">
        <v>2</v>
      </c>
      <c r="Q43" s="39">
        <v>3</v>
      </c>
      <c r="R43" s="39">
        <v>2</v>
      </c>
      <c r="S43" s="39">
        <v>2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s="11" customFormat="1" ht="12.75" customHeight="1" x14ac:dyDescent="0.2">
      <c r="B44" s="21"/>
      <c r="C44" s="200">
        <v>2015</v>
      </c>
      <c r="D44" s="42">
        <f t="shared" si="2"/>
        <v>12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1</v>
      </c>
      <c r="O44" s="39">
        <v>3</v>
      </c>
      <c r="P44" s="39">
        <v>2</v>
      </c>
      <c r="Q44" s="39">
        <v>2</v>
      </c>
      <c r="R44" s="39">
        <v>0</v>
      </c>
      <c r="S44" s="39">
        <v>4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s="11" customFormat="1" ht="12.75" customHeight="1" x14ac:dyDescent="0.2">
      <c r="B45" s="21"/>
      <c r="C45" s="200">
        <v>2016</v>
      </c>
      <c r="D45" s="42">
        <f t="shared" si="2"/>
        <v>17</v>
      </c>
      <c r="E45" s="39">
        <v>1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1</v>
      </c>
      <c r="L45" s="39">
        <v>0</v>
      </c>
      <c r="M45" s="39">
        <v>0</v>
      </c>
      <c r="N45" s="39">
        <v>0</v>
      </c>
      <c r="O45" s="39">
        <v>3</v>
      </c>
      <c r="P45" s="39">
        <v>2</v>
      </c>
      <c r="Q45" s="39">
        <v>2</v>
      </c>
      <c r="R45" s="39">
        <v>2</v>
      </c>
      <c r="S45" s="39">
        <v>6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s="11" customFormat="1" ht="12.75" customHeight="1" x14ac:dyDescent="0.2">
      <c r="B46" s="195"/>
      <c r="C46" s="201">
        <v>2017</v>
      </c>
      <c r="D46" s="194">
        <f t="shared" si="2"/>
        <v>12</v>
      </c>
      <c r="E46" s="196">
        <v>0</v>
      </c>
      <c r="F46" s="196">
        <v>0</v>
      </c>
      <c r="G46" s="196">
        <v>0</v>
      </c>
      <c r="H46" s="196">
        <v>1</v>
      </c>
      <c r="I46" s="196">
        <v>0</v>
      </c>
      <c r="J46" s="196">
        <v>1</v>
      </c>
      <c r="K46" s="196">
        <v>2</v>
      </c>
      <c r="L46" s="196">
        <v>0</v>
      </c>
      <c r="M46" s="196">
        <v>0</v>
      </c>
      <c r="N46" s="196">
        <v>0</v>
      </c>
      <c r="O46" s="196">
        <v>2</v>
      </c>
      <c r="P46" s="196">
        <v>1</v>
      </c>
      <c r="Q46" s="196">
        <v>1</v>
      </c>
      <c r="R46" s="196">
        <v>2</v>
      </c>
      <c r="S46" s="196">
        <v>2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s="11" customFormat="1" ht="12.75" customHeight="1" x14ac:dyDescent="0.2">
      <c r="B47" s="21" t="s">
        <v>15</v>
      </c>
      <c r="C47" s="202">
        <v>2014</v>
      </c>
      <c r="D47" s="42">
        <f t="shared" si="2"/>
        <v>15</v>
      </c>
      <c r="E47" s="39">
        <v>0</v>
      </c>
      <c r="F47" s="39">
        <v>0</v>
      </c>
      <c r="G47" s="39">
        <v>0</v>
      </c>
      <c r="H47" s="39">
        <v>1</v>
      </c>
      <c r="I47" s="39">
        <v>0</v>
      </c>
      <c r="J47" s="39">
        <v>0</v>
      </c>
      <c r="K47" s="39">
        <v>0</v>
      </c>
      <c r="L47" s="39">
        <v>1</v>
      </c>
      <c r="M47" s="39">
        <v>0</v>
      </c>
      <c r="N47" s="39">
        <v>0</v>
      </c>
      <c r="O47" s="39">
        <v>0</v>
      </c>
      <c r="P47" s="39">
        <v>2</v>
      </c>
      <c r="Q47" s="39">
        <v>4</v>
      </c>
      <c r="R47" s="39">
        <v>2</v>
      </c>
      <c r="S47" s="39">
        <v>5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s="11" customFormat="1" ht="12.75" customHeight="1" x14ac:dyDescent="0.2">
      <c r="B48" s="21"/>
      <c r="C48" s="200">
        <v>2015</v>
      </c>
      <c r="D48" s="42">
        <f t="shared" si="2"/>
        <v>27</v>
      </c>
      <c r="E48" s="39">
        <v>0</v>
      </c>
      <c r="F48" s="39">
        <v>0</v>
      </c>
      <c r="G48" s="39">
        <v>1</v>
      </c>
      <c r="H48" s="39">
        <v>1</v>
      </c>
      <c r="I48" s="39">
        <v>1</v>
      </c>
      <c r="J48" s="39">
        <v>3</v>
      </c>
      <c r="K48" s="39">
        <v>0</v>
      </c>
      <c r="L48" s="39">
        <v>1</v>
      </c>
      <c r="M48" s="39">
        <v>1</v>
      </c>
      <c r="N48" s="39">
        <v>1</v>
      </c>
      <c r="O48" s="39">
        <v>3</v>
      </c>
      <c r="P48" s="39">
        <v>1</v>
      </c>
      <c r="Q48" s="39">
        <v>2</v>
      </c>
      <c r="R48" s="39">
        <v>6</v>
      </c>
      <c r="S48" s="39">
        <v>6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2:51" s="11" customFormat="1" ht="12.75" customHeight="1" x14ac:dyDescent="0.2">
      <c r="B49" s="21"/>
      <c r="C49" s="200">
        <v>2016</v>
      </c>
      <c r="D49" s="42">
        <f t="shared" si="2"/>
        <v>18</v>
      </c>
      <c r="E49" s="39">
        <v>1</v>
      </c>
      <c r="F49" s="39">
        <v>0</v>
      </c>
      <c r="G49" s="39">
        <v>0</v>
      </c>
      <c r="H49" s="39">
        <v>0</v>
      </c>
      <c r="I49" s="39">
        <v>1</v>
      </c>
      <c r="J49" s="39">
        <v>2</v>
      </c>
      <c r="K49" s="39">
        <v>1</v>
      </c>
      <c r="L49" s="39">
        <v>1</v>
      </c>
      <c r="M49" s="39">
        <v>2</v>
      </c>
      <c r="N49" s="39">
        <v>1</v>
      </c>
      <c r="O49" s="39">
        <v>1</v>
      </c>
      <c r="P49" s="39">
        <v>2</v>
      </c>
      <c r="Q49" s="39">
        <v>2</v>
      </c>
      <c r="R49" s="39">
        <v>2</v>
      </c>
      <c r="S49" s="39">
        <v>2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2:51" s="11" customFormat="1" ht="12.75" customHeight="1" x14ac:dyDescent="0.2">
      <c r="B50" s="195"/>
      <c r="C50" s="201">
        <v>2017</v>
      </c>
      <c r="D50" s="194">
        <f t="shared" si="2"/>
        <v>12</v>
      </c>
      <c r="E50" s="196">
        <v>1</v>
      </c>
      <c r="F50" s="196">
        <v>0</v>
      </c>
      <c r="G50" s="196">
        <v>0</v>
      </c>
      <c r="H50" s="196">
        <v>1</v>
      </c>
      <c r="I50" s="196">
        <v>0</v>
      </c>
      <c r="J50" s="196">
        <v>1</v>
      </c>
      <c r="K50" s="196">
        <v>0</v>
      </c>
      <c r="L50" s="196">
        <v>1</v>
      </c>
      <c r="M50" s="196">
        <v>0</v>
      </c>
      <c r="N50" s="196">
        <v>1</v>
      </c>
      <c r="O50" s="196">
        <v>3</v>
      </c>
      <c r="P50" s="196">
        <v>1</v>
      </c>
      <c r="Q50" s="196">
        <v>1</v>
      </c>
      <c r="R50" s="196">
        <v>1</v>
      </c>
      <c r="S50" s="196">
        <v>1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2:51" s="11" customFormat="1" ht="12.75" customHeight="1" x14ac:dyDescent="0.2">
      <c r="B51" s="10" t="s">
        <v>12</v>
      </c>
      <c r="C51" s="202">
        <v>2014</v>
      </c>
      <c r="D51" s="42">
        <f t="shared" si="2"/>
        <v>8</v>
      </c>
      <c r="E51" s="39">
        <v>0</v>
      </c>
      <c r="F51" s="39">
        <v>2</v>
      </c>
      <c r="G51" s="39">
        <v>0</v>
      </c>
      <c r="H51" s="39">
        <v>1</v>
      </c>
      <c r="I51" s="39">
        <v>0</v>
      </c>
      <c r="J51" s="39">
        <v>2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1</v>
      </c>
      <c r="Q51" s="39">
        <v>1</v>
      </c>
      <c r="R51" s="39">
        <v>0</v>
      </c>
      <c r="S51" s="39">
        <v>1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2:51" s="11" customFormat="1" ht="12.75" customHeight="1" x14ac:dyDescent="0.2">
      <c r="B52" s="10"/>
      <c r="C52" s="200">
        <v>2015</v>
      </c>
      <c r="D52" s="42">
        <f t="shared" si="2"/>
        <v>11</v>
      </c>
      <c r="E52" s="39">
        <v>0</v>
      </c>
      <c r="F52" s="39">
        <v>0</v>
      </c>
      <c r="G52" s="39">
        <v>0</v>
      </c>
      <c r="H52" s="39">
        <v>0</v>
      </c>
      <c r="I52" s="39">
        <v>1</v>
      </c>
      <c r="J52" s="39">
        <v>0</v>
      </c>
      <c r="K52" s="39">
        <v>0</v>
      </c>
      <c r="L52" s="39">
        <v>0</v>
      </c>
      <c r="M52" s="39">
        <v>1</v>
      </c>
      <c r="N52" s="39">
        <v>1</v>
      </c>
      <c r="O52" s="39">
        <v>1</v>
      </c>
      <c r="P52" s="39">
        <v>2</v>
      </c>
      <c r="Q52" s="39">
        <v>2</v>
      </c>
      <c r="R52" s="39">
        <v>1</v>
      </c>
      <c r="S52" s="39">
        <v>2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2:51" s="11" customFormat="1" ht="12.75" customHeight="1" x14ac:dyDescent="0.2">
      <c r="B53" s="10"/>
      <c r="C53" s="200">
        <v>2016</v>
      </c>
      <c r="D53" s="42">
        <f t="shared" si="2"/>
        <v>13</v>
      </c>
      <c r="E53" s="39">
        <v>0</v>
      </c>
      <c r="F53" s="39">
        <v>1</v>
      </c>
      <c r="G53" s="39">
        <v>1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2</v>
      </c>
      <c r="N53" s="39">
        <v>1</v>
      </c>
      <c r="O53" s="39">
        <v>3</v>
      </c>
      <c r="P53" s="39">
        <v>3</v>
      </c>
      <c r="Q53" s="39">
        <v>1</v>
      </c>
      <c r="R53" s="39">
        <v>1</v>
      </c>
      <c r="S53" s="39">
        <v>0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2:51" s="11" customFormat="1" ht="12.75" customHeight="1" x14ac:dyDescent="0.2">
      <c r="B54" s="10"/>
      <c r="C54" s="201">
        <v>2017</v>
      </c>
      <c r="D54" s="194">
        <f t="shared" si="2"/>
        <v>12</v>
      </c>
      <c r="E54" s="196">
        <v>1</v>
      </c>
      <c r="F54" s="196">
        <v>0</v>
      </c>
      <c r="G54" s="196">
        <v>0</v>
      </c>
      <c r="H54" s="196">
        <v>0</v>
      </c>
      <c r="I54" s="196">
        <v>1</v>
      </c>
      <c r="J54" s="196">
        <v>0</v>
      </c>
      <c r="K54" s="196">
        <v>1</v>
      </c>
      <c r="L54" s="196">
        <v>0</v>
      </c>
      <c r="M54" s="196">
        <v>0</v>
      </c>
      <c r="N54" s="196">
        <v>1</v>
      </c>
      <c r="O54" s="196">
        <v>1</v>
      </c>
      <c r="P54" s="196">
        <v>3</v>
      </c>
      <c r="Q54" s="196">
        <v>1</v>
      </c>
      <c r="R54" s="196">
        <v>2</v>
      </c>
      <c r="S54" s="196">
        <v>1</v>
      </c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2:51" s="37" customFormat="1" ht="9.9499999999999993" customHeight="1" x14ac:dyDescent="0.2">
      <c r="B55" s="78"/>
      <c r="C55" s="78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</row>
    <row r="56" spans="2:51" s="37" customFormat="1" ht="3" customHeight="1" x14ac:dyDescent="0.2">
      <c r="B56" s="84"/>
      <c r="C56" s="84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</row>
    <row r="57" spans="2:51" s="37" customFormat="1" ht="10.5" customHeight="1" x14ac:dyDescent="0.2">
      <c r="B57" s="78"/>
      <c r="C57" s="78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</row>
    <row r="58" spans="2:51" s="7" customFormat="1" ht="11.25" x14ac:dyDescent="0.2">
      <c r="B58" s="132" t="s">
        <v>281</v>
      </c>
      <c r="C58" s="132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2:51" s="37" customFormat="1" ht="5.25" customHeight="1" x14ac:dyDescent="0.2">
      <c r="B59" s="80"/>
      <c r="C59" s="80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</row>
    <row r="60" spans="2:51" s="37" customFormat="1" ht="14.25" customHeight="1" x14ac:dyDescent="0.2">
      <c r="B60" s="879" t="s">
        <v>395</v>
      </c>
      <c r="C60" s="879"/>
      <c r="D60" s="880"/>
      <c r="E60" s="880"/>
      <c r="F60" s="880"/>
      <c r="G60" s="880"/>
      <c r="H60" s="880"/>
      <c r="I60" s="880"/>
      <c r="J60" s="880"/>
      <c r="K60" s="880"/>
      <c r="L60" s="880"/>
      <c r="M60" s="880"/>
      <c r="N60" s="880"/>
      <c r="O60" s="880"/>
      <c r="P60" s="880"/>
      <c r="Q60" s="3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</row>
    <row r="61" spans="2:51" s="37" customFormat="1" ht="12.75" customHeight="1" x14ac:dyDescent="0.2">
      <c r="B61" s="879" t="s">
        <v>392</v>
      </c>
      <c r="C61" s="879"/>
      <c r="D61" s="880"/>
      <c r="E61" s="880"/>
      <c r="F61" s="880"/>
      <c r="G61" s="880"/>
      <c r="H61" s="880"/>
      <c r="I61" s="880"/>
      <c r="J61" s="880"/>
      <c r="K61" s="880"/>
      <c r="L61" s="880"/>
      <c r="M61" s="880"/>
      <c r="N61" s="880"/>
      <c r="O61" s="880"/>
      <c r="P61" s="880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</row>
    <row r="63" spans="2:51" ht="28.5" customHeight="1" x14ac:dyDescent="0.2">
      <c r="B63" s="881"/>
      <c r="C63" s="881"/>
      <c r="D63" s="881"/>
      <c r="E63" s="881"/>
      <c r="F63" s="881"/>
      <c r="G63" s="881"/>
      <c r="H63" s="881"/>
      <c r="I63" s="881"/>
      <c r="J63" s="881"/>
      <c r="K63" s="881"/>
      <c r="L63" s="881"/>
      <c r="M63" s="881"/>
      <c r="N63" s="881"/>
      <c r="O63" s="881"/>
      <c r="P63" s="881"/>
      <c r="Q63" s="881"/>
      <c r="R63" s="881"/>
      <c r="S63" s="881"/>
    </row>
  </sheetData>
  <sortState ref="A8:S55">
    <sortCondition ref="A8:A55"/>
    <sortCondition ref="C8:C55"/>
  </sortState>
  <mergeCells count="7">
    <mergeCell ref="B63:S63"/>
    <mergeCell ref="B4:C5"/>
    <mergeCell ref="B60:P60"/>
    <mergeCell ref="B61:P61"/>
    <mergeCell ref="B1:S1"/>
    <mergeCell ref="D4:D5"/>
    <mergeCell ref="E4:S4"/>
  </mergeCells>
  <hyperlinks>
    <hyperlink ref="U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5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5"/>
  <sheetViews>
    <sheetView showGridLines="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47" customWidth="1"/>
    <col min="2" max="2" width="15.5703125" style="47" customWidth="1"/>
    <col min="3" max="16" width="8.7109375" style="47" customWidth="1"/>
    <col min="17" max="17" width="6.7109375" style="47" customWidth="1"/>
    <col min="18" max="18" width="14.28515625" style="47" bestFit="1" customWidth="1"/>
    <col min="19" max="16384" width="12.5703125" style="47"/>
  </cols>
  <sheetData>
    <row r="1" spans="1:18" ht="21" customHeight="1" x14ac:dyDescent="0.2">
      <c r="B1" s="730" t="s">
        <v>352</v>
      </c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</row>
    <row r="2" spans="1:18" ht="21" customHeight="1" x14ac:dyDescent="0.2">
      <c r="B2" s="57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R2" s="13"/>
    </row>
    <row r="3" spans="1:18" ht="12.75" customHeight="1" x14ac:dyDescent="0.2">
      <c r="B3" s="77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9"/>
      <c r="P3" s="133" t="s">
        <v>17</v>
      </c>
      <c r="R3" s="143" t="s">
        <v>18</v>
      </c>
    </row>
    <row r="4" spans="1:18" ht="18" customHeight="1" x14ac:dyDescent="0.2">
      <c r="B4" s="883" t="s">
        <v>109</v>
      </c>
      <c r="C4" s="635" t="s">
        <v>16</v>
      </c>
      <c r="D4" s="884" t="s">
        <v>108</v>
      </c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</row>
    <row r="5" spans="1:18" s="29" customFormat="1" ht="22.5" x14ac:dyDescent="0.2">
      <c r="B5" s="644"/>
      <c r="C5" s="635"/>
      <c r="D5" s="185" t="s">
        <v>32</v>
      </c>
      <c r="E5" s="187" t="s">
        <v>74</v>
      </c>
      <c r="F5" s="187" t="s">
        <v>73</v>
      </c>
      <c r="G5" s="187" t="s">
        <v>72</v>
      </c>
      <c r="H5" s="187" t="s">
        <v>30</v>
      </c>
      <c r="I5" s="187" t="s">
        <v>71</v>
      </c>
      <c r="J5" s="187" t="s">
        <v>70</v>
      </c>
      <c r="K5" s="187" t="s">
        <v>69</v>
      </c>
      <c r="L5" s="187" t="s">
        <v>68</v>
      </c>
      <c r="M5" s="187" t="s">
        <v>67</v>
      </c>
      <c r="N5" s="187" t="s">
        <v>66</v>
      </c>
      <c r="O5" s="187" t="s">
        <v>65</v>
      </c>
      <c r="P5" s="185" t="s">
        <v>107</v>
      </c>
    </row>
    <row r="6" spans="1:18" ht="12.75" customHeight="1" x14ac:dyDescent="0.2">
      <c r="C6" s="55" t="s">
        <v>14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8" ht="12.75" customHeight="1" x14ac:dyDescent="0.2">
      <c r="B7" s="206"/>
      <c r="C7" s="886" t="s">
        <v>346</v>
      </c>
      <c r="D7" s="886"/>
      <c r="E7" s="886"/>
      <c r="F7" s="886"/>
      <c r="G7" s="886"/>
      <c r="H7" s="886"/>
      <c r="I7" s="886"/>
      <c r="J7" s="886"/>
      <c r="K7" s="886"/>
      <c r="L7" s="886"/>
      <c r="M7" s="886"/>
      <c r="N7" s="886"/>
      <c r="O7" s="886"/>
      <c r="P7" s="886"/>
    </row>
    <row r="8" spans="1:18" ht="12.75" customHeight="1" x14ac:dyDescent="0.2">
      <c r="A8" s="50"/>
      <c r="B8" s="53" t="s">
        <v>16</v>
      </c>
      <c r="C8" s="12">
        <f t="shared" ref="C8:C21" si="0">SUM(D8:P8)</f>
        <v>558</v>
      </c>
      <c r="D8" s="12">
        <v>0</v>
      </c>
      <c r="E8" s="12">
        <f t="shared" ref="E8" si="1">SUM(E9:E21)</f>
        <v>9</v>
      </c>
      <c r="F8" s="12">
        <f t="shared" ref="F8:P8" si="2">SUM(F9:F21)</f>
        <v>25</v>
      </c>
      <c r="G8" s="12">
        <f t="shared" si="2"/>
        <v>68</v>
      </c>
      <c r="H8" s="12">
        <f t="shared" si="2"/>
        <v>111</v>
      </c>
      <c r="I8" s="12">
        <f t="shared" si="2"/>
        <v>106</v>
      </c>
      <c r="J8" s="12">
        <f t="shared" si="2"/>
        <v>85</v>
      </c>
      <c r="K8" s="12">
        <f t="shared" si="2"/>
        <v>68</v>
      </c>
      <c r="L8" s="12">
        <f t="shared" si="2"/>
        <v>45</v>
      </c>
      <c r="M8" s="12">
        <f t="shared" si="2"/>
        <v>22</v>
      </c>
      <c r="N8" s="12">
        <f t="shared" si="2"/>
        <v>10</v>
      </c>
      <c r="O8" s="12">
        <f t="shared" si="2"/>
        <v>5</v>
      </c>
      <c r="P8" s="12">
        <f t="shared" si="2"/>
        <v>4</v>
      </c>
    </row>
    <row r="9" spans="1:18" ht="12.75" customHeight="1" x14ac:dyDescent="0.2">
      <c r="A9" s="50"/>
      <c r="B9" s="52" t="s">
        <v>351</v>
      </c>
      <c r="C9" s="12">
        <f t="shared" si="0"/>
        <v>2</v>
      </c>
      <c r="D9" s="14">
        <v>0</v>
      </c>
      <c r="E9" s="14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1</v>
      </c>
      <c r="M9" s="14">
        <v>0</v>
      </c>
      <c r="N9" s="14">
        <v>0</v>
      </c>
      <c r="O9" s="14">
        <v>0</v>
      </c>
      <c r="P9" s="14">
        <v>0</v>
      </c>
    </row>
    <row r="10" spans="1:18" ht="12.75" customHeight="1" x14ac:dyDescent="0.2">
      <c r="A10" s="50"/>
      <c r="B10" s="51" t="s">
        <v>105</v>
      </c>
      <c r="C10" s="12">
        <f t="shared" si="0"/>
        <v>16</v>
      </c>
      <c r="D10" s="14">
        <v>0</v>
      </c>
      <c r="E10" s="14">
        <v>4</v>
      </c>
      <c r="F10" s="14">
        <v>7</v>
      </c>
      <c r="G10" s="14">
        <v>1</v>
      </c>
      <c r="H10" s="14">
        <v>3</v>
      </c>
      <c r="I10" s="14">
        <v>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</row>
    <row r="11" spans="1:18" ht="12.75" customHeight="1" x14ac:dyDescent="0.2">
      <c r="A11" s="50"/>
      <c r="B11" s="51" t="s">
        <v>104</v>
      </c>
      <c r="C11" s="12">
        <f t="shared" si="0"/>
        <v>53</v>
      </c>
      <c r="D11" s="14">
        <v>0</v>
      </c>
      <c r="E11" s="14">
        <v>3</v>
      </c>
      <c r="F11" s="14">
        <v>13</v>
      </c>
      <c r="G11" s="14">
        <v>26</v>
      </c>
      <c r="H11" s="14">
        <v>7</v>
      </c>
      <c r="I11" s="14">
        <v>1</v>
      </c>
      <c r="J11" s="14">
        <v>0</v>
      </c>
      <c r="K11" s="14">
        <v>0</v>
      </c>
      <c r="L11" s="14">
        <v>2</v>
      </c>
      <c r="M11" s="14">
        <v>1</v>
      </c>
      <c r="N11" s="14">
        <v>0</v>
      </c>
      <c r="O11" s="14">
        <v>0</v>
      </c>
      <c r="P11" s="14">
        <v>0</v>
      </c>
    </row>
    <row r="12" spans="1:18" ht="12.75" customHeight="1" x14ac:dyDescent="0.2">
      <c r="A12" s="50"/>
      <c r="B12" s="51" t="s">
        <v>103</v>
      </c>
      <c r="C12" s="12">
        <f t="shared" si="0"/>
        <v>80</v>
      </c>
      <c r="D12" s="14">
        <v>0</v>
      </c>
      <c r="E12" s="14">
        <v>1</v>
      </c>
      <c r="F12" s="14">
        <v>1</v>
      </c>
      <c r="G12" s="14">
        <v>26</v>
      </c>
      <c r="H12" s="14">
        <v>39</v>
      </c>
      <c r="I12" s="14">
        <v>8</v>
      </c>
      <c r="J12" s="14">
        <v>5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</row>
    <row r="13" spans="1:18" ht="12.75" customHeight="1" x14ac:dyDescent="0.2">
      <c r="A13" s="50"/>
      <c r="B13" s="51" t="s">
        <v>102</v>
      </c>
      <c r="C13" s="12">
        <f t="shared" si="0"/>
        <v>126</v>
      </c>
      <c r="D13" s="14">
        <v>0</v>
      </c>
      <c r="E13" s="14">
        <v>0</v>
      </c>
      <c r="F13" s="14">
        <v>3</v>
      </c>
      <c r="G13" s="14">
        <v>9</v>
      </c>
      <c r="H13" s="14">
        <v>46</v>
      </c>
      <c r="I13" s="14">
        <v>47</v>
      </c>
      <c r="J13" s="14">
        <v>13</v>
      </c>
      <c r="K13" s="14">
        <v>3</v>
      </c>
      <c r="L13" s="14">
        <v>4</v>
      </c>
      <c r="M13" s="14">
        <v>0</v>
      </c>
      <c r="N13" s="14">
        <v>1</v>
      </c>
      <c r="O13" s="14">
        <v>0</v>
      </c>
      <c r="P13" s="14">
        <v>0</v>
      </c>
    </row>
    <row r="14" spans="1:18" ht="12.75" customHeight="1" x14ac:dyDescent="0.2">
      <c r="A14" s="50"/>
      <c r="B14" s="51" t="s">
        <v>101</v>
      </c>
      <c r="C14" s="12">
        <f t="shared" si="0"/>
        <v>91</v>
      </c>
      <c r="D14" s="14">
        <v>0</v>
      </c>
      <c r="E14" s="14">
        <v>0</v>
      </c>
      <c r="F14" s="14">
        <v>1</v>
      </c>
      <c r="G14" s="14">
        <v>4</v>
      </c>
      <c r="H14" s="14">
        <v>12</v>
      </c>
      <c r="I14" s="14">
        <v>37</v>
      </c>
      <c r="J14" s="14">
        <v>23</v>
      </c>
      <c r="K14" s="14">
        <v>9</v>
      </c>
      <c r="L14" s="14">
        <v>3</v>
      </c>
      <c r="M14" s="14">
        <v>1</v>
      </c>
      <c r="N14" s="14">
        <v>0</v>
      </c>
      <c r="O14" s="14">
        <v>1</v>
      </c>
      <c r="P14" s="14">
        <v>0</v>
      </c>
    </row>
    <row r="15" spans="1:18" ht="12.75" customHeight="1" x14ac:dyDescent="0.2">
      <c r="A15" s="50"/>
      <c r="B15" s="51" t="s">
        <v>100</v>
      </c>
      <c r="C15" s="12">
        <f t="shared" si="0"/>
        <v>75</v>
      </c>
      <c r="D15" s="14">
        <v>0</v>
      </c>
      <c r="E15" s="14">
        <v>0</v>
      </c>
      <c r="F15" s="14">
        <v>0</v>
      </c>
      <c r="G15" s="14">
        <v>1</v>
      </c>
      <c r="H15" s="14">
        <v>4</v>
      </c>
      <c r="I15" s="14">
        <v>10</v>
      </c>
      <c r="J15" s="14">
        <v>34</v>
      </c>
      <c r="K15" s="14">
        <v>19</v>
      </c>
      <c r="L15" s="14">
        <v>6</v>
      </c>
      <c r="M15" s="14">
        <v>1</v>
      </c>
      <c r="N15" s="14">
        <v>0</v>
      </c>
      <c r="O15" s="14">
        <v>0</v>
      </c>
      <c r="P15" s="14">
        <v>0</v>
      </c>
    </row>
    <row r="16" spans="1:18" ht="12.75" customHeight="1" x14ac:dyDescent="0.2">
      <c r="A16" s="50"/>
      <c r="B16" s="51" t="s">
        <v>99</v>
      </c>
      <c r="C16" s="12">
        <f t="shared" si="0"/>
        <v>60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2</v>
      </c>
      <c r="J16" s="14">
        <v>9</v>
      </c>
      <c r="K16" s="14">
        <v>31</v>
      </c>
      <c r="L16" s="14">
        <v>14</v>
      </c>
      <c r="M16" s="14">
        <v>1</v>
      </c>
      <c r="N16" s="14">
        <v>1</v>
      </c>
      <c r="O16" s="14">
        <v>1</v>
      </c>
      <c r="P16" s="14">
        <v>1</v>
      </c>
    </row>
    <row r="17" spans="1:16" ht="12.75" customHeight="1" x14ac:dyDescent="0.2">
      <c r="A17" s="50"/>
      <c r="B17" s="51" t="s">
        <v>98</v>
      </c>
      <c r="C17" s="12">
        <f t="shared" si="0"/>
        <v>29</v>
      </c>
      <c r="D17" s="14">
        <v>0</v>
      </c>
      <c r="E17" s="14">
        <v>0</v>
      </c>
      <c r="F17" s="14">
        <v>0</v>
      </c>
      <c r="G17" s="14">
        <v>1</v>
      </c>
      <c r="H17" s="14">
        <v>0</v>
      </c>
      <c r="I17" s="14">
        <v>0</v>
      </c>
      <c r="J17" s="14">
        <v>1</v>
      </c>
      <c r="K17" s="14">
        <v>4</v>
      </c>
      <c r="L17" s="14">
        <v>11</v>
      </c>
      <c r="M17" s="14">
        <v>10</v>
      </c>
      <c r="N17" s="14">
        <v>2</v>
      </c>
      <c r="O17" s="14">
        <v>0</v>
      </c>
      <c r="P17" s="14">
        <v>0</v>
      </c>
    </row>
    <row r="18" spans="1:16" ht="12.75" customHeight="1" x14ac:dyDescent="0.2">
      <c r="A18" s="50"/>
      <c r="B18" s="51" t="s">
        <v>97</v>
      </c>
      <c r="C18" s="12">
        <f t="shared" si="0"/>
        <v>18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3</v>
      </c>
      <c r="M18" s="14">
        <v>7</v>
      </c>
      <c r="N18" s="14">
        <v>5</v>
      </c>
      <c r="O18" s="14">
        <v>2</v>
      </c>
      <c r="P18" s="14">
        <v>0</v>
      </c>
    </row>
    <row r="19" spans="1:16" ht="12.75" customHeight="1" x14ac:dyDescent="0.2">
      <c r="A19" s="50"/>
      <c r="B19" s="51" t="s">
        <v>96</v>
      </c>
      <c r="C19" s="12">
        <f t="shared" si="0"/>
        <v>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</v>
      </c>
      <c r="L19" s="14">
        <v>1</v>
      </c>
      <c r="M19" s="14">
        <v>0</v>
      </c>
      <c r="N19" s="14">
        <v>1</v>
      </c>
      <c r="O19" s="14">
        <v>1</v>
      </c>
      <c r="P19" s="14">
        <v>1</v>
      </c>
    </row>
    <row r="20" spans="1:16" ht="12.75" customHeight="1" x14ac:dyDescent="0.2">
      <c r="A20" s="50"/>
      <c r="B20" s="51" t="s">
        <v>95</v>
      </c>
      <c r="C20" s="12">
        <f t="shared" si="0"/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2.75" customHeight="1" x14ac:dyDescent="0.2">
      <c r="A21" s="50"/>
      <c r="B21" s="51" t="s">
        <v>46</v>
      </c>
      <c r="C21" s="12">
        <f t="shared" si="0"/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</v>
      </c>
      <c r="N21" s="14">
        <v>0</v>
      </c>
      <c r="O21" s="14">
        <v>0</v>
      </c>
      <c r="P21" s="14">
        <v>2</v>
      </c>
    </row>
    <row r="22" spans="1:16" ht="12.75" customHeight="1" x14ac:dyDescent="0.2">
      <c r="A22" s="50"/>
      <c r="B22" s="51"/>
      <c r="C22" s="12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2.75" customHeight="1" x14ac:dyDescent="0.2">
      <c r="B23" s="206"/>
      <c r="C23" s="886" t="s">
        <v>347</v>
      </c>
      <c r="D23" s="886"/>
      <c r="E23" s="886"/>
      <c r="F23" s="886"/>
      <c r="G23" s="886"/>
      <c r="H23" s="886"/>
      <c r="I23" s="886"/>
      <c r="J23" s="886"/>
      <c r="K23" s="886"/>
      <c r="L23" s="886"/>
      <c r="M23" s="886"/>
      <c r="N23" s="886"/>
      <c r="O23" s="886"/>
      <c r="P23" s="886"/>
    </row>
    <row r="24" spans="1:16" ht="12.75" customHeight="1" x14ac:dyDescent="0.2">
      <c r="A24" s="50"/>
      <c r="B24" s="53" t="s">
        <v>16</v>
      </c>
      <c r="C24" s="12">
        <v>558</v>
      </c>
      <c r="D24" s="12">
        <v>0</v>
      </c>
      <c r="E24" s="12">
        <v>9</v>
      </c>
      <c r="F24" s="12">
        <v>25</v>
      </c>
      <c r="G24" s="12">
        <v>68</v>
      </c>
      <c r="H24" s="12">
        <v>111</v>
      </c>
      <c r="I24" s="12">
        <v>106</v>
      </c>
      <c r="J24" s="12">
        <v>85</v>
      </c>
      <c r="K24" s="12">
        <v>68</v>
      </c>
      <c r="L24" s="12">
        <v>45</v>
      </c>
      <c r="M24" s="12">
        <v>22</v>
      </c>
      <c r="N24" s="12">
        <v>10</v>
      </c>
      <c r="O24" s="12">
        <v>5</v>
      </c>
      <c r="P24" s="12">
        <v>4</v>
      </c>
    </row>
    <row r="25" spans="1:16" ht="12.75" customHeight="1" x14ac:dyDescent="0.2">
      <c r="A25" s="50"/>
      <c r="B25" s="52" t="s">
        <v>351</v>
      </c>
      <c r="C25" s="12">
        <v>2</v>
      </c>
      <c r="D25" s="14">
        <v>0</v>
      </c>
      <c r="E25" s="1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</row>
    <row r="26" spans="1:16" ht="12.75" customHeight="1" x14ac:dyDescent="0.2">
      <c r="A26" s="50"/>
      <c r="B26" s="51" t="s">
        <v>105</v>
      </c>
      <c r="C26" s="12">
        <v>16</v>
      </c>
      <c r="D26" s="14">
        <v>0</v>
      </c>
      <c r="E26" s="14">
        <v>4</v>
      </c>
      <c r="F26" s="14">
        <v>7</v>
      </c>
      <c r="G26" s="14">
        <v>1</v>
      </c>
      <c r="H26" s="14">
        <v>3</v>
      </c>
      <c r="I26" s="14">
        <v>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2.75" customHeight="1" x14ac:dyDescent="0.2">
      <c r="A27" s="50"/>
      <c r="B27" s="51" t="s">
        <v>104</v>
      </c>
      <c r="C27" s="12">
        <v>53</v>
      </c>
      <c r="D27" s="14">
        <v>0</v>
      </c>
      <c r="E27" s="14">
        <v>3</v>
      </c>
      <c r="F27" s="14">
        <v>13</v>
      </c>
      <c r="G27" s="14">
        <v>26</v>
      </c>
      <c r="H27" s="14">
        <v>7</v>
      </c>
      <c r="I27" s="14">
        <v>1</v>
      </c>
      <c r="J27" s="14">
        <v>0</v>
      </c>
      <c r="K27" s="14">
        <v>0</v>
      </c>
      <c r="L27" s="14">
        <v>2</v>
      </c>
      <c r="M27" s="14">
        <v>1</v>
      </c>
      <c r="N27" s="14">
        <v>0</v>
      </c>
      <c r="O27" s="14">
        <v>0</v>
      </c>
      <c r="P27" s="14">
        <v>0</v>
      </c>
    </row>
    <row r="28" spans="1:16" ht="12.75" customHeight="1" x14ac:dyDescent="0.2">
      <c r="A28" s="50"/>
      <c r="B28" s="51" t="s">
        <v>103</v>
      </c>
      <c r="C28" s="12">
        <v>80</v>
      </c>
      <c r="D28" s="14">
        <v>0</v>
      </c>
      <c r="E28" s="14">
        <v>1</v>
      </c>
      <c r="F28" s="14">
        <v>1</v>
      </c>
      <c r="G28" s="14">
        <v>26</v>
      </c>
      <c r="H28" s="14">
        <v>39</v>
      </c>
      <c r="I28" s="14">
        <v>8</v>
      </c>
      <c r="J28" s="14">
        <v>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2.75" customHeight="1" x14ac:dyDescent="0.2">
      <c r="A29" s="50"/>
      <c r="B29" s="51" t="s">
        <v>102</v>
      </c>
      <c r="C29" s="12">
        <v>126</v>
      </c>
      <c r="D29" s="14">
        <v>0</v>
      </c>
      <c r="E29" s="14">
        <v>0</v>
      </c>
      <c r="F29" s="14">
        <v>3</v>
      </c>
      <c r="G29" s="14">
        <v>9</v>
      </c>
      <c r="H29" s="14">
        <v>46</v>
      </c>
      <c r="I29" s="14">
        <v>47</v>
      </c>
      <c r="J29" s="14">
        <v>13</v>
      </c>
      <c r="K29" s="14">
        <v>3</v>
      </c>
      <c r="L29" s="14">
        <v>4</v>
      </c>
      <c r="M29" s="14">
        <v>0</v>
      </c>
      <c r="N29" s="14">
        <v>1</v>
      </c>
      <c r="O29" s="14">
        <v>0</v>
      </c>
      <c r="P29" s="14">
        <v>0</v>
      </c>
    </row>
    <row r="30" spans="1:16" ht="12.75" customHeight="1" x14ac:dyDescent="0.2">
      <c r="A30" s="50"/>
      <c r="B30" s="51" t="s">
        <v>101</v>
      </c>
      <c r="C30" s="12">
        <v>91</v>
      </c>
      <c r="D30" s="14">
        <v>0</v>
      </c>
      <c r="E30" s="14">
        <v>0</v>
      </c>
      <c r="F30" s="14">
        <v>1</v>
      </c>
      <c r="G30" s="14">
        <v>4</v>
      </c>
      <c r="H30" s="14">
        <v>12</v>
      </c>
      <c r="I30" s="14">
        <v>37</v>
      </c>
      <c r="J30" s="14">
        <v>23</v>
      </c>
      <c r="K30" s="14">
        <v>9</v>
      </c>
      <c r="L30" s="14">
        <v>3</v>
      </c>
      <c r="M30" s="14">
        <v>1</v>
      </c>
      <c r="N30" s="14">
        <v>0</v>
      </c>
      <c r="O30" s="14">
        <v>1</v>
      </c>
      <c r="P30" s="14">
        <v>0</v>
      </c>
    </row>
    <row r="31" spans="1:16" ht="12.75" customHeight="1" x14ac:dyDescent="0.2">
      <c r="A31" s="50"/>
      <c r="B31" s="51" t="s">
        <v>100</v>
      </c>
      <c r="C31" s="12">
        <v>75</v>
      </c>
      <c r="D31" s="14">
        <v>0</v>
      </c>
      <c r="E31" s="14">
        <v>0</v>
      </c>
      <c r="F31" s="14">
        <v>0</v>
      </c>
      <c r="G31" s="14">
        <v>1</v>
      </c>
      <c r="H31" s="14">
        <v>4</v>
      </c>
      <c r="I31" s="14">
        <v>10</v>
      </c>
      <c r="J31" s="14">
        <v>34</v>
      </c>
      <c r="K31" s="14">
        <v>19</v>
      </c>
      <c r="L31" s="14">
        <v>6</v>
      </c>
      <c r="M31" s="14">
        <v>1</v>
      </c>
      <c r="N31" s="14">
        <v>0</v>
      </c>
      <c r="O31" s="14">
        <v>0</v>
      </c>
      <c r="P31" s="14">
        <v>0</v>
      </c>
    </row>
    <row r="32" spans="1:16" ht="12.75" customHeight="1" x14ac:dyDescent="0.2">
      <c r="A32" s="50"/>
      <c r="B32" s="51" t="s">
        <v>99</v>
      </c>
      <c r="C32" s="12">
        <v>60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2</v>
      </c>
      <c r="J32" s="14">
        <v>9</v>
      </c>
      <c r="K32" s="14">
        <v>31</v>
      </c>
      <c r="L32" s="14">
        <v>14</v>
      </c>
      <c r="M32" s="14">
        <v>1</v>
      </c>
      <c r="N32" s="14">
        <v>1</v>
      </c>
      <c r="O32" s="14">
        <v>1</v>
      </c>
      <c r="P32" s="14">
        <v>1</v>
      </c>
    </row>
    <row r="33" spans="1:16" ht="12.75" customHeight="1" x14ac:dyDescent="0.2">
      <c r="A33" s="50"/>
      <c r="B33" s="51" t="s">
        <v>98</v>
      </c>
      <c r="C33" s="12">
        <v>29</v>
      </c>
      <c r="D33" s="14">
        <v>0</v>
      </c>
      <c r="E33" s="14">
        <v>0</v>
      </c>
      <c r="F33" s="14">
        <v>0</v>
      </c>
      <c r="G33" s="14">
        <v>1</v>
      </c>
      <c r="H33" s="14">
        <v>0</v>
      </c>
      <c r="I33" s="14">
        <v>0</v>
      </c>
      <c r="J33" s="14">
        <v>1</v>
      </c>
      <c r="K33" s="14">
        <v>4</v>
      </c>
      <c r="L33" s="14">
        <v>11</v>
      </c>
      <c r="M33" s="14">
        <v>10</v>
      </c>
      <c r="N33" s="14">
        <v>2</v>
      </c>
      <c r="O33" s="14">
        <v>0</v>
      </c>
      <c r="P33" s="14">
        <v>0</v>
      </c>
    </row>
    <row r="34" spans="1:16" ht="12.75" customHeight="1" x14ac:dyDescent="0.2">
      <c r="A34" s="50"/>
      <c r="B34" s="51" t="s">
        <v>97</v>
      </c>
      <c r="C34" s="12">
        <v>18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1</v>
      </c>
      <c r="L34" s="14">
        <v>3</v>
      </c>
      <c r="M34" s="14">
        <v>7</v>
      </c>
      <c r="N34" s="14">
        <v>5</v>
      </c>
      <c r="O34" s="14">
        <v>2</v>
      </c>
      <c r="P34" s="14">
        <v>0</v>
      </c>
    </row>
    <row r="35" spans="1:16" ht="12.75" customHeight="1" x14ac:dyDescent="0.2">
      <c r="A35" s="50"/>
      <c r="B35" s="51" t="s">
        <v>96</v>
      </c>
      <c r="C35" s="12">
        <v>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</v>
      </c>
      <c r="L35" s="14">
        <v>1</v>
      </c>
      <c r="M35" s="14">
        <v>0</v>
      </c>
      <c r="N35" s="14">
        <v>1</v>
      </c>
      <c r="O35" s="14">
        <v>1</v>
      </c>
      <c r="P35" s="14">
        <v>1</v>
      </c>
    </row>
    <row r="36" spans="1:16" ht="12.75" customHeight="1" x14ac:dyDescent="0.2">
      <c r="A36" s="50"/>
      <c r="B36" s="51" t="s">
        <v>95</v>
      </c>
      <c r="C36" s="12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2.75" customHeight="1" x14ac:dyDescent="0.2">
      <c r="A37" s="50"/>
      <c r="B37" s="51" t="s">
        <v>46</v>
      </c>
      <c r="C37" s="12">
        <v>3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</v>
      </c>
      <c r="N37" s="14">
        <v>0</v>
      </c>
      <c r="O37" s="14">
        <v>0</v>
      </c>
      <c r="P37" s="14">
        <v>2</v>
      </c>
    </row>
    <row r="38" spans="1:16" ht="12.75" customHeight="1" x14ac:dyDescent="0.2">
      <c r="A38" s="50"/>
      <c r="B38" s="51"/>
      <c r="C38" s="12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12.75" customHeight="1" x14ac:dyDescent="0.2">
      <c r="B39" s="206"/>
      <c r="C39" s="886" t="s">
        <v>348</v>
      </c>
      <c r="D39" s="886"/>
      <c r="E39" s="886"/>
      <c r="F39" s="886"/>
      <c r="G39" s="886"/>
      <c r="H39" s="886"/>
      <c r="I39" s="886"/>
      <c r="J39" s="886"/>
      <c r="K39" s="886"/>
      <c r="L39" s="886"/>
      <c r="M39" s="886"/>
      <c r="N39" s="886"/>
      <c r="O39" s="886"/>
      <c r="P39" s="886"/>
    </row>
    <row r="40" spans="1:16" ht="12.75" customHeight="1" x14ac:dyDescent="0.2">
      <c r="A40" s="50"/>
      <c r="B40" s="53" t="s">
        <v>16</v>
      </c>
      <c r="C40" s="12">
        <v>652</v>
      </c>
      <c r="D40" s="12">
        <v>0</v>
      </c>
      <c r="E40" s="12">
        <v>4</v>
      </c>
      <c r="F40" s="12">
        <v>18</v>
      </c>
      <c r="G40" s="12">
        <v>77</v>
      </c>
      <c r="H40" s="12">
        <v>94</v>
      </c>
      <c r="I40" s="12">
        <v>130</v>
      </c>
      <c r="J40" s="12">
        <v>137</v>
      </c>
      <c r="K40" s="12">
        <v>90</v>
      </c>
      <c r="L40" s="12">
        <v>45</v>
      </c>
      <c r="M40" s="12">
        <v>36</v>
      </c>
      <c r="N40" s="12">
        <v>11</v>
      </c>
      <c r="O40" s="12">
        <v>5</v>
      </c>
      <c r="P40" s="12">
        <v>5</v>
      </c>
    </row>
    <row r="41" spans="1:16" ht="12.75" customHeight="1" x14ac:dyDescent="0.2">
      <c r="A41" s="50"/>
      <c r="B41" s="51" t="s">
        <v>105</v>
      </c>
      <c r="C41" s="12">
        <v>8</v>
      </c>
      <c r="D41" s="14">
        <v>0</v>
      </c>
      <c r="E41" s="14">
        <v>3</v>
      </c>
      <c r="F41" s="14">
        <v>4</v>
      </c>
      <c r="G41" s="14">
        <v>1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2.75" customHeight="1" x14ac:dyDescent="0.2">
      <c r="A42" s="50"/>
      <c r="B42" s="51" t="s">
        <v>104</v>
      </c>
      <c r="C42" s="12">
        <v>36</v>
      </c>
      <c r="D42" s="14">
        <v>0</v>
      </c>
      <c r="E42" s="14">
        <v>1</v>
      </c>
      <c r="F42" s="14">
        <v>10</v>
      </c>
      <c r="G42" s="14">
        <v>16</v>
      </c>
      <c r="H42" s="14">
        <v>6</v>
      </c>
      <c r="I42" s="14">
        <v>2</v>
      </c>
      <c r="J42" s="14">
        <v>1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</row>
    <row r="43" spans="1:16" ht="12.75" customHeight="1" x14ac:dyDescent="0.2">
      <c r="A43" s="50"/>
      <c r="B43" s="51" t="s">
        <v>103</v>
      </c>
      <c r="C43" s="12">
        <v>100</v>
      </c>
      <c r="D43" s="14">
        <v>0</v>
      </c>
      <c r="E43" s="14">
        <v>0</v>
      </c>
      <c r="F43" s="14">
        <v>3</v>
      </c>
      <c r="G43" s="14">
        <v>38</v>
      </c>
      <c r="H43" s="14">
        <v>37</v>
      </c>
      <c r="I43" s="14">
        <v>18</v>
      </c>
      <c r="J43" s="14">
        <v>4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</row>
    <row r="44" spans="1:16" ht="12.75" customHeight="1" x14ac:dyDescent="0.2">
      <c r="A44" s="50"/>
      <c r="B44" s="51" t="s">
        <v>102</v>
      </c>
      <c r="C44" s="12">
        <v>127</v>
      </c>
      <c r="D44" s="14">
        <v>0</v>
      </c>
      <c r="E44" s="14">
        <v>0</v>
      </c>
      <c r="F44" s="14">
        <v>1</v>
      </c>
      <c r="G44" s="14">
        <v>19</v>
      </c>
      <c r="H44" s="14">
        <v>39</v>
      </c>
      <c r="I44" s="14">
        <v>42</v>
      </c>
      <c r="J44" s="14">
        <v>18</v>
      </c>
      <c r="K44" s="14">
        <v>7</v>
      </c>
      <c r="L44" s="14">
        <v>0</v>
      </c>
      <c r="M44" s="14">
        <v>1</v>
      </c>
      <c r="N44" s="14">
        <v>0</v>
      </c>
      <c r="O44" s="14">
        <v>0</v>
      </c>
      <c r="P44" s="14">
        <v>0</v>
      </c>
    </row>
    <row r="45" spans="1:16" ht="12.75" customHeight="1" x14ac:dyDescent="0.2">
      <c r="A45" s="50"/>
      <c r="B45" s="51" t="s">
        <v>101</v>
      </c>
      <c r="C45" s="12">
        <v>119</v>
      </c>
      <c r="D45" s="14">
        <v>0</v>
      </c>
      <c r="E45" s="14">
        <v>0</v>
      </c>
      <c r="F45" s="14">
        <v>0</v>
      </c>
      <c r="G45" s="14">
        <v>1</v>
      </c>
      <c r="H45" s="14">
        <v>8</v>
      </c>
      <c r="I45" s="14">
        <v>52</v>
      </c>
      <c r="J45" s="14">
        <v>40</v>
      </c>
      <c r="K45" s="14">
        <v>9</v>
      </c>
      <c r="L45" s="14">
        <v>4</v>
      </c>
      <c r="M45" s="14">
        <v>3</v>
      </c>
      <c r="N45" s="14">
        <v>1</v>
      </c>
      <c r="O45" s="14">
        <v>1</v>
      </c>
      <c r="P45" s="14">
        <v>0</v>
      </c>
    </row>
    <row r="46" spans="1:16" ht="12.75" customHeight="1" x14ac:dyDescent="0.2">
      <c r="A46" s="50"/>
      <c r="B46" s="51" t="s">
        <v>100</v>
      </c>
      <c r="C46" s="12">
        <v>120</v>
      </c>
      <c r="D46" s="14">
        <v>0</v>
      </c>
      <c r="E46" s="14">
        <v>0</v>
      </c>
      <c r="F46" s="14">
        <v>0</v>
      </c>
      <c r="G46" s="14">
        <v>1</v>
      </c>
      <c r="H46" s="14">
        <v>3</v>
      </c>
      <c r="I46" s="14">
        <v>11</v>
      </c>
      <c r="J46" s="14">
        <v>56</v>
      </c>
      <c r="K46" s="14">
        <v>32</v>
      </c>
      <c r="L46" s="14">
        <v>11</v>
      </c>
      <c r="M46" s="14">
        <v>4</v>
      </c>
      <c r="N46" s="14">
        <v>0</v>
      </c>
      <c r="O46" s="14">
        <v>1</v>
      </c>
      <c r="P46" s="14">
        <v>1</v>
      </c>
    </row>
    <row r="47" spans="1:16" ht="12.75" customHeight="1" x14ac:dyDescent="0.2">
      <c r="A47" s="50"/>
      <c r="B47" s="51" t="s">
        <v>99</v>
      </c>
      <c r="C47" s="12">
        <v>73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3</v>
      </c>
      <c r="J47" s="14">
        <v>14</v>
      </c>
      <c r="K47" s="14">
        <v>34</v>
      </c>
      <c r="L47" s="14">
        <v>13</v>
      </c>
      <c r="M47" s="14">
        <v>7</v>
      </c>
      <c r="N47" s="14">
        <v>2</v>
      </c>
      <c r="O47" s="14">
        <v>0</v>
      </c>
      <c r="P47" s="14">
        <v>0</v>
      </c>
    </row>
    <row r="48" spans="1:16" ht="12.75" customHeight="1" x14ac:dyDescent="0.2">
      <c r="A48" s="50"/>
      <c r="B48" s="51" t="s">
        <v>98</v>
      </c>
      <c r="C48" s="12">
        <v>38</v>
      </c>
      <c r="D48" s="14">
        <v>0</v>
      </c>
      <c r="E48" s="14">
        <v>0</v>
      </c>
      <c r="F48" s="14">
        <v>0</v>
      </c>
      <c r="G48" s="14">
        <v>1</v>
      </c>
      <c r="H48" s="14">
        <v>1</v>
      </c>
      <c r="I48" s="14">
        <v>1</v>
      </c>
      <c r="J48" s="14">
        <v>2</v>
      </c>
      <c r="K48" s="14">
        <v>8</v>
      </c>
      <c r="L48" s="14">
        <v>16</v>
      </c>
      <c r="M48" s="14">
        <v>9</v>
      </c>
      <c r="N48" s="14">
        <v>0</v>
      </c>
      <c r="O48" s="14">
        <v>0</v>
      </c>
      <c r="P48" s="14">
        <v>0</v>
      </c>
    </row>
    <row r="49" spans="1:17" ht="12.75" customHeight="1" x14ac:dyDescent="0.2">
      <c r="A49" s="50"/>
      <c r="B49" s="51" t="s">
        <v>97</v>
      </c>
      <c r="C49" s="12">
        <v>20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2</v>
      </c>
      <c r="K49" s="14">
        <v>0</v>
      </c>
      <c r="L49" s="14">
        <v>1</v>
      </c>
      <c r="M49" s="14">
        <v>9</v>
      </c>
      <c r="N49" s="14">
        <v>6</v>
      </c>
      <c r="O49" s="14">
        <v>1</v>
      </c>
      <c r="P49" s="14">
        <v>0</v>
      </c>
    </row>
    <row r="50" spans="1:17" ht="12.75" customHeight="1" x14ac:dyDescent="0.2">
      <c r="A50" s="50"/>
      <c r="B50" s="51" t="s">
        <v>96</v>
      </c>
      <c r="C50" s="12">
        <v>4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2</v>
      </c>
      <c r="N50" s="14">
        <v>2</v>
      </c>
      <c r="O50" s="14">
        <v>0</v>
      </c>
      <c r="P50" s="14">
        <v>0</v>
      </c>
    </row>
    <row r="51" spans="1:17" ht="12.75" customHeight="1" x14ac:dyDescent="0.2">
      <c r="A51" s="50"/>
      <c r="B51" s="51" t="s">
        <v>95</v>
      </c>
      <c r="C51" s="12">
        <v>4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4">
        <v>0</v>
      </c>
      <c r="O51" s="14">
        <v>2</v>
      </c>
      <c r="P51" s="14">
        <v>1</v>
      </c>
    </row>
    <row r="52" spans="1:17" ht="12.75" customHeight="1" x14ac:dyDescent="0.2">
      <c r="A52" s="50"/>
      <c r="B52" s="51" t="s">
        <v>46</v>
      </c>
      <c r="C52" s="12">
        <v>3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3</v>
      </c>
    </row>
    <row r="53" spans="1:17" ht="12.75" customHeight="1" x14ac:dyDescent="0.2">
      <c r="A53" s="50"/>
      <c r="B53" s="51"/>
      <c r="C53" s="12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7" ht="12.75" customHeight="1" x14ac:dyDescent="0.2">
      <c r="B54" s="206"/>
      <c r="C54" s="886" t="s">
        <v>396</v>
      </c>
      <c r="D54" s="886"/>
      <c r="E54" s="886"/>
      <c r="F54" s="886"/>
      <c r="G54" s="886"/>
      <c r="H54" s="886"/>
      <c r="I54" s="886"/>
      <c r="J54" s="886"/>
      <c r="K54" s="886"/>
      <c r="L54" s="886"/>
      <c r="M54" s="886"/>
      <c r="N54" s="886"/>
      <c r="O54" s="886"/>
      <c r="P54" s="886"/>
    </row>
    <row r="55" spans="1:17" ht="12.75" customHeight="1" x14ac:dyDescent="0.2">
      <c r="A55" s="50"/>
      <c r="B55" s="53" t="s">
        <v>16</v>
      </c>
      <c r="C55" s="198">
        <v>556</v>
      </c>
      <c r="D55" s="198">
        <v>1</v>
      </c>
      <c r="E55" s="198">
        <v>3</v>
      </c>
      <c r="F55" s="198">
        <v>19</v>
      </c>
      <c r="G55" s="198">
        <v>62</v>
      </c>
      <c r="H55" s="198">
        <v>92</v>
      </c>
      <c r="I55" s="198">
        <v>118</v>
      </c>
      <c r="J55" s="198">
        <v>102</v>
      </c>
      <c r="K55" s="198">
        <v>70</v>
      </c>
      <c r="L55" s="198">
        <v>51</v>
      </c>
      <c r="M55" s="198">
        <v>21</v>
      </c>
      <c r="N55" s="198">
        <v>9</v>
      </c>
      <c r="O55" s="198">
        <v>3</v>
      </c>
      <c r="P55" s="198">
        <v>5</v>
      </c>
      <c r="Q55" s="198"/>
    </row>
    <row r="56" spans="1:17" ht="12.75" customHeight="1" x14ac:dyDescent="0.2">
      <c r="A56" s="50"/>
      <c r="B56" s="51" t="s">
        <v>32</v>
      </c>
      <c r="C56" s="198">
        <v>1</v>
      </c>
      <c r="D56" s="197">
        <v>0</v>
      </c>
      <c r="E56" s="197">
        <v>0</v>
      </c>
      <c r="F56" s="197">
        <v>0</v>
      </c>
      <c r="G56" s="197">
        <v>1</v>
      </c>
      <c r="H56" s="197">
        <v>0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7">
        <v>0</v>
      </c>
      <c r="Q56" s="197"/>
    </row>
    <row r="57" spans="1:17" ht="12.75" customHeight="1" x14ac:dyDescent="0.2">
      <c r="A57" s="50"/>
      <c r="B57" s="51" t="s">
        <v>105</v>
      </c>
      <c r="C57" s="198">
        <v>8</v>
      </c>
      <c r="D57" s="197">
        <v>0</v>
      </c>
      <c r="E57" s="197">
        <v>1</v>
      </c>
      <c r="F57" s="197">
        <v>3</v>
      </c>
      <c r="G57" s="197">
        <v>3</v>
      </c>
      <c r="H57" s="197">
        <v>1</v>
      </c>
      <c r="I57" s="197">
        <v>0</v>
      </c>
      <c r="J57" s="197">
        <v>0</v>
      </c>
      <c r="K57" s="197">
        <v>0</v>
      </c>
      <c r="L57" s="197">
        <v>0</v>
      </c>
      <c r="M57" s="197">
        <v>0</v>
      </c>
      <c r="N57" s="197">
        <v>0</v>
      </c>
      <c r="O57" s="197">
        <v>0</v>
      </c>
      <c r="P57" s="197">
        <v>0</v>
      </c>
      <c r="Q57" s="197"/>
    </row>
    <row r="58" spans="1:17" ht="12.75" customHeight="1" x14ac:dyDescent="0.2">
      <c r="A58" s="50"/>
      <c r="B58" s="51" t="s">
        <v>104</v>
      </c>
      <c r="C58" s="198">
        <v>40</v>
      </c>
      <c r="D58" s="197">
        <v>0</v>
      </c>
      <c r="E58" s="197">
        <v>0</v>
      </c>
      <c r="F58" s="197">
        <v>12</v>
      </c>
      <c r="G58" s="197">
        <v>15</v>
      </c>
      <c r="H58" s="197">
        <v>6</v>
      </c>
      <c r="I58" s="197">
        <v>5</v>
      </c>
      <c r="J58" s="197">
        <v>1</v>
      </c>
      <c r="K58" s="197">
        <v>1</v>
      </c>
      <c r="L58" s="197">
        <v>0</v>
      </c>
      <c r="M58" s="197">
        <v>0</v>
      </c>
      <c r="N58" s="197">
        <v>0</v>
      </c>
      <c r="O58" s="197">
        <v>0</v>
      </c>
      <c r="P58" s="197">
        <v>0</v>
      </c>
      <c r="Q58" s="197"/>
    </row>
    <row r="59" spans="1:17" ht="12.75" customHeight="1" x14ac:dyDescent="0.2">
      <c r="A59" s="50"/>
      <c r="B59" s="51" t="s">
        <v>103</v>
      </c>
      <c r="C59" s="198">
        <v>73</v>
      </c>
      <c r="D59" s="197">
        <v>0</v>
      </c>
      <c r="E59" s="197">
        <v>0</v>
      </c>
      <c r="F59" s="197">
        <v>3</v>
      </c>
      <c r="G59" s="197">
        <v>28</v>
      </c>
      <c r="H59" s="197">
        <v>22</v>
      </c>
      <c r="I59" s="197">
        <v>17</v>
      </c>
      <c r="J59" s="197">
        <v>1</v>
      </c>
      <c r="K59" s="197">
        <v>1</v>
      </c>
      <c r="L59" s="197">
        <v>1</v>
      </c>
      <c r="M59" s="197">
        <v>0</v>
      </c>
      <c r="N59" s="197">
        <v>0</v>
      </c>
      <c r="O59" s="197">
        <v>0</v>
      </c>
      <c r="P59" s="197">
        <v>0</v>
      </c>
      <c r="Q59" s="197"/>
    </row>
    <row r="60" spans="1:17" ht="12.75" customHeight="1" x14ac:dyDescent="0.2">
      <c r="A60" s="50"/>
      <c r="B60" s="51" t="s">
        <v>102</v>
      </c>
      <c r="C60" s="198">
        <v>95</v>
      </c>
      <c r="D60" s="197">
        <v>0</v>
      </c>
      <c r="E60" s="197">
        <v>2</v>
      </c>
      <c r="F60" s="197">
        <v>1</v>
      </c>
      <c r="G60" s="197">
        <v>10</v>
      </c>
      <c r="H60" s="197">
        <v>41</v>
      </c>
      <c r="I60" s="197">
        <v>31</v>
      </c>
      <c r="J60" s="197">
        <v>7</v>
      </c>
      <c r="K60" s="197">
        <v>1</v>
      </c>
      <c r="L60" s="197">
        <v>1</v>
      </c>
      <c r="M60" s="197">
        <v>0</v>
      </c>
      <c r="N60" s="197">
        <v>0</v>
      </c>
      <c r="O60" s="197">
        <v>0</v>
      </c>
      <c r="P60" s="197">
        <v>1</v>
      </c>
      <c r="Q60" s="197"/>
    </row>
    <row r="61" spans="1:17" ht="12.75" customHeight="1" x14ac:dyDescent="0.2">
      <c r="A61" s="50"/>
      <c r="B61" s="51" t="s">
        <v>101</v>
      </c>
      <c r="C61" s="198">
        <v>136</v>
      </c>
      <c r="D61" s="197">
        <v>1</v>
      </c>
      <c r="E61" s="197">
        <v>0</v>
      </c>
      <c r="F61" s="197">
        <v>0</v>
      </c>
      <c r="G61" s="197">
        <v>5</v>
      </c>
      <c r="H61" s="197">
        <v>16</v>
      </c>
      <c r="I61" s="197">
        <v>48</v>
      </c>
      <c r="J61" s="197">
        <v>46</v>
      </c>
      <c r="K61" s="197">
        <v>13</v>
      </c>
      <c r="L61" s="197">
        <v>6</v>
      </c>
      <c r="M61" s="197">
        <v>1</v>
      </c>
      <c r="N61" s="197">
        <v>0</v>
      </c>
      <c r="O61" s="197">
        <v>0</v>
      </c>
      <c r="P61" s="197">
        <v>0</v>
      </c>
      <c r="Q61" s="197"/>
    </row>
    <row r="62" spans="1:17" ht="12.75" customHeight="1" x14ac:dyDescent="0.2">
      <c r="A62" s="50"/>
      <c r="B62" s="51" t="s">
        <v>100</v>
      </c>
      <c r="C62" s="198">
        <v>91</v>
      </c>
      <c r="D62" s="197">
        <v>0</v>
      </c>
      <c r="E62" s="197">
        <v>0</v>
      </c>
      <c r="F62" s="197">
        <v>0</v>
      </c>
      <c r="G62" s="197">
        <v>0</v>
      </c>
      <c r="H62" s="197">
        <v>4</v>
      </c>
      <c r="I62" s="197">
        <v>11</v>
      </c>
      <c r="J62" s="197">
        <v>40</v>
      </c>
      <c r="K62" s="197">
        <v>23</v>
      </c>
      <c r="L62" s="197">
        <v>8</v>
      </c>
      <c r="M62" s="197">
        <v>1</v>
      </c>
      <c r="N62" s="197">
        <v>2</v>
      </c>
      <c r="O62" s="197">
        <v>1</v>
      </c>
      <c r="P62" s="197">
        <v>1</v>
      </c>
      <c r="Q62" s="197"/>
    </row>
    <row r="63" spans="1:17" ht="12.75" customHeight="1" x14ac:dyDescent="0.2">
      <c r="A63" s="50"/>
      <c r="B63" s="51" t="s">
        <v>99</v>
      </c>
      <c r="C63" s="198">
        <v>63</v>
      </c>
      <c r="D63" s="197">
        <v>0</v>
      </c>
      <c r="E63" s="197">
        <v>0</v>
      </c>
      <c r="F63" s="197">
        <v>0</v>
      </c>
      <c r="G63" s="197">
        <v>0</v>
      </c>
      <c r="H63" s="197">
        <v>1</v>
      </c>
      <c r="I63" s="197">
        <v>5</v>
      </c>
      <c r="J63" s="197">
        <v>6</v>
      </c>
      <c r="K63" s="197">
        <v>25</v>
      </c>
      <c r="L63" s="197">
        <v>19</v>
      </c>
      <c r="M63" s="197">
        <v>4</v>
      </c>
      <c r="N63" s="197">
        <v>2</v>
      </c>
      <c r="O63" s="197">
        <v>1</v>
      </c>
      <c r="P63" s="197">
        <v>0</v>
      </c>
      <c r="Q63" s="197"/>
    </row>
    <row r="64" spans="1:17" ht="12.75" customHeight="1" x14ac:dyDescent="0.2">
      <c r="A64" s="50"/>
      <c r="B64" s="51" t="s">
        <v>98</v>
      </c>
      <c r="C64" s="198">
        <v>28</v>
      </c>
      <c r="D64" s="197">
        <v>0</v>
      </c>
      <c r="E64" s="197">
        <v>0</v>
      </c>
      <c r="F64" s="197">
        <v>0</v>
      </c>
      <c r="G64" s="197">
        <v>0</v>
      </c>
      <c r="H64" s="197">
        <v>1</v>
      </c>
      <c r="I64" s="197">
        <v>1</v>
      </c>
      <c r="J64" s="197">
        <v>1</v>
      </c>
      <c r="K64" s="197">
        <v>5</v>
      </c>
      <c r="L64" s="197">
        <v>12</v>
      </c>
      <c r="M64" s="197">
        <v>7</v>
      </c>
      <c r="N64" s="197">
        <v>1</v>
      </c>
      <c r="O64" s="197">
        <v>0</v>
      </c>
      <c r="P64" s="197">
        <v>0</v>
      </c>
      <c r="Q64" s="197"/>
    </row>
    <row r="65" spans="1:51" ht="12.75" customHeight="1" x14ac:dyDescent="0.2">
      <c r="A65" s="50"/>
      <c r="B65" s="51" t="s">
        <v>97</v>
      </c>
      <c r="C65" s="198">
        <v>16</v>
      </c>
      <c r="D65" s="197">
        <v>0</v>
      </c>
      <c r="E65" s="197">
        <v>0</v>
      </c>
      <c r="F65" s="197">
        <v>0</v>
      </c>
      <c r="G65" s="197">
        <v>0</v>
      </c>
      <c r="H65" s="197">
        <v>0</v>
      </c>
      <c r="I65" s="197">
        <v>0</v>
      </c>
      <c r="J65" s="197">
        <v>0</v>
      </c>
      <c r="K65" s="197">
        <v>1</v>
      </c>
      <c r="L65" s="197">
        <v>3</v>
      </c>
      <c r="M65" s="197">
        <v>8</v>
      </c>
      <c r="N65" s="197">
        <v>3</v>
      </c>
      <c r="O65" s="197">
        <v>1</v>
      </c>
      <c r="P65" s="197">
        <v>0</v>
      </c>
      <c r="Q65" s="197"/>
    </row>
    <row r="66" spans="1:51" ht="12.75" customHeight="1" x14ac:dyDescent="0.2">
      <c r="A66" s="50"/>
      <c r="B66" s="51" t="s">
        <v>96</v>
      </c>
      <c r="C66" s="198">
        <v>3</v>
      </c>
      <c r="D66" s="197">
        <v>0</v>
      </c>
      <c r="E66" s="197">
        <v>0</v>
      </c>
      <c r="F66" s="197">
        <v>0</v>
      </c>
      <c r="G66" s="197">
        <v>0</v>
      </c>
      <c r="H66" s="197">
        <v>0</v>
      </c>
      <c r="I66" s="197">
        <v>0</v>
      </c>
      <c r="J66" s="197">
        <v>0</v>
      </c>
      <c r="K66" s="197">
        <v>0</v>
      </c>
      <c r="L66" s="197">
        <v>1</v>
      </c>
      <c r="M66" s="197">
        <v>0</v>
      </c>
      <c r="N66" s="197">
        <v>0</v>
      </c>
      <c r="O66" s="197">
        <v>0</v>
      </c>
      <c r="P66" s="197">
        <v>2</v>
      </c>
      <c r="Q66" s="197"/>
    </row>
    <row r="67" spans="1:51" ht="12.75" customHeight="1" x14ac:dyDescent="0.2">
      <c r="A67" s="50"/>
      <c r="B67" s="51" t="s">
        <v>95</v>
      </c>
      <c r="C67" s="198">
        <v>1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1</v>
      </c>
      <c r="O67" s="197">
        <v>0</v>
      </c>
      <c r="P67" s="197">
        <v>0</v>
      </c>
      <c r="Q67" s="197"/>
    </row>
    <row r="68" spans="1:51" ht="12.75" customHeight="1" x14ac:dyDescent="0.2">
      <c r="A68" s="50"/>
      <c r="B68" s="51" t="s">
        <v>46</v>
      </c>
      <c r="C68" s="198">
        <v>1</v>
      </c>
      <c r="D68" s="197">
        <v>0</v>
      </c>
      <c r="E68" s="197">
        <v>0</v>
      </c>
      <c r="F68" s="197">
        <v>0</v>
      </c>
      <c r="G68" s="197">
        <v>0</v>
      </c>
      <c r="H68" s="197">
        <v>0</v>
      </c>
      <c r="I68" s="197">
        <v>0</v>
      </c>
      <c r="J68" s="197">
        <v>0</v>
      </c>
      <c r="K68" s="197">
        <v>0</v>
      </c>
      <c r="L68" s="197">
        <v>0</v>
      </c>
      <c r="M68" s="197">
        <v>0</v>
      </c>
      <c r="N68" s="197">
        <v>0</v>
      </c>
      <c r="O68" s="197">
        <v>0</v>
      </c>
      <c r="P68" s="197">
        <v>1</v>
      </c>
      <c r="Q68" s="197"/>
    </row>
    <row r="69" spans="1:51" ht="9.75" customHeight="1" x14ac:dyDescent="0.2">
      <c r="A69" s="50"/>
      <c r="B69" s="51"/>
      <c r="C69" s="12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51" ht="3" customHeight="1" x14ac:dyDescent="0.2">
      <c r="A70" s="50"/>
      <c r="B70" s="87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51" x14ac:dyDescent="0.2">
      <c r="B71" s="49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1:51" s="7" customFormat="1" ht="11.25" x14ac:dyDescent="0.2">
      <c r="B72" s="132" t="s">
        <v>281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</row>
    <row r="73" spans="1:51" s="37" customFormat="1" ht="5.25" customHeight="1" x14ac:dyDescent="0.2">
      <c r="B73" s="80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51" s="37" customFormat="1" x14ac:dyDescent="0.2">
      <c r="B74" s="879" t="s">
        <v>135</v>
      </c>
      <c r="C74" s="885"/>
      <c r="D74" s="885"/>
      <c r="E74" s="885"/>
      <c r="F74" s="885"/>
      <c r="G74" s="885"/>
      <c r="H74" s="885"/>
      <c r="I74" s="885"/>
      <c r="J74" s="885"/>
      <c r="K74" s="885"/>
      <c r="L74" s="885"/>
      <c r="M74" s="885"/>
      <c r="N74" s="885"/>
      <c r="O74" s="885"/>
      <c r="P74" s="885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51" x14ac:dyDescent="0.2">
      <c r="B75" s="626" t="s">
        <v>397</v>
      </c>
      <c r="C75" s="626"/>
      <c r="D75" s="626"/>
      <c r="E75" s="626"/>
      <c r="F75" s="626"/>
      <c r="G75" s="626"/>
      <c r="H75" s="626"/>
      <c r="I75" s="626"/>
      <c r="J75" s="626"/>
      <c r="K75" s="626"/>
      <c r="L75" s="626"/>
      <c r="M75" s="626"/>
    </row>
  </sheetData>
  <mergeCells count="10">
    <mergeCell ref="B75:M75"/>
    <mergeCell ref="B1:P1"/>
    <mergeCell ref="B4:B5"/>
    <mergeCell ref="C4:C5"/>
    <mergeCell ref="D4:P4"/>
    <mergeCell ref="B74:P74"/>
    <mergeCell ref="C7:P7"/>
    <mergeCell ref="C23:P23"/>
    <mergeCell ref="C39:P39"/>
    <mergeCell ref="C54:P54"/>
  </mergeCells>
  <hyperlinks>
    <hyperlink ref="R3" location="Indice!A1" display="Indice!A1"/>
  </hyperlinks>
  <printOptions horizontalCentered="1"/>
  <pageMargins left="0.45275590551181105" right="0.45275590551181105" top="0.6692913385826772" bottom="0.6692913385826772" header="0" footer="0"/>
  <pageSetup paperSize="9" scale="6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4"/>
  <sheetViews>
    <sheetView showGridLines="0" workbookViewId="0">
      <pane ySplit="7" topLeftCell="A8" activePane="bottomLeft" state="frozen"/>
      <selection pane="bottomLeft" activeCell="B1" sqref="B1:M1"/>
    </sheetView>
  </sheetViews>
  <sheetFormatPr defaultColWidth="12.5703125" defaultRowHeight="12.75" x14ac:dyDescent="0.2"/>
  <cols>
    <col min="1" max="1" width="6.7109375" style="58" customWidth="1"/>
    <col min="2" max="2" width="13.7109375" style="58" customWidth="1"/>
    <col min="3" max="6" width="9.7109375" style="58" customWidth="1"/>
    <col min="7" max="13" width="8.7109375" style="58" customWidth="1"/>
    <col min="14" max="14" width="6.7109375" style="58" customWidth="1"/>
    <col min="15" max="15" width="14.28515625" style="58" bestFit="1" customWidth="1"/>
    <col min="16" max="16384" width="12.5703125" style="58"/>
  </cols>
  <sheetData>
    <row r="1" spans="2:15" ht="36.75" customHeight="1" x14ac:dyDescent="0.2">
      <c r="B1" s="887" t="s">
        <v>353</v>
      </c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</row>
    <row r="2" spans="2:15" ht="19.5" customHeight="1" x14ac:dyDescent="0.2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O2" s="143" t="s">
        <v>18</v>
      </c>
    </row>
    <row r="3" spans="2:15" ht="12.75" customHeight="1" x14ac:dyDescent="0.2">
      <c r="B3" s="77"/>
      <c r="C3" s="88"/>
      <c r="D3" s="88"/>
      <c r="E3" s="88"/>
      <c r="F3" s="88"/>
      <c r="G3" s="88"/>
      <c r="H3" s="88"/>
      <c r="I3" s="88"/>
      <c r="J3" s="88"/>
      <c r="K3" s="888" t="s">
        <v>17</v>
      </c>
      <c r="L3" s="888"/>
      <c r="M3" s="888"/>
    </row>
    <row r="4" spans="2:15" ht="18" customHeight="1" x14ac:dyDescent="0.2">
      <c r="B4" s="889" t="s">
        <v>49</v>
      </c>
      <c r="C4" s="890" t="s">
        <v>16</v>
      </c>
      <c r="D4" s="891" t="s">
        <v>114</v>
      </c>
      <c r="E4" s="889"/>
      <c r="F4" s="656"/>
      <c r="G4" s="892" t="s">
        <v>113</v>
      </c>
      <c r="H4" s="892"/>
      <c r="I4" s="892"/>
      <c r="J4" s="892"/>
      <c r="K4" s="892"/>
      <c r="L4" s="892"/>
      <c r="M4" s="892"/>
    </row>
    <row r="5" spans="2:15" ht="18" customHeight="1" x14ac:dyDescent="0.2">
      <c r="B5" s="889"/>
      <c r="C5" s="890"/>
      <c r="D5" s="842"/>
      <c r="E5" s="843"/>
      <c r="F5" s="844"/>
      <c r="G5" s="893" t="s">
        <v>48</v>
      </c>
      <c r="H5" s="894"/>
      <c r="I5" s="895"/>
      <c r="J5" s="894" t="s">
        <v>47</v>
      </c>
      <c r="K5" s="894"/>
      <c r="L5" s="894"/>
      <c r="M5" s="894"/>
    </row>
    <row r="6" spans="2:15" ht="15" customHeight="1" x14ac:dyDescent="0.2">
      <c r="B6" s="889"/>
      <c r="C6" s="890"/>
      <c r="D6" s="896" t="s">
        <v>45</v>
      </c>
      <c r="E6" s="897" t="s">
        <v>44</v>
      </c>
      <c r="F6" s="897" t="s">
        <v>43</v>
      </c>
      <c r="G6" s="897">
        <v>0</v>
      </c>
      <c r="H6" s="897">
        <v>1</v>
      </c>
      <c r="I6" s="897">
        <v>2</v>
      </c>
      <c r="J6" s="897">
        <v>0</v>
      </c>
      <c r="K6" s="897">
        <v>1</v>
      </c>
      <c r="L6" s="897">
        <v>2</v>
      </c>
      <c r="M6" s="896">
        <v>3</v>
      </c>
    </row>
    <row r="7" spans="2:15" ht="15" customHeight="1" x14ac:dyDescent="0.2">
      <c r="B7" s="889"/>
      <c r="C7" s="890"/>
      <c r="D7" s="661"/>
      <c r="E7" s="647" t="s">
        <v>112</v>
      </c>
      <c r="F7" s="647" t="s">
        <v>112</v>
      </c>
      <c r="G7" s="647" t="s">
        <v>14</v>
      </c>
      <c r="H7" s="890"/>
      <c r="I7" s="890"/>
      <c r="J7" s="647" t="s">
        <v>14</v>
      </c>
      <c r="K7" s="890"/>
      <c r="L7" s="890"/>
      <c r="M7" s="896"/>
    </row>
    <row r="8" spans="2:15" ht="12.75" customHeight="1" x14ac:dyDescent="0.2"/>
    <row r="9" spans="2:15" s="47" customFormat="1" ht="12.75" customHeight="1" x14ac:dyDescent="0.2">
      <c r="B9" s="206"/>
      <c r="C9" s="886" t="s">
        <v>346</v>
      </c>
      <c r="D9" s="886"/>
      <c r="E9" s="886"/>
      <c r="F9" s="886"/>
      <c r="G9" s="886"/>
      <c r="H9" s="886"/>
      <c r="I9" s="886"/>
      <c r="J9" s="886"/>
      <c r="K9" s="886"/>
      <c r="L9" s="886"/>
      <c r="M9" s="886"/>
    </row>
    <row r="10" spans="2:15" ht="12.75" customHeight="1" x14ac:dyDescent="0.2">
      <c r="B10" s="65" t="s">
        <v>16</v>
      </c>
      <c r="C10" s="12">
        <v>558</v>
      </c>
      <c r="D10" s="12">
        <v>331</v>
      </c>
      <c r="E10" s="12">
        <v>227</v>
      </c>
      <c r="F10" s="12">
        <v>0</v>
      </c>
      <c r="G10" s="12">
        <v>522</v>
      </c>
      <c r="H10" s="12">
        <v>35</v>
      </c>
      <c r="I10" s="12">
        <v>1</v>
      </c>
      <c r="J10" s="12">
        <v>537</v>
      </c>
      <c r="K10" s="12">
        <v>19</v>
      </c>
      <c r="L10" s="12">
        <v>2</v>
      </c>
      <c r="M10" s="12">
        <v>0</v>
      </c>
    </row>
    <row r="11" spans="2:15" ht="15" customHeight="1" x14ac:dyDescent="0.2">
      <c r="B11" s="51" t="s">
        <v>105</v>
      </c>
      <c r="C11" s="12">
        <v>9</v>
      </c>
      <c r="D11" s="64">
        <v>7</v>
      </c>
      <c r="E11" s="64">
        <v>2</v>
      </c>
      <c r="F11" s="64">
        <v>0</v>
      </c>
      <c r="G11" s="14">
        <v>9</v>
      </c>
      <c r="H11" s="39">
        <v>0</v>
      </c>
      <c r="I11" s="39">
        <v>0</v>
      </c>
      <c r="J11" s="14">
        <v>9</v>
      </c>
      <c r="K11" s="39">
        <v>0</v>
      </c>
      <c r="L11" s="39">
        <v>0</v>
      </c>
      <c r="M11" s="39">
        <v>0</v>
      </c>
    </row>
    <row r="12" spans="2:15" ht="15" customHeight="1" x14ac:dyDescent="0.2">
      <c r="B12" s="51" t="s">
        <v>104</v>
      </c>
      <c r="C12" s="12">
        <v>25</v>
      </c>
      <c r="D12" s="64">
        <v>20</v>
      </c>
      <c r="E12" s="64">
        <v>5</v>
      </c>
      <c r="F12" s="64">
        <v>0</v>
      </c>
      <c r="G12" s="14">
        <v>24</v>
      </c>
      <c r="H12" s="14">
        <v>1</v>
      </c>
      <c r="I12" s="14">
        <v>0</v>
      </c>
      <c r="J12" s="14">
        <v>24</v>
      </c>
      <c r="K12" s="14">
        <v>1</v>
      </c>
      <c r="L12" s="14">
        <v>0</v>
      </c>
      <c r="M12" s="39">
        <v>0</v>
      </c>
    </row>
    <row r="13" spans="2:15" ht="15" customHeight="1" x14ac:dyDescent="0.2">
      <c r="B13" s="51" t="s">
        <v>103</v>
      </c>
      <c r="C13" s="12">
        <v>68</v>
      </c>
      <c r="D13" s="64">
        <v>43</v>
      </c>
      <c r="E13" s="64">
        <v>25</v>
      </c>
      <c r="F13" s="64">
        <v>0</v>
      </c>
      <c r="G13" s="14">
        <v>65</v>
      </c>
      <c r="H13" s="14">
        <v>3</v>
      </c>
      <c r="I13" s="14">
        <v>0</v>
      </c>
      <c r="J13" s="14">
        <v>64</v>
      </c>
      <c r="K13" s="14">
        <v>4</v>
      </c>
      <c r="L13" s="14">
        <v>0</v>
      </c>
      <c r="M13" s="39">
        <v>0</v>
      </c>
    </row>
    <row r="14" spans="2:15" ht="15" customHeight="1" x14ac:dyDescent="0.2">
      <c r="B14" s="51" t="s">
        <v>102</v>
      </c>
      <c r="C14" s="12">
        <v>111</v>
      </c>
      <c r="D14" s="64">
        <v>70</v>
      </c>
      <c r="E14" s="64">
        <v>41</v>
      </c>
      <c r="F14" s="64">
        <v>0</v>
      </c>
      <c r="G14" s="14">
        <v>107</v>
      </c>
      <c r="H14" s="14">
        <v>4</v>
      </c>
      <c r="I14" s="14">
        <v>0</v>
      </c>
      <c r="J14" s="14">
        <v>107</v>
      </c>
      <c r="K14" s="14">
        <v>3</v>
      </c>
      <c r="L14" s="14">
        <v>1</v>
      </c>
      <c r="M14" s="39">
        <v>0</v>
      </c>
    </row>
    <row r="15" spans="2:15" ht="15" customHeight="1" x14ac:dyDescent="0.2">
      <c r="B15" s="51" t="s">
        <v>101</v>
      </c>
      <c r="C15" s="12">
        <v>106</v>
      </c>
      <c r="D15" s="64">
        <v>60</v>
      </c>
      <c r="E15" s="64">
        <v>46</v>
      </c>
      <c r="F15" s="64">
        <v>0</v>
      </c>
      <c r="G15" s="14">
        <v>98</v>
      </c>
      <c r="H15" s="14">
        <v>7</v>
      </c>
      <c r="I15" s="14">
        <v>1</v>
      </c>
      <c r="J15" s="14">
        <v>105</v>
      </c>
      <c r="K15" s="14">
        <v>1</v>
      </c>
      <c r="L15" s="14">
        <v>0</v>
      </c>
      <c r="M15" s="39">
        <v>0</v>
      </c>
    </row>
    <row r="16" spans="2:15" ht="15" customHeight="1" x14ac:dyDescent="0.2">
      <c r="B16" s="51" t="s">
        <v>100</v>
      </c>
      <c r="C16" s="12">
        <v>85</v>
      </c>
      <c r="D16" s="64">
        <v>42</v>
      </c>
      <c r="E16" s="64">
        <v>43</v>
      </c>
      <c r="F16" s="64">
        <v>0</v>
      </c>
      <c r="G16" s="14">
        <v>81</v>
      </c>
      <c r="H16" s="14">
        <v>4</v>
      </c>
      <c r="I16" s="14">
        <v>0</v>
      </c>
      <c r="J16" s="14">
        <v>82</v>
      </c>
      <c r="K16" s="14">
        <v>3</v>
      </c>
      <c r="L16" s="14">
        <v>0</v>
      </c>
      <c r="M16" s="39">
        <v>0</v>
      </c>
    </row>
    <row r="17" spans="2:13" ht="15" customHeight="1" x14ac:dyDescent="0.2">
      <c r="B17" s="51" t="s">
        <v>99</v>
      </c>
      <c r="C17" s="12">
        <v>68</v>
      </c>
      <c r="D17" s="64">
        <v>41</v>
      </c>
      <c r="E17" s="64">
        <v>27</v>
      </c>
      <c r="F17" s="64">
        <v>0</v>
      </c>
      <c r="G17" s="14">
        <v>63</v>
      </c>
      <c r="H17" s="14">
        <v>5</v>
      </c>
      <c r="I17" s="14">
        <v>0</v>
      </c>
      <c r="J17" s="14">
        <v>65</v>
      </c>
      <c r="K17" s="39">
        <v>3</v>
      </c>
      <c r="L17" s="39">
        <v>0</v>
      </c>
      <c r="M17" s="39">
        <v>0</v>
      </c>
    </row>
    <row r="18" spans="2:13" ht="15" customHeight="1" x14ac:dyDescent="0.2">
      <c r="B18" s="51" t="s">
        <v>98</v>
      </c>
      <c r="C18" s="12">
        <v>45</v>
      </c>
      <c r="D18" s="64">
        <v>27</v>
      </c>
      <c r="E18" s="64">
        <v>18</v>
      </c>
      <c r="F18" s="64">
        <v>0</v>
      </c>
      <c r="G18" s="14">
        <v>38</v>
      </c>
      <c r="H18" s="14">
        <v>7</v>
      </c>
      <c r="I18" s="14">
        <v>0</v>
      </c>
      <c r="J18" s="14">
        <v>42</v>
      </c>
      <c r="K18" s="14">
        <v>3</v>
      </c>
      <c r="L18" s="14">
        <v>0</v>
      </c>
      <c r="M18" s="39">
        <v>0</v>
      </c>
    </row>
    <row r="19" spans="2:13" ht="15" customHeight="1" x14ac:dyDescent="0.2">
      <c r="B19" s="51" t="s">
        <v>97</v>
      </c>
      <c r="C19" s="12">
        <v>22</v>
      </c>
      <c r="D19" s="64">
        <v>10</v>
      </c>
      <c r="E19" s="64">
        <v>12</v>
      </c>
      <c r="F19" s="64">
        <v>0</v>
      </c>
      <c r="G19" s="14">
        <v>18</v>
      </c>
      <c r="H19" s="14">
        <v>4</v>
      </c>
      <c r="I19" s="14">
        <v>0</v>
      </c>
      <c r="J19" s="14">
        <v>20</v>
      </c>
      <c r="K19" s="14">
        <v>1</v>
      </c>
      <c r="L19" s="14">
        <v>1</v>
      </c>
      <c r="M19" s="39">
        <v>0</v>
      </c>
    </row>
    <row r="20" spans="2:13" ht="15" customHeight="1" x14ac:dyDescent="0.2">
      <c r="B20" s="51" t="s">
        <v>96</v>
      </c>
      <c r="C20" s="12">
        <v>10</v>
      </c>
      <c r="D20" s="64">
        <v>4</v>
      </c>
      <c r="E20" s="64">
        <v>6</v>
      </c>
      <c r="F20" s="64">
        <v>0</v>
      </c>
      <c r="G20" s="14">
        <v>10</v>
      </c>
      <c r="H20" s="14">
        <v>0</v>
      </c>
      <c r="I20" s="14">
        <v>0</v>
      </c>
      <c r="J20" s="14">
        <v>10</v>
      </c>
      <c r="K20" s="14">
        <v>0</v>
      </c>
      <c r="L20" s="14">
        <v>0</v>
      </c>
      <c r="M20" s="39">
        <v>0</v>
      </c>
    </row>
    <row r="21" spans="2:13" ht="15" customHeight="1" x14ac:dyDescent="0.2">
      <c r="B21" s="51" t="s">
        <v>95</v>
      </c>
      <c r="C21" s="12">
        <v>5</v>
      </c>
      <c r="D21" s="64">
        <v>5</v>
      </c>
      <c r="E21" s="64">
        <v>0</v>
      </c>
      <c r="F21" s="64">
        <v>0</v>
      </c>
      <c r="G21" s="14">
        <v>5</v>
      </c>
      <c r="H21" s="39">
        <v>0</v>
      </c>
      <c r="I21" s="14">
        <v>0</v>
      </c>
      <c r="J21" s="14">
        <v>5</v>
      </c>
      <c r="K21" s="39">
        <v>0</v>
      </c>
      <c r="L21" s="39">
        <v>0</v>
      </c>
      <c r="M21" s="39">
        <v>0</v>
      </c>
    </row>
    <row r="22" spans="2:13" ht="15" customHeight="1" x14ac:dyDescent="0.2">
      <c r="B22" s="51" t="s">
        <v>107</v>
      </c>
      <c r="C22" s="12">
        <v>4</v>
      </c>
      <c r="D22" s="64">
        <v>2</v>
      </c>
      <c r="E22" s="64">
        <v>2</v>
      </c>
      <c r="F22" s="64">
        <v>0</v>
      </c>
      <c r="G22" s="14">
        <v>4</v>
      </c>
      <c r="H22" s="39">
        <v>0</v>
      </c>
      <c r="I22" s="39">
        <v>0</v>
      </c>
      <c r="J22" s="14">
        <v>4</v>
      </c>
      <c r="K22" s="39">
        <v>0</v>
      </c>
      <c r="L22" s="39">
        <v>0</v>
      </c>
      <c r="M22" s="39">
        <v>0</v>
      </c>
    </row>
    <row r="23" spans="2:13" s="47" customFormat="1" ht="12.75" customHeight="1" x14ac:dyDescent="0.2">
      <c r="B23" s="206"/>
      <c r="C23" s="886" t="s">
        <v>347</v>
      </c>
      <c r="D23" s="886"/>
      <c r="E23" s="886"/>
      <c r="F23" s="886"/>
      <c r="G23" s="886"/>
      <c r="H23" s="886"/>
      <c r="I23" s="886"/>
      <c r="J23" s="886"/>
      <c r="K23" s="886"/>
      <c r="L23" s="886"/>
      <c r="M23" s="886"/>
    </row>
    <row r="24" spans="2:13" ht="15" customHeight="1" x14ac:dyDescent="0.2">
      <c r="B24" s="65" t="s">
        <v>16</v>
      </c>
      <c r="C24" s="12">
        <v>642</v>
      </c>
      <c r="D24" s="12">
        <v>345</v>
      </c>
      <c r="E24" s="12">
        <v>297</v>
      </c>
      <c r="F24" s="12">
        <v>0</v>
      </c>
      <c r="G24" s="12">
        <v>606</v>
      </c>
      <c r="H24" s="12">
        <v>35</v>
      </c>
      <c r="I24" s="12">
        <v>1</v>
      </c>
      <c r="J24" s="12">
        <v>615</v>
      </c>
      <c r="K24" s="12">
        <v>25</v>
      </c>
      <c r="L24" s="12">
        <v>2</v>
      </c>
      <c r="M24" s="12">
        <v>0</v>
      </c>
    </row>
    <row r="25" spans="2:13" ht="15" customHeight="1" x14ac:dyDescent="0.2">
      <c r="B25" s="51" t="s">
        <v>105</v>
      </c>
      <c r="C25" s="12">
        <v>9</v>
      </c>
      <c r="D25" s="64">
        <v>7</v>
      </c>
      <c r="E25" s="64">
        <v>2</v>
      </c>
      <c r="F25" s="64">
        <v>0</v>
      </c>
      <c r="G25" s="14">
        <v>9</v>
      </c>
      <c r="H25" s="39">
        <v>0</v>
      </c>
      <c r="I25" s="39">
        <v>0</v>
      </c>
      <c r="J25" s="14">
        <v>9</v>
      </c>
      <c r="K25" s="39">
        <v>0</v>
      </c>
      <c r="L25" s="39">
        <v>0</v>
      </c>
      <c r="M25" s="39">
        <v>0</v>
      </c>
    </row>
    <row r="26" spans="2:13" ht="15" customHeight="1" x14ac:dyDescent="0.2">
      <c r="B26" s="51" t="s">
        <v>104</v>
      </c>
      <c r="C26" s="12">
        <v>28</v>
      </c>
      <c r="D26" s="64">
        <v>16</v>
      </c>
      <c r="E26" s="64">
        <v>12</v>
      </c>
      <c r="F26" s="64">
        <v>0</v>
      </c>
      <c r="G26" s="14">
        <v>28</v>
      </c>
      <c r="H26" s="14">
        <v>0</v>
      </c>
      <c r="I26" s="14">
        <v>0</v>
      </c>
      <c r="J26" s="14">
        <v>28</v>
      </c>
      <c r="K26" s="14">
        <v>0</v>
      </c>
      <c r="L26" s="14">
        <v>0</v>
      </c>
      <c r="M26" s="39">
        <v>0</v>
      </c>
    </row>
    <row r="27" spans="2:13" ht="15" customHeight="1" x14ac:dyDescent="0.2">
      <c r="B27" s="51" t="s">
        <v>103</v>
      </c>
      <c r="C27" s="12">
        <v>85</v>
      </c>
      <c r="D27" s="64">
        <v>54</v>
      </c>
      <c r="E27" s="64">
        <v>31</v>
      </c>
      <c r="F27" s="64">
        <v>0</v>
      </c>
      <c r="G27" s="14">
        <v>83</v>
      </c>
      <c r="H27" s="14">
        <v>2</v>
      </c>
      <c r="I27" s="14">
        <v>0</v>
      </c>
      <c r="J27" s="14">
        <v>79</v>
      </c>
      <c r="K27" s="14">
        <v>6</v>
      </c>
      <c r="L27" s="14">
        <v>0</v>
      </c>
      <c r="M27" s="39">
        <v>0</v>
      </c>
    </row>
    <row r="28" spans="2:13" ht="15" customHeight="1" x14ac:dyDescent="0.2">
      <c r="B28" s="51" t="s">
        <v>102</v>
      </c>
      <c r="C28" s="12">
        <v>121</v>
      </c>
      <c r="D28" s="64">
        <v>72</v>
      </c>
      <c r="E28" s="64">
        <v>49</v>
      </c>
      <c r="F28" s="64">
        <v>0</v>
      </c>
      <c r="G28" s="14">
        <v>115</v>
      </c>
      <c r="H28" s="14">
        <v>5</v>
      </c>
      <c r="I28" s="14">
        <v>1</v>
      </c>
      <c r="J28" s="14">
        <v>118</v>
      </c>
      <c r="K28" s="14">
        <v>3</v>
      </c>
      <c r="L28" s="14">
        <v>0</v>
      </c>
      <c r="M28" s="39">
        <v>0</v>
      </c>
    </row>
    <row r="29" spans="2:13" ht="15" customHeight="1" x14ac:dyDescent="0.2">
      <c r="B29" s="51" t="s">
        <v>101</v>
      </c>
      <c r="C29" s="12">
        <v>121</v>
      </c>
      <c r="D29" s="64">
        <v>58</v>
      </c>
      <c r="E29" s="64">
        <v>63</v>
      </c>
      <c r="F29" s="64">
        <v>0</v>
      </c>
      <c r="G29" s="14">
        <v>114</v>
      </c>
      <c r="H29" s="14">
        <v>7</v>
      </c>
      <c r="I29" s="14">
        <v>0</v>
      </c>
      <c r="J29" s="14">
        <v>116</v>
      </c>
      <c r="K29" s="14">
        <v>5</v>
      </c>
      <c r="L29" s="14">
        <v>0</v>
      </c>
      <c r="M29" s="39">
        <v>0</v>
      </c>
    </row>
    <row r="30" spans="2:13" ht="15" customHeight="1" x14ac:dyDescent="0.2">
      <c r="B30" s="51" t="s">
        <v>100</v>
      </c>
      <c r="C30" s="12">
        <v>102</v>
      </c>
      <c r="D30" s="64">
        <v>51</v>
      </c>
      <c r="E30" s="64">
        <v>51</v>
      </c>
      <c r="F30" s="64">
        <v>0</v>
      </c>
      <c r="G30" s="14">
        <v>92</v>
      </c>
      <c r="H30" s="14">
        <v>10</v>
      </c>
      <c r="I30" s="14">
        <v>0</v>
      </c>
      <c r="J30" s="14">
        <v>96</v>
      </c>
      <c r="K30" s="14">
        <v>5</v>
      </c>
      <c r="L30" s="14">
        <v>1</v>
      </c>
      <c r="M30" s="39">
        <v>0</v>
      </c>
    </row>
    <row r="31" spans="2:13" ht="15" customHeight="1" x14ac:dyDescent="0.2">
      <c r="B31" s="51" t="s">
        <v>99</v>
      </c>
      <c r="C31" s="12">
        <v>77</v>
      </c>
      <c r="D31" s="64">
        <v>40</v>
      </c>
      <c r="E31" s="64">
        <v>37</v>
      </c>
      <c r="F31" s="64">
        <v>0</v>
      </c>
      <c r="G31" s="14">
        <v>75</v>
      </c>
      <c r="H31" s="14">
        <v>2</v>
      </c>
      <c r="I31" s="14">
        <v>0</v>
      </c>
      <c r="J31" s="14">
        <v>75</v>
      </c>
      <c r="K31" s="39">
        <v>2</v>
      </c>
      <c r="L31" s="39">
        <v>0</v>
      </c>
      <c r="M31" s="39">
        <v>0</v>
      </c>
    </row>
    <row r="32" spans="2:13" ht="15" customHeight="1" x14ac:dyDescent="0.2">
      <c r="B32" s="51" t="s">
        <v>98</v>
      </c>
      <c r="C32" s="12">
        <v>54</v>
      </c>
      <c r="D32" s="64">
        <v>31</v>
      </c>
      <c r="E32" s="64">
        <v>23</v>
      </c>
      <c r="F32" s="64">
        <v>0</v>
      </c>
      <c r="G32" s="14">
        <v>49</v>
      </c>
      <c r="H32" s="14">
        <v>5</v>
      </c>
      <c r="I32" s="14">
        <v>0</v>
      </c>
      <c r="J32" s="14">
        <v>52</v>
      </c>
      <c r="K32" s="14">
        <v>1</v>
      </c>
      <c r="L32" s="14">
        <v>1</v>
      </c>
      <c r="M32" s="39">
        <v>0</v>
      </c>
    </row>
    <row r="33" spans="2:14" ht="15" customHeight="1" x14ac:dyDescent="0.2">
      <c r="B33" s="51" t="s">
        <v>97</v>
      </c>
      <c r="C33" s="12">
        <v>23</v>
      </c>
      <c r="D33" s="64">
        <v>8</v>
      </c>
      <c r="E33" s="64">
        <v>15</v>
      </c>
      <c r="F33" s="64">
        <v>0</v>
      </c>
      <c r="G33" s="14">
        <v>21</v>
      </c>
      <c r="H33" s="14">
        <v>2</v>
      </c>
      <c r="I33" s="14">
        <v>0</v>
      </c>
      <c r="J33" s="14">
        <v>22</v>
      </c>
      <c r="K33" s="14">
        <v>1</v>
      </c>
      <c r="L33" s="14">
        <v>0</v>
      </c>
      <c r="M33" s="39">
        <v>0</v>
      </c>
    </row>
    <row r="34" spans="2:14" ht="15" customHeight="1" x14ac:dyDescent="0.2">
      <c r="B34" s="51" t="s">
        <v>96</v>
      </c>
      <c r="C34" s="12">
        <v>12</v>
      </c>
      <c r="D34" s="64">
        <v>5</v>
      </c>
      <c r="E34" s="64">
        <v>7</v>
      </c>
      <c r="F34" s="64">
        <v>0</v>
      </c>
      <c r="G34" s="14">
        <v>10</v>
      </c>
      <c r="H34" s="14">
        <v>2</v>
      </c>
      <c r="I34" s="14">
        <v>0</v>
      </c>
      <c r="J34" s="14">
        <v>10</v>
      </c>
      <c r="K34" s="14">
        <v>2</v>
      </c>
      <c r="L34" s="14">
        <v>0</v>
      </c>
      <c r="M34" s="39">
        <v>0</v>
      </c>
    </row>
    <row r="35" spans="2:14" ht="15" customHeight="1" x14ac:dyDescent="0.2">
      <c r="B35" s="51" t="s">
        <v>95</v>
      </c>
      <c r="C35" s="12">
        <v>6</v>
      </c>
      <c r="D35" s="64">
        <v>1</v>
      </c>
      <c r="E35" s="64">
        <v>5</v>
      </c>
      <c r="F35" s="64">
        <v>0</v>
      </c>
      <c r="G35" s="14">
        <v>6</v>
      </c>
      <c r="H35" s="39">
        <v>0</v>
      </c>
      <c r="I35" s="14">
        <v>0</v>
      </c>
      <c r="J35" s="14">
        <v>6</v>
      </c>
      <c r="K35" s="39">
        <v>0</v>
      </c>
      <c r="L35" s="39">
        <v>0</v>
      </c>
      <c r="M35" s="39">
        <v>0</v>
      </c>
    </row>
    <row r="36" spans="2:14" ht="15" customHeight="1" x14ac:dyDescent="0.2">
      <c r="B36" s="51" t="s">
        <v>107</v>
      </c>
      <c r="C36" s="12">
        <v>4</v>
      </c>
      <c r="D36" s="64">
        <v>2</v>
      </c>
      <c r="E36" s="64">
        <v>2</v>
      </c>
      <c r="F36" s="64">
        <v>0</v>
      </c>
      <c r="G36" s="14">
        <v>4</v>
      </c>
      <c r="H36" s="39">
        <v>0</v>
      </c>
      <c r="I36" s="39">
        <v>0</v>
      </c>
      <c r="J36" s="14">
        <v>4</v>
      </c>
      <c r="K36" s="39">
        <v>0</v>
      </c>
      <c r="L36" s="39">
        <v>0</v>
      </c>
      <c r="M36" s="39">
        <v>0</v>
      </c>
    </row>
    <row r="37" spans="2:14" s="47" customFormat="1" ht="12.75" customHeight="1" x14ac:dyDescent="0.2">
      <c r="B37" s="206"/>
      <c r="C37" s="886" t="s">
        <v>348</v>
      </c>
      <c r="D37" s="886"/>
      <c r="E37" s="886"/>
      <c r="F37" s="886"/>
      <c r="G37" s="886"/>
      <c r="H37" s="886"/>
      <c r="I37" s="886"/>
      <c r="J37" s="886"/>
      <c r="K37" s="886"/>
      <c r="L37" s="886"/>
      <c r="M37" s="886"/>
    </row>
    <row r="38" spans="2:14" ht="15" customHeight="1" x14ac:dyDescent="0.2">
      <c r="B38" s="65" t="s">
        <v>16</v>
      </c>
      <c r="C38" s="12">
        <v>652</v>
      </c>
      <c r="D38" s="12">
        <v>400</v>
      </c>
      <c r="E38" s="12">
        <v>252</v>
      </c>
      <c r="F38" s="12">
        <v>0</v>
      </c>
      <c r="G38" s="12">
        <v>611</v>
      </c>
      <c r="H38" s="12">
        <v>35</v>
      </c>
      <c r="I38" s="12">
        <v>6</v>
      </c>
      <c r="J38" s="12">
        <v>618</v>
      </c>
      <c r="K38" s="12">
        <v>31</v>
      </c>
      <c r="L38" s="12">
        <v>2</v>
      </c>
      <c r="M38" s="12">
        <v>1</v>
      </c>
      <c r="N38" s="12"/>
    </row>
    <row r="39" spans="2:14" ht="15" customHeight="1" x14ac:dyDescent="0.2">
      <c r="B39" s="51" t="s">
        <v>105</v>
      </c>
      <c r="C39" s="12">
        <v>4</v>
      </c>
      <c r="D39" s="64">
        <v>3</v>
      </c>
      <c r="E39" s="64">
        <v>1</v>
      </c>
      <c r="F39" s="64">
        <v>0</v>
      </c>
      <c r="G39" s="14">
        <v>4</v>
      </c>
      <c r="H39" s="39">
        <v>0</v>
      </c>
      <c r="I39" s="39">
        <v>0</v>
      </c>
      <c r="J39" s="14">
        <v>4</v>
      </c>
      <c r="K39" s="39">
        <v>0</v>
      </c>
      <c r="L39" s="39">
        <v>0</v>
      </c>
      <c r="M39" s="39">
        <v>0</v>
      </c>
    </row>
    <row r="40" spans="2:14" ht="15" customHeight="1" x14ac:dyDescent="0.2">
      <c r="B40" s="51" t="s">
        <v>104</v>
      </c>
      <c r="C40" s="12">
        <v>18</v>
      </c>
      <c r="D40" s="64">
        <v>11</v>
      </c>
      <c r="E40" s="64">
        <v>7</v>
      </c>
      <c r="F40" s="64">
        <v>0</v>
      </c>
      <c r="G40" s="14">
        <v>18</v>
      </c>
      <c r="H40" s="14">
        <v>0</v>
      </c>
      <c r="I40" s="14">
        <v>0</v>
      </c>
      <c r="J40" s="14">
        <v>18</v>
      </c>
      <c r="K40" s="14">
        <v>0</v>
      </c>
      <c r="L40" s="14">
        <v>0</v>
      </c>
      <c r="M40" s="14">
        <v>0</v>
      </c>
    </row>
    <row r="41" spans="2:14" ht="15" customHeight="1" x14ac:dyDescent="0.2">
      <c r="B41" s="51" t="s">
        <v>103</v>
      </c>
      <c r="C41" s="12">
        <v>77</v>
      </c>
      <c r="D41" s="64">
        <v>53</v>
      </c>
      <c r="E41" s="64">
        <v>24</v>
      </c>
      <c r="F41" s="64">
        <v>0</v>
      </c>
      <c r="G41" s="14">
        <v>72</v>
      </c>
      <c r="H41" s="14">
        <v>5</v>
      </c>
      <c r="I41" s="14">
        <v>0</v>
      </c>
      <c r="J41" s="14">
        <v>71</v>
      </c>
      <c r="K41" s="14">
        <v>6</v>
      </c>
      <c r="L41" s="14">
        <v>0</v>
      </c>
      <c r="M41" s="14">
        <v>0</v>
      </c>
    </row>
    <row r="42" spans="2:14" ht="15" customHeight="1" x14ac:dyDescent="0.2">
      <c r="B42" s="51" t="s">
        <v>102</v>
      </c>
      <c r="C42" s="12">
        <v>94</v>
      </c>
      <c r="D42" s="64">
        <v>56</v>
      </c>
      <c r="E42" s="64">
        <v>38</v>
      </c>
      <c r="F42" s="64">
        <v>0</v>
      </c>
      <c r="G42" s="14">
        <v>90</v>
      </c>
      <c r="H42" s="14">
        <v>2</v>
      </c>
      <c r="I42" s="14">
        <v>2</v>
      </c>
      <c r="J42" s="14">
        <v>91</v>
      </c>
      <c r="K42" s="14">
        <v>3</v>
      </c>
      <c r="L42" s="14">
        <v>0</v>
      </c>
      <c r="M42" s="14">
        <v>0</v>
      </c>
    </row>
    <row r="43" spans="2:14" ht="15" customHeight="1" x14ac:dyDescent="0.2">
      <c r="B43" s="51" t="s">
        <v>101</v>
      </c>
      <c r="C43" s="12">
        <v>130</v>
      </c>
      <c r="D43" s="64">
        <v>81</v>
      </c>
      <c r="E43" s="64">
        <v>49</v>
      </c>
      <c r="F43" s="64">
        <v>0</v>
      </c>
      <c r="G43" s="14">
        <v>127</v>
      </c>
      <c r="H43" s="14">
        <v>3</v>
      </c>
      <c r="I43" s="14">
        <v>0</v>
      </c>
      <c r="J43" s="14">
        <v>126</v>
      </c>
      <c r="K43" s="14">
        <v>4</v>
      </c>
      <c r="L43" s="14">
        <v>0</v>
      </c>
      <c r="M43" s="14">
        <v>0</v>
      </c>
    </row>
    <row r="44" spans="2:14" ht="15" customHeight="1" x14ac:dyDescent="0.2">
      <c r="B44" s="51" t="s">
        <v>100</v>
      </c>
      <c r="C44" s="12">
        <v>137</v>
      </c>
      <c r="D44" s="64">
        <v>76</v>
      </c>
      <c r="E44" s="64">
        <v>61</v>
      </c>
      <c r="F44" s="64">
        <v>0</v>
      </c>
      <c r="G44" s="14">
        <v>127</v>
      </c>
      <c r="H44" s="14">
        <v>10</v>
      </c>
      <c r="I44" s="14">
        <v>0</v>
      </c>
      <c r="J44" s="14">
        <v>130</v>
      </c>
      <c r="K44" s="14">
        <v>6</v>
      </c>
      <c r="L44" s="14">
        <v>1</v>
      </c>
      <c r="M44" s="14">
        <v>0</v>
      </c>
    </row>
    <row r="45" spans="2:14" ht="15" customHeight="1" x14ac:dyDescent="0.2">
      <c r="B45" s="51" t="s">
        <v>99</v>
      </c>
      <c r="C45" s="12">
        <v>90</v>
      </c>
      <c r="D45" s="64">
        <v>55</v>
      </c>
      <c r="E45" s="64">
        <v>35</v>
      </c>
      <c r="F45" s="64">
        <v>0</v>
      </c>
      <c r="G45" s="14">
        <v>85</v>
      </c>
      <c r="H45" s="14">
        <v>5</v>
      </c>
      <c r="I45" s="14">
        <v>0</v>
      </c>
      <c r="J45" s="14">
        <v>86</v>
      </c>
      <c r="K45" s="39">
        <v>4</v>
      </c>
      <c r="L45" s="39">
        <v>0</v>
      </c>
      <c r="M45" s="39">
        <v>0</v>
      </c>
    </row>
    <row r="46" spans="2:14" ht="15" customHeight="1" x14ac:dyDescent="0.2">
      <c r="B46" s="51" t="s">
        <v>98</v>
      </c>
      <c r="C46" s="12">
        <v>45</v>
      </c>
      <c r="D46" s="64">
        <v>28</v>
      </c>
      <c r="E46" s="64">
        <v>17</v>
      </c>
      <c r="F46" s="64">
        <v>0</v>
      </c>
      <c r="G46" s="14">
        <v>40</v>
      </c>
      <c r="H46" s="14">
        <v>4</v>
      </c>
      <c r="I46" s="14">
        <v>1</v>
      </c>
      <c r="J46" s="14">
        <v>41</v>
      </c>
      <c r="K46" s="14">
        <v>3</v>
      </c>
      <c r="L46" s="14">
        <v>1</v>
      </c>
      <c r="M46" s="14">
        <v>0</v>
      </c>
    </row>
    <row r="47" spans="2:14" ht="15" customHeight="1" x14ac:dyDescent="0.2">
      <c r="B47" s="51" t="s">
        <v>97</v>
      </c>
      <c r="C47" s="12">
        <v>36</v>
      </c>
      <c r="D47" s="64">
        <v>26</v>
      </c>
      <c r="E47" s="64">
        <v>10</v>
      </c>
      <c r="F47" s="64">
        <v>0</v>
      </c>
      <c r="G47" s="14">
        <v>31</v>
      </c>
      <c r="H47" s="14">
        <v>3</v>
      </c>
      <c r="I47" s="14">
        <v>2</v>
      </c>
      <c r="J47" s="14">
        <v>32</v>
      </c>
      <c r="K47" s="14">
        <v>3</v>
      </c>
      <c r="L47" s="14">
        <v>0</v>
      </c>
      <c r="M47" s="14">
        <v>1</v>
      </c>
    </row>
    <row r="48" spans="2:14" ht="15" customHeight="1" x14ac:dyDescent="0.2">
      <c r="B48" s="51" t="s">
        <v>96</v>
      </c>
      <c r="C48" s="12">
        <v>11</v>
      </c>
      <c r="D48" s="64">
        <v>7</v>
      </c>
      <c r="E48" s="64">
        <v>4</v>
      </c>
      <c r="F48" s="64">
        <v>0</v>
      </c>
      <c r="G48" s="14">
        <v>8</v>
      </c>
      <c r="H48" s="14">
        <v>3</v>
      </c>
      <c r="I48" s="14">
        <v>0</v>
      </c>
      <c r="J48" s="14">
        <v>9</v>
      </c>
      <c r="K48" s="14">
        <v>2</v>
      </c>
      <c r="L48" s="14">
        <v>0</v>
      </c>
      <c r="M48" s="14">
        <v>0</v>
      </c>
    </row>
    <row r="49" spans="2:13" ht="15" customHeight="1" x14ac:dyDescent="0.2">
      <c r="B49" s="51" t="s">
        <v>95</v>
      </c>
      <c r="C49" s="12">
        <v>5</v>
      </c>
      <c r="D49" s="64">
        <v>3</v>
      </c>
      <c r="E49" s="64">
        <v>2</v>
      </c>
      <c r="F49" s="64">
        <v>0</v>
      </c>
      <c r="G49" s="14">
        <v>4</v>
      </c>
      <c r="H49" s="39">
        <v>0</v>
      </c>
      <c r="I49" s="14">
        <v>1</v>
      </c>
      <c r="J49" s="14">
        <v>5</v>
      </c>
      <c r="K49" s="39">
        <v>0</v>
      </c>
      <c r="L49" s="39">
        <v>0</v>
      </c>
      <c r="M49" s="39">
        <v>0</v>
      </c>
    </row>
    <row r="50" spans="2:13" ht="15" customHeight="1" x14ac:dyDescent="0.2">
      <c r="B50" s="51" t="s">
        <v>107</v>
      </c>
      <c r="C50" s="12">
        <v>5</v>
      </c>
      <c r="D50" s="64">
        <v>1</v>
      </c>
      <c r="E50" s="64">
        <v>4</v>
      </c>
      <c r="F50" s="64">
        <v>0</v>
      </c>
      <c r="G50" s="14">
        <v>5</v>
      </c>
      <c r="H50" s="39">
        <v>0</v>
      </c>
      <c r="I50" s="39">
        <v>0</v>
      </c>
      <c r="J50" s="14">
        <v>5</v>
      </c>
      <c r="K50" s="39">
        <v>0</v>
      </c>
      <c r="L50" s="39">
        <v>0</v>
      </c>
      <c r="M50" s="39">
        <v>0</v>
      </c>
    </row>
    <row r="51" spans="2:13" s="47" customFormat="1" ht="12.75" customHeight="1" x14ac:dyDescent="0.2">
      <c r="B51" s="206"/>
      <c r="C51" s="886" t="s">
        <v>349</v>
      </c>
      <c r="D51" s="886"/>
      <c r="E51" s="886"/>
      <c r="F51" s="886"/>
      <c r="G51" s="886"/>
      <c r="H51" s="886"/>
      <c r="I51" s="886"/>
      <c r="J51" s="886"/>
      <c r="K51" s="886"/>
      <c r="L51" s="886"/>
      <c r="M51" s="886"/>
    </row>
    <row r="52" spans="2:13" ht="15" customHeight="1" x14ac:dyDescent="0.2">
      <c r="B52" s="65" t="s">
        <v>16</v>
      </c>
      <c r="C52" s="198">
        <v>556</v>
      </c>
      <c r="D52" s="198">
        <v>348</v>
      </c>
      <c r="E52" s="198">
        <v>205</v>
      </c>
      <c r="F52" s="198">
        <v>3</v>
      </c>
      <c r="G52" s="198">
        <v>531</v>
      </c>
      <c r="H52" s="198">
        <v>22</v>
      </c>
      <c r="I52" s="198">
        <v>3</v>
      </c>
      <c r="J52" s="198">
        <v>524</v>
      </c>
      <c r="K52" s="198">
        <v>29</v>
      </c>
      <c r="L52" s="198">
        <v>3</v>
      </c>
      <c r="M52" s="198">
        <v>0</v>
      </c>
    </row>
    <row r="53" spans="2:13" ht="15" customHeight="1" x14ac:dyDescent="0.2">
      <c r="B53" s="51" t="s">
        <v>32</v>
      </c>
      <c r="C53" s="198">
        <v>1</v>
      </c>
      <c r="D53" s="197">
        <v>1</v>
      </c>
      <c r="E53" s="197">
        <v>0</v>
      </c>
      <c r="F53" s="197">
        <v>0</v>
      </c>
      <c r="G53" s="197">
        <v>1</v>
      </c>
      <c r="H53" s="197">
        <v>0</v>
      </c>
      <c r="I53" s="197">
        <v>0</v>
      </c>
      <c r="J53" s="197">
        <v>1</v>
      </c>
      <c r="K53" s="196">
        <v>0</v>
      </c>
      <c r="L53" s="196">
        <v>0</v>
      </c>
      <c r="M53" s="14">
        <v>0</v>
      </c>
    </row>
    <row r="54" spans="2:13" ht="15" customHeight="1" x14ac:dyDescent="0.2">
      <c r="B54" s="51" t="s">
        <v>105</v>
      </c>
      <c r="C54" s="198">
        <v>3</v>
      </c>
      <c r="D54" s="197">
        <v>2</v>
      </c>
      <c r="E54" s="197">
        <v>1</v>
      </c>
      <c r="F54" s="197">
        <v>0</v>
      </c>
      <c r="G54" s="197">
        <v>3</v>
      </c>
      <c r="H54" s="197">
        <v>0</v>
      </c>
      <c r="I54" s="197">
        <v>0</v>
      </c>
      <c r="J54" s="197">
        <v>3</v>
      </c>
      <c r="K54" s="196">
        <v>0</v>
      </c>
      <c r="L54" s="196">
        <v>0</v>
      </c>
      <c r="M54" s="14">
        <v>0</v>
      </c>
    </row>
    <row r="55" spans="2:13" ht="15" customHeight="1" x14ac:dyDescent="0.2">
      <c r="B55" s="51" t="s">
        <v>104</v>
      </c>
      <c r="C55" s="198">
        <v>19</v>
      </c>
      <c r="D55" s="197">
        <v>16</v>
      </c>
      <c r="E55" s="197">
        <v>3</v>
      </c>
      <c r="F55" s="197">
        <v>0</v>
      </c>
      <c r="G55" s="197">
        <v>19</v>
      </c>
      <c r="H55" s="197">
        <v>0</v>
      </c>
      <c r="I55" s="197">
        <v>0</v>
      </c>
      <c r="J55" s="197">
        <v>19</v>
      </c>
      <c r="K55" s="197">
        <v>0</v>
      </c>
      <c r="L55" s="197">
        <v>0</v>
      </c>
      <c r="M55" s="39">
        <v>0</v>
      </c>
    </row>
    <row r="56" spans="2:13" ht="15" customHeight="1" x14ac:dyDescent="0.2">
      <c r="B56" s="51" t="s">
        <v>103</v>
      </c>
      <c r="C56" s="198">
        <v>62</v>
      </c>
      <c r="D56" s="197">
        <v>43</v>
      </c>
      <c r="E56" s="197">
        <v>17</v>
      </c>
      <c r="F56" s="197">
        <v>2</v>
      </c>
      <c r="G56" s="197">
        <v>62</v>
      </c>
      <c r="H56" s="197">
        <v>0</v>
      </c>
      <c r="I56" s="197">
        <v>0</v>
      </c>
      <c r="J56" s="197">
        <v>60</v>
      </c>
      <c r="K56" s="197">
        <v>2</v>
      </c>
      <c r="L56" s="197">
        <v>0</v>
      </c>
      <c r="M56" s="39">
        <v>0</v>
      </c>
    </row>
    <row r="57" spans="2:13" ht="15" customHeight="1" x14ac:dyDescent="0.2">
      <c r="B57" s="51" t="s">
        <v>102</v>
      </c>
      <c r="C57" s="198">
        <v>92</v>
      </c>
      <c r="D57" s="197">
        <v>55</v>
      </c>
      <c r="E57" s="197">
        <v>37</v>
      </c>
      <c r="F57" s="197">
        <v>0</v>
      </c>
      <c r="G57" s="197">
        <v>90</v>
      </c>
      <c r="H57" s="197">
        <v>2</v>
      </c>
      <c r="I57" s="197">
        <v>0</v>
      </c>
      <c r="J57" s="197">
        <v>87</v>
      </c>
      <c r="K57" s="197">
        <v>5</v>
      </c>
      <c r="L57" s="197">
        <v>0</v>
      </c>
      <c r="M57" s="39">
        <v>0</v>
      </c>
    </row>
    <row r="58" spans="2:13" ht="15" customHeight="1" x14ac:dyDescent="0.2">
      <c r="B58" s="51" t="s">
        <v>101</v>
      </c>
      <c r="C58" s="198">
        <v>118</v>
      </c>
      <c r="D58" s="197">
        <v>77</v>
      </c>
      <c r="E58" s="197">
        <v>40</v>
      </c>
      <c r="F58" s="197">
        <v>1</v>
      </c>
      <c r="G58" s="197">
        <v>113</v>
      </c>
      <c r="H58" s="197">
        <v>5</v>
      </c>
      <c r="I58" s="197">
        <v>0</v>
      </c>
      <c r="J58" s="197">
        <v>114</v>
      </c>
      <c r="K58" s="197">
        <v>4</v>
      </c>
      <c r="L58" s="197">
        <v>0</v>
      </c>
      <c r="M58" s="63">
        <v>0</v>
      </c>
    </row>
    <row r="59" spans="2:13" ht="15" customHeight="1" x14ac:dyDescent="0.2">
      <c r="B59" s="51" t="s">
        <v>100</v>
      </c>
      <c r="C59" s="198">
        <v>102</v>
      </c>
      <c r="D59" s="197">
        <v>60</v>
      </c>
      <c r="E59" s="197">
        <v>42</v>
      </c>
      <c r="F59" s="197">
        <v>0</v>
      </c>
      <c r="G59" s="197">
        <v>97</v>
      </c>
      <c r="H59" s="197">
        <v>4</v>
      </c>
      <c r="I59" s="197">
        <v>1</v>
      </c>
      <c r="J59" s="197">
        <v>95</v>
      </c>
      <c r="K59" s="197">
        <v>6</v>
      </c>
      <c r="L59" s="197">
        <v>1</v>
      </c>
      <c r="M59" s="39">
        <v>0</v>
      </c>
    </row>
    <row r="60" spans="2:13" ht="15" customHeight="1" x14ac:dyDescent="0.2">
      <c r="B60" s="51" t="s">
        <v>99</v>
      </c>
      <c r="C60" s="198">
        <v>70</v>
      </c>
      <c r="D60" s="197">
        <v>43</v>
      </c>
      <c r="E60" s="197">
        <v>27</v>
      </c>
      <c r="F60" s="197">
        <v>0</v>
      </c>
      <c r="G60" s="197">
        <v>66</v>
      </c>
      <c r="H60" s="197">
        <v>3</v>
      </c>
      <c r="I60" s="197">
        <v>1</v>
      </c>
      <c r="J60" s="197">
        <v>64</v>
      </c>
      <c r="K60" s="196">
        <v>5</v>
      </c>
      <c r="L60" s="196">
        <v>1</v>
      </c>
      <c r="M60" s="14">
        <v>0</v>
      </c>
    </row>
    <row r="61" spans="2:13" ht="15" customHeight="1" x14ac:dyDescent="0.2">
      <c r="B61" s="51" t="s">
        <v>98</v>
      </c>
      <c r="C61" s="198">
        <v>51</v>
      </c>
      <c r="D61" s="197">
        <v>29</v>
      </c>
      <c r="E61" s="197">
        <v>22</v>
      </c>
      <c r="F61" s="197">
        <v>0</v>
      </c>
      <c r="G61" s="197">
        <v>50</v>
      </c>
      <c r="H61" s="197">
        <v>1</v>
      </c>
      <c r="I61" s="197">
        <v>0</v>
      </c>
      <c r="J61" s="197">
        <v>50</v>
      </c>
      <c r="K61" s="197">
        <v>1</v>
      </c>
      <c r="L61" s="197">
        <v>0</v>
      </c>
      <c r="M61" s="14">
        <v>0</v>
      </c>
    </row>
    <row r="62" spans="2:13" ht="15" customHeight="1" x14ac:dyDescent="0.2">
      <c r="B62" s="51" t="s">
        <v>97</v>
      </c>
      <c r="C62" s="198">
        <v>21</v>
      </c>
      <c r="D62" s="197">
        <v>12</v>
      </c>
      <c r="E62" s="197">
        <v>9</v>
      </c>
      <c r="F62" s="197">
        <v>0</v>
      </c>
      <c r="G62" s="197">
        <v>17</v>
      </c>
      <c r="H62" s="197">
        <v>4</v>
      </c>
      <c r="I62" s="197">
        <v>0</v>
      </c>
      <c r="J62" s="197">
        <v>18</v>
      </c>
      <c r="K62" s="197">
        <v>2</v>
      </c>
      <c r="L62" s="197">
        <v>1</v>
      </c>
      <c r="M62" s="14">
        <v>0</v>
      </c>
    </row>
    <row r="63" spans="2:13" ht="15" customHeight="1" x14ac:dyDescent="0.2">
      <c r="B63" s="51" t="s">
        <v>96</v>
      </c>
      <c r="C63" s="198">
        <v>9</v>
      </c>
      <c r="D63" s="197">
        <v>4</v>
      </c>
      <c r="E63" s="197">
        <v>5</v>
      </c>
      <c r="F63" s="197">
        <v>0</v>
      </c>
      <c r="G63" s="197">
        <v>8</v>
      </c>
      <c r="H63" s="196">
        <v>0</v>
      </c>
      <c r="I63" s="196">
        <v>1</v>
      </c>
      <c r="J63" s="197">
        <v>8</v>
      </c>
      <c r="K63" s="197">
        <v>1</v>
      </c>
      <c r="L63" s="197">
        <v>0</v>
      </c>
      <c r="M63" s="14">
        <v>0</v>
      </c>
    </row>
    <row r="64" spans="2:13" ht="15" customHeight="1" x14ac:dyDescent="0.2">
      <c r="B64" s="51" t="s">
        <v>95</v>
      </c>
      <c r="C64" s="198">
        <v>3</v>
      </c>
      <c r="D64" s="196">
        <v>3</v>
      </c>
      <c r="E64" s="196">
        <v>0</v>
      </c>
      <c r="F64" s="197">
        <v>0</v>
      </c>
      <c r="G64" s="197">
        <v>1</v>
      </c>
      <c r="H64" s="196">
        <v>2</v>
      </c>
      <c r="I64" s="196">
        <v>0</v>
      </c>
      <c r="J64" s="197">
        <v>1</v>
      </c>
      <c r="K64" s="196">
        <v>2</v>
      </c>
      <c r="L64" s="196">
        <v>0</v>
      </c>
      <c r="M64" s="14">
        <v>0</v>
      </c>
    </row>
    <row r="65" spans="2:46" ht="15" customHeight="1" x14ac:dyDescent="0.2">
      <c r="B65" s="51" t="s">
        <v>107</v>
      </c>
      <c r="C65" s="198">
        <v>5</v>
      </c>
      <c r="D65" s="197">
        <v>3</v>
      </c>
      <c r="E65" s="197">
        <v>2</v>
      </c>
      <c r="F65" s="197">
        <v>0</v>
      </c>
      <c r="G65" s="197">
        <v>4</v>
      </c>
      <c r="H65" s="196">
        <v>1</v>
      </c>
      <c r="I65" s="196">
        <v>0</v>
      </c>
      <c r="J65" s="197">
        <v>4</v>
      </c>
      <c r="K65" s="196">
        <v>1</v>
      </c>
      <c r="L65" s="196">
        <v>0</v>
      </c>
      <c r="M65" s="39">
        <v>0</v>
      </c>
    </row>
    <row r="66" spans="2:46" ht="9.9499999999999993" customHeight="1" x14ac:dyDescent="0.2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</row>
    <row r="67" spans="2:46" ht="3" customHeight="1" x14ac:dyDescent="0.2">
      <c r="B67" s="134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</row>
    <row r="68" spans="2:46" ht="10.5" customHeight="1" x14ac:dyDescent="0.2">
      <c r="B68" s="88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</row>
    <row r="69" spans="2:46" s="7" customFormat="1" ht="11.25" x14ac:dyDescent="0.2">
      <c r="B69" s="132" t="s">
        <v>281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2:46" s="37" customFormat="1" ht="5.25" customHeight="1" x14ac:dyDescent="0.2">
      <c r="B70" s="80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2:46" s="37" customFormat="1" ht="27" customHeight="1" x14ac:dyDescent="0.2">
      <c r="B71" s="879" t="s">
        <v>136</v>
      </c>
      <c r="C71" s="879"/>
      <c r="D71" s="879"/>
      <c r="E71" s="879"/>
      <c r="F71" s="879"/>
      <c r="G71" s="879"/>
      <c r="H71" s="879"/>
      <c r="I71" s="879"/>
      <c r="J71" s="879"/>
      <c r="K71" s="879"/>
      <c r="L71" s="879"/>
      <c r="M71" s="879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</row>
    <row r="72" spans="2:46" s="37" customFormat="1" ht="12.75" customHeight="1" x14ac:dyDescent="0.2">
      <c r="B72" s="626" t="s">
        <v>397</v>
      </c>
      <c r="C72" s="626"/>
      <c r="D72" s="626"/>
      <c r="E72" s="626"/>
      <c r="F72" s="626"/>
      <c r="G72" s="626"/>
      <c r="H72" s="626"/>
      <c r="I72" s="626"/>
      <c r="J72" s="626"/>
      <c r="K72" s="626"/>
      <c r="L72" s="626"/>
      <c r="M72" s="626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</row>
    <row r="73" spans="2:46" x14ac:dyDescent="0.2">
      <c r="B73" s="898"/>
      <c r="C73" s="898"/>
      <c r="D73" s="898"/>
      <c r="E73" s="898"/>
      <c r="F73" s="898"/>
      <c r="G73" s="898"/>
      <c r="H73" s="898"/>
      <c r="I73" s="898"/>
      <c r="J73" s="898"/>
      <c r="K73" s="898"/>
      <c r="L73" s="898"/>
      <c r="M73" s="898"/>
    </row>
    <row r="74" spans="2:46" x14ac:dyDescent="0.2">
      <c r="B74" s="898"/>
      <c r="C74" s="898"/>
      <c r="D74" s="898"/>
      <c r="E74" s="898"/>
      <c r="F74" s="898"/>
      <c r="G74" s="898"/>
      <c r="H74" s="898"/>
      <c r="I74" s="898"/>
      <c r="J74" s="898"/>
      <c r="K74" s="898"/>
      <c r="L74" s="898"/>
      <c r="M74" s="898"/>
    </row>
  </sheetData>
  <mergeCells count="25">
    <mergeCell ref="B72:M72"/>
    <mergeCell ref="M6:M7"/>
    <mergeCell ref="B71:M71"/>
    <mergeCell ref="B73:M74"/>
    <mergeCell ref="C9:M9"/>
    <mergeCell ref="C23:M23"/>
    <mergeCell ref="L6:L7"/>
    <mergeCell ref="C37:M37"/>
    <mergeCell ref="C51:M51"/>
    <mergeCell ref="F6:F7"/>
    <mergeCell ref="G6:G7"/>
    <mergeCell ref="H6:H7"/>
    <mergeCell ref="I6:I7"/>
    <mergeCell ref="J6:J7"/>
    <mergeCell ref="K6:K7"/>
    <mergeCell ref="B1:M1"/>
    <mergeCell ref="K3:M3"/>
    <mergeCell ref="B4:B7"/>
    <mergeCell ref="C4:C7"/>
    <mergeCell ref="D4:F5"/>
    <mergeCell ref="G4:M4"/>
    <mergeCell ref="G5:I5"/>
    <mergeCell ref="J5:M5"/>
    <mergeCell ref="D6:D7"/>
    <mergeCell ref="E6:E7"/>
  </mergeCells>
  <hyperlinks>
    <hyperlink ref="O2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1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5"/>
  <sheetViews>
    <sheetView showGridLines="0" workbookViewId="0">
      <pane ySplit="7" topLeftCell="A8" activePane="bottomLeft" state="frozen"/>
      <selection pane="bottomLeft" activeCell="B1" sqref="B1:M1"/>
    </sheetView>
  </sheetViews>
  <sheetFormatPr defaultColWidth="12.5703125" defaultRowHeight="12.75" x14ac:dyDescent="0.2"/>
  <cols>
    <col min="1" max="1" width="6.7109375" style="58" customWidth="1"/>
    <col min="2" max="2" width="13.7109375" style="58" customWidth="1"/>
    <col min="3" max="6" width="9.7109375" style="58" customWidth="1"/>
    <col min="7" max="13" width="8.7109375" style="58" customWidth="1"/>
    <col min="14" max="14" width="6.7109375" style="58" customWidth="1"/>
    <col min="15" max="15" width="14.28515625" style="58" bestFit="1" customWidth="1"/>
    <col min="16" max="16384" width="12.5703125" style="58"/>
  </cols>
  <sheetData>
    <row r="1" spans="2:15" ht="36.75" customHeight="1" x14ac:dyDescent="0.2">
      <c r="B1" s="887" t="s">
        <v>354</v>
      </c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</row>
    <row r="2" spans="2:15" ht="19.5" customHeight="1" x14ac:dyDescent="0.2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2:15" ht="12.75" customHeight="1" x14ac:dyDescent="0.2">
      <c r="B3" s="77"/>
      <c r="C3" s="88"/>
      <c r="D3" s="88"/>
      <c r="E3" s="88"/>
      <c r="F3" s="88"/>
      <c r="G3" s="88"/>
      <c r="H3" s="88"/>
      <c r="I3" s="88"/>
      <c r="J3" s="88"/>
      <c r="K3" s="888" t="s">
        <v>17</v>
      </c>
      <c r="L3" s="888"/>
      <c r="M3" s="888"/>
      <c r="O3" s="143" t="s">
        <v>18</v>
      </c>
    </row>
    <row r="4" spans="2:15" ht="18" customHeight="1" x14ac:dyDescent="0.2">
      <c r="B4" s="889" t="s">
        <v>50</v>
      </c>
      <c r="C4" s="890" t="s">
        <v>16</v>
      </c>
      <c r="D4" s="891" t="s">
        <v>114</v>
      </c>
      <c r="E4" s="889"/>
      <c r="F4" s="656"/>
      <c r="G4" s="892" t="s">
        <v>113</v>
      </c>
      <c r="H4" s="892"/>
      <c r="I4" s="892"/>
      <c r="J4" s="892"/>
      <c r="K4" s="892"/>
      <c r="L4" s="892"/>
      <c r="M4" s="892"/>
    </row>
    <row r="5" spans="2:15" ht="18" customHeight="1" x14ac:dyDescent="0.2">
      <c r="B5" s="889"/>
      <c r="C5" s="890"/>
      <c r="D5" s="842"/>
      <c r="E5" s="843"/>
      <c r="F5" s="844"/>
      <c r="G5" s="893" t="s">
        <v>48</v>
      </c>
      <c r="H5" s="894"/>
      <c r="I5" s="895"/>
      <c r="J5" s="894" t="s">
        <v>47</v>
      </c>
      <c r="K5" s="894"/>
      <c r="L5" s="894"/>
      <c r="M5" s="894"/>
    </row>
    <row r="6" spans="2:15" ht="15" customHeight="1" x14ac:dyDescent="0.2">
      <c r="B6" s="889"/>
      <c r="C6" s="890"/>
      <c r="D6" s="896" t="s">
        <v>45</v>
      </c>
      <c r="E6" s="897" t="s">
        <v>44</v>
      </c>
      <c r="F6" s="897" t="s">
        <v>43</v>
      </c>
      <c r="G6" s="897">
        <v>0</v>
      </c>
      <c r="H6" s="897">
        <v>1</v>
      </c>
      <c r="I6" s="897">
        <v>2</v>
      </c>
      <c r="J6" s="897">
        <v>0</v>
      </c>
      <c r="K6" s="897">
        <v>1</v>
      </c>
      <c r="L6" s="897">
        <v>2</v>
      </c>
      <c r="M6" s="896">
        <v>3</v>
      </c>
    </row>
    <row r="7" spans="2:15" ht="15" customHeight="1" x14ac:dyDescent="0.2">
      <c r="B7" s="889"/>
      <c r="C7" s="890"/>
      <c r="D7" s="661"/>
      <c r="E7" s="647" t="s">
        <v>112</v>
      </c>
      <c r="F7" s="647" t="s">
        <v>112</v>
      </c>
      <c r="G7" s="647" t="s">
        <v>14</v>
      </c>
      <c r="H7" s="890"/>
      <c r="I7" s="890"/>
      <c r="J7" s="647" t="s">
        <v>14</v>
      </c>
      <c r="K7" s="890"/>
      <c r="L7" s="890"/>
      <c r="M7" s="896"/>
    </row>
    <row r="8" spans="2:15" ht="12.75" customHeight="1" x14ac:dyDescent="0.2"/>
    <row r="9" spans="2:15" s="47" customFormat="1" ht="12.75" customHeight="1" x14ac:dyDescent="0.2">
      <c r="B9" s="206"/>
      <c r="C9" s="886" t="s">
        <v>346</v>
      </c>
      <c r="D9" s="886"/>
      <c r="E9" s="886"/>
      <c r="F9" s="886"/>
      <c r="G9" s="886"/>
      <c r="H9" s="886"/>
      <c r="I9" s="886"/>
      <c r="J9" s="886"/>
      <c r="K9" s="886"/>
      <c r="L9" s="886"/>
      <c r="M9" s="886"/>
    </row>
    <row r="10" spans="2:15" ht="12.75" customHeight="1" x14ac:dyDescent="0.2">
      <c r="B10" s="65" t="s">
        <v>16</v>
      </c>
      <c r="C10" s="12">
        <v>558</v>
      </c>
      <c r="D10" s="12">
        <v>331</v>
      </c>
      <c r="E10" s="12">
        <v>227</v>
      </c>
      <c r="F10" s="12">
        <v>0</v>
      </c>
      <c r="G10" s="12">
        <v>522</v>
      </c>
      <c r="H10" s="12">
        <v>35</v>
      </c>
      <c r="I10" s="12">
        <v>1</v>
      </c>
      <c r="J10" s="12">
        <v>537</v>
      </c>
      <c r="K10" s="12">
        <v>19</v>
      </c>
      <c r="L10" s="12">
        <v>2</v>
      </c>
      <c r="M10" s="12">
        <v>0</v>
      </c>
    </row>
    <row r="11" spans="2:15" ht="12.75" customHeight="1" x14ac:dyDescent="0.2">
      <c r="B11" s="52" t="s">
        <v>106</v>
      </c>
      <c r="C11" s="12">
        <v>2</v>
      </c>
      <c r="D11" s="14">
        <v>2</v>
      </c>
      <c r="E11" s="39">
        <v>0</v>
      </c>
      <c r="F11" s="39">
        <v>0</v>
      </c>
      <c r="G11" s="14">
        <v>2</v>
      </c>
      <c r="H11" s="39">
        <v>0</v>
      </c>
      <c r="I11" s="39">
        <v>0</v>
      </c>
      <c r="J11" s="14">
        <v>2</v>
      </c>
      <c r="K11" s="39">
        <v>0</v>
      </c>
      <c r="L11" s="39">
        <v>0</v>
      </c>
      <c r="M11" s="12">
        <v>0</v>
      </c>
    </row>
    <row r="12" spans="2:15" ht="15" customHeight="1" x14ac:dyDescent="0.2">
      <c r="B12" s="51" t="s">
        <v>105</v>
      </c>
      <c r="C12" s="12">
        <v>16</v>
      </c>
      <c r="D12" s="14">
        <v>13</v>
      </c>
      <c r="E12" s="14">
        <v>3</v>
      </c>
      <c r="F12" s="14">
        <v>0</v>
      </c>
      <c r="G12" s="14">
        <v>15</v>
      </c>
      <c r="H12" s="14">
        <v>1</v>
      </c>
      <c r="I12" s="14">
        <v>0</v>
      </c>
      <c r="J12" s="14">
        <v>15</v>
      </c>
      <c r="K12" s="14">
        <v>1</v>
      </c>
      <c r="L12" s="14">
        <v>0</v>
      </c>
      <c r="M12" s="39">
        <v>0</v>
      </c>
    </row>
    <row r="13" spans="2:15" ht="15" customHeight="1" x14ac:dyDescent="0.2">
      <c r="B13" s="51" t="s">
        <v>104</v>
      </c>
      <c r="C13" s="12">
        <v>53</v>
      </c>
      <c r="D13" s="14">
        <v>40</v>
      </c>
      <c r="E13" s="14">
        <v>13</v>
      </c>
      <c r="F13" s="14">
        <v>0</v>
      </c>
      <c r="G13" s="14">
        <v>50</v>
      </c>
      <c r="H13" s="14">
        <v>3</v>
      </c>
      <c r="I13" s="14">
        <v>0</v>
      </c>
      <c r="J13" s="14">
        <v>52</v>
      </c>
      <c r="K13" s="14">
        <v>1</v>
      </c>
      <c r="L13" s="14">
        <v>0</v>
      </c>
      <c r="M13" s="39">
        <v>0</v>
      </c>
    </row>
    <row r="14" spans="2:15" ht="15" customHeight="1" x14ac:dyDescent="0.2">
      <c r="B14" s="51" t="s">
        <v>103</v>
      </c>
      <c r="C14" s="12">
        <v>80</v>
      </c>
      <c r="D14" s="14">
        <v>46</v>
      </c>
      <c r="E14" s="14">
        <v>34</v>
      </c>
      <c r="F14" s="14">
        <v>0</v>
      </c>
      <c r="G14" s="14">
        <v>79</v>
      </c>
      <c r="H14" s="14">
        <v>1</v>
      </c>
      <c r="I14" s="14">
        <v>0</v>
      </c>
      <c r="J14" s="14">
        <v>79</v>
      </c>
      <c r="K14" s="14">
        <v>1</v>
      </c>
      <c r="L14" s="14">
        <v>0</v>
      </c>
      <c r="M14" s="39">
        <v>0</v>
      </c>
    </row>
    <row r="15" spans="2:15" ht="15" customHeight="1" x14ac:dyDescent="0.2">
      <c r="B15" s="51" t="s">
        <v>102</v>
      </c>
      <c r="C15" s="12">
        <v>126</v>
      </c>
      <c r="D15" s="14">
        <v>80</v>
      </c>
      <c r="E15" s="14">
        <v>46</v>
      </c>
      <c r="F15" s="14">
        <v>0</v>
      </c>
      <c r="G15" s="14">
        <v>116</v>
      </c>
      <c r="H15" s="14">
        <v>10</v>
      </c>
      <c r="I15" s="14">
        <v>0</v>
      </c>
      <c r="J15" s="14">
        <v>123</v>
      </c>
      <c r="K15" s="14">
        <v>3</v>
      </c>
      <c r="L15" s="14">
        <v>0</v>
      </c>
      <c r="M15" s="39">
        <v>0</v>
      </c>
    </row>
    <row r="16" spans="2:15" ht="15" customHeight="1" x14ac:dyDescent="0.2">
      <c r="B16" s="51" t="s">
        <v>101</v>
      </c>
      <c r="C16" s="12">
        <v>91</v>
      </c>
      <c r="D16" s="14">
        <v>53</v>
      </c>
      <c r="E16" s="14">
        <v>38</v>
      </c>
      <c r="F16" s="14">
        <v>0</v>
      </c>
      <c r="G16" s="14">
        <v>80</v>
      </c>
      <c r="H16" s="14">
        <v>10</v>
      </c>
      <c r="I16" s="14">
        <v>1</v>
      </c>
      <c r="J16" s="14">
        <v>87</v>
      </c>
      <c r="K16" s="14">
        <v>4</v>
      </c>
      <c r="L16" s="14">
        <v>0</v>
      </c>
      <c r="M16" s="39">
        <v>0</v>
      </c>
    </row>
    <row r="17" spans="2:13" ht="15" customHeight="1" x14ac:dyDescent="0.2">
      <c r="B17" s="51" t="s">
        <v>100</v>
      </c>
      <c r="C17" s="12">
        <v>75</v>
      </c>
      <c r="D17" s="14">
        <v>38</v>
      </c>
      <c r="E17" s="14">
        <v>37</v>
      </c>
      <c r="F17" s="14">
        <v>0</v>
      </c>
      <c r="G17" s="14">
        <v>73</v>
      </c>
      <c r="H17" s="14">
        <v>2</v>
      </c>
      <c r="I17" s="14">
        <v>0</v>
      </c>
      <c r="J17" s="14">
        <v>72</v>
      </c>
      <c r="K17" s="14">
        <v>2</v>
      </c>
      <c r="L17" s="14">
        <v>1</v>
      </c>
      <c r="M17" s="39">
        <v>0</v>
      </c>
    </row>
    <row r="18" spans="2:13" ht="15" customHeight="1" x14ac:dyDescent="0.2">
      <c r="B18" s="51" t="s">
        <v>99</v>
      </c>
      <c r="C18" s="12">
        <v>60</v>
      </c>
      <c r="D18" s="14">
        <v>28</v>
      </c>
      <c r="E18" s="14">
        <v>32</v>
      </c>
      <c r="F18" s="14">
        <v>0</v>
      </c>
      <c r="G18" s="14">
        <v>58</v>
      </c>
      <c r="H18" s="14">
        <v>2</v>
      </c>
      <c r="I18" s="14">
        <v>0</v>
      </c>
      <c r="J18" s="14">
        <v>58</v>
      </c>
      <c r="K18" s="39">
        <v>2</v>
      </c>
      <c r="L18" s="39">
        <v>0</v>
      </c>
      <c r="M18" s="39">
        <v>0</v>
      </c>
    </row>
    <row r="19" spans="2:13" ht="15" customHeight="1" x14ac:dyDescent="0.2">
      <c r="B19" s="51" t="s">
        <v>98</v>
      </c>
      <c r="C19" s="12">
        <v>29</v>
      </c>
      <c r="D19" s="14">
        <v>17</v>
      </c>
      <c r="E19" s="14">
        <v>12</v>
      </c>
      <c r="F19" s="14">
        <v>0</v>
      </c>
      <c r="G19" s="14">
        <v>25</v>
      </c>
      <c r="H19" s="14">
        <v>4</v>
      </c>
      <c r="I19" s="14">
        <v>0</v>
      </c>
      <c r="J19" s="14">
        <v>26</v>
      </c>
      <c r="K19" s="14">
        <v>2</v>
      </c>
      <c r="L19" s="14">
        <v>1</v>
      </c>
      <c r="M19" s="39">
        <v>0</v>
      </c>
    </row>
    <row r="20" spans="2:13" ht="15" customHeight="1" x14ac:dyDescent="0.2">
      <c r="B20" s="51" t="s">
        <v>97</v>
      </c>
      <c r="C20" s="12">
        <v>18</v>
      </c>
      <c r="D20" s="14">
        <v>9</v>
      </c>
      <c r="E20" s="14">
        <v>9</v>
      </c>
      <c r="F20" s="14">
        <v>0</v>
      </c>
      <c r="G20" s="14">
        <v>18</v>
      </c>
      <c r="H20" s="14">
        <v>0</v>
      </c>
      <c r="I20" s="14">
        <v>0</v>
      </c>
      <c r="J20" s="14">
        <v>17</v>
      </c>
      <c r="K20" s="14">
        <v>1</v>
      </c>
      <c r="L20" s="14">
        <v>0</v>
      </c>
      <c r="M20" s="39">
        <v>0</v>
      </c>
    </row>
    <row r="21" spans="2:13" ht="15" customHeight="1" x14ac:dyDescent="0.2">
      <c r="B21" s="51" t="s">
        <v>96</v>
      </c>
      <c r="C21" s="12">
        <v>5</v>
      </c>
      <c r="D21" s="14">
        <v>3</v>
      </c>
      <c r="E21" s="14">
        <v>2</v>
      </c>
      <c r="F21" s="14">
        <v>0</v>
      </c>
      <c r="G21" s="14">
        <v>4</v>
      </c>
      <c r="H21" s="39">
        <v>1</v>
      </c>
      <c r="I21" s="39">
        <v>0</v>
      </c>
      <c r="J21" s="14">
        <v>4</v>
      </c>
      <c r="K21" s="39">
        <v>1</v>
      </c>
      <c r="L21" s="39">
        <v>0</v>
      </c>
      <c r="M21" s="39">
        <v>0</v>
      </c>
    </row>
    <row r="22" spans="2:13" ht="15" customHeight="1" x14ac:dyDescent="0.2">
      <c r="B22" s="51" t="s">
        <v>95</v>
      </c>
      <c r="C22" s="12">
        <v>0</v>
      </c>
      <c r="D22" s="39">
        <v>0</v>
      </c>
      <c r="E22" s="14">
        <v>0</v>
      </c>
      <c r="F22" s="14">
        <v>0</v>
      </c>
      <c r="G22" s="14">
        <v>0</v>
      </c>
      <c r="H22" s="39">
        <v>0</v>
      </c>
      <c r="I22" s="39">
        <v>0</v>
      </c>
      <c r="J22" s="14">
        <v>0</v>
      </c>
      <c r="K22" s="39">
        <v>0</v>
      </c>
      <c r="L22" s="39">
        <v>0</v>
      </c>
      <c r="M22" s="39">
        <v>0</v>
      </c>
    </row>
    <row r="23" spans="2:13" ht="15" customHeight="1" x14ac:dyDescent="0.2">
      <c r="B23" s="51" t="s">
        <v>107</v>
      </c>
      <c r="C23" s="12">
        <v>3</v>
      </c>
      <c r="D23" s="14">
        <v>2</v>
      </c>
      <c r="E23" s="14">
        <v>1</v>
      </c>
      <c r="F23" s="14">
        <v>0</v>
      </c>
      <c r="G23" s="14">
        <v>2</v>
      </c>
      <c r="H23" s="39">
        <v>1</v>
      </c>
      <c r="I23" s="39">
        <v>0</v>
      </c>
      <c r="J23" s="14">
        <v>2</v>
      </c>
      <c r="K23" s="39">
        <v>1</v>
      </c>
      <c r="L23" s="39">
        <v>0</v>
      </c>
      <c r="M23" s="39">
        <v>0</v>
      </c>
    </row>
    <row r="24" spans="2:13" s="47" customFormat="1" ht="12.75" customHeight="1" x14ac:dyDescent="0.2">
      <c r="B24" s="206"/>
      <c r="C24" s="886" t="s">
        <v>347</v>
      </c>
      <c r="D24" s="886"/>
      <c r="E24" s="886"/>
      <c r="F24" s="886"/>
      <c r="G24" s="886"/>
      <c r="H24" s="886"/>
      <c r="I24" s="886"/>
      <c r="J24" s="886"/>
      <c r="K24" s="886"/>
      <c r="L24" s="886"/>
      <c r="M24" s="886"/>
    </row>
    <row r="25" spans="2:13" ht="15" customHeight="1" x14ac:dyDescent="0.2">
      <c r="B25" s="65" t="s">
        <v>16</v>
      </c>
      <c r="C25" s="12">
        <v>642</v>
      </c>
      <c r="D25" s="12">
        <v>345</v>
      </c>
      <c r="E25" s="12">
        <v>297</v>
      </c>
      <c r="F25" s="12">
        <v>0</v>
      </c>
      <c r="G25" s="12">
        <v>606</v>
      </c>
      <c r="H25" s="12">
        <v>35</v>
      </c>
      <c r="I25" s="12">
        <v>1</v>
      </c>
      <c r="J25" s="12">
        <v>615</v>
      </c>
      <c r="K25" s="12">
        <v>25</v>
      </c>
      <c r="L25" s="12">
        <v>2</v>
      </c>
      <c r="M25" s="12">
        <v>0</v>
      </c>
    </row>
    <row r="26" spans="2:13" ht="15" customHeight="1" x14ac:dyDescent="0.2">
      <c r="B26" s="51" t="s">
        <v>105</v>
      </c>
      <c r="C26" s="12">
        <v>16</v>
      </c>
      <c r="D26" s="14">
        <v>11</v>
      </c>
      <c r="E26" s="14">
        <v>5</v>
      </c>
      <c r="F26" s="14">
        <v>0</v>
      </c>
      <c r="G26" s="14">
        <v>16</v>
      </c>
      <c r="H26" s="14">
        <v>0</v>
      </c>
      <c r="I26" s="14">
        <v>0</v>
      </c>
      <c r="J26" s="14">
        <v>16</v>
      </c>
      <c r="K26" s="14">
        <v>0</v>
      </c>
      <c r="L26" s="14">
        <v>0</v>
      </c>
      <c r="M26" s="39">
        <v>0</v>
      </c>
    </row>
    <row r="27" spans="2:13" ht="15" customHeight="1" x14ac:dyDescent="0.2">
      <c r="B27" s="51" t="s">
        <v>104</v>
      </c>
      <c r="C27" s="12">
        <v>46</v>
      </c>
      <c r="D27" s="14">
        <v>30</v>
      </c>
      <c r="E27" s="14">
        <v>16</v>
      </c>
      <c r="F27" s="14">
        <v>0</v>
      </c>
      <c r="G27" s="14">
        <v>46</v>
      </c>
      <c r="H27" s="14">
        <v>0</v>
      </c>
      <c r="I27" s="14">
        <v>0</v>
      </c>
      <c r="J27" s="14">
        <v>46</v>
      </c>
      <c r="K27" s="14">
        <v>0</v>
      </c>
      <c r="L27" s="14">
        <v>0</v>
      </c>
      <c r="M27" s="39">
        <v>0</v>
      </c>
    </row>
    <row r="28" spans="2:13" ht="15" customHeight="1" x14ac:dyDescent="0.2">
      <c r="B28" s="51" t="s">
        <v>103</v>
      </c>
      <c r="C28" s="12">
        <v>106</v>
      </c>
      <c r="D28" s="14">
        <v>64</v>
      </c>
      <c r="E28" s="14">
        <v>42</v>
      </c>
      <c r="F28" s="14">
        <v>0</v>
      </c>
      <c r="G28" s="14">
        <v>101</v>
      </c>
      <c r="H28" s="14">
        <v>5</v>
      </c>
      <c r="I28" s="14">
        <v>0</v>
      </c>
      <c r="J28" s="14">
        <v>104</v>
      </c>
      <c r="K28" s="14">
        <v>2</v>
      </c>
      <c r="L28" s="14">
        <v>0</v>
      </c>
      <c r="M28" s="39">
        <v>0</v>
      </c>
    </row>
    <row r="29" spans="2:13" ht="15" customHeight="1" x14ac:dyDescent="0.2">
      <c r="B29" s="51" t="s">
        <v>102</v>
      </c>
      <c r="C29" s="12">
        <v>141</v>
      </c>
      <c r="D29" s="14">
        <v>80</v>
      </c>
      <c r="E29" s="14">
        <v>61</v>
      </c>
      <c r="F29" s="14">
        <v>0</v>
      </c>
      <c r="G29" s="14">
        <v>129</v>
      </c>
      <c r="H29" s="14">
        <v>11</v>
      </c>
      <c r="I29" s="14">
        <v>1</v>
      </c>
      <c r="J29" s="14">
        <v>134</v>
      </c>
      <c r="K29" s="14">
        <v>7</v>
      </c>
      <c r="L29" s="14">
        <v>0</v>
      </c>
      <c r="M29" s="39">
        <v>0</v>
      </c>
    </row>
    <row r="30" spans="2:13" ht="15" customHeight="1" x14ac:dyDescent="0.2">
      <c r="B30" s="51" t="s">
        <v>101</v>
      </c>
      <c r="C30" s="12">
        <v>118</v>
      </c>
      <c r="D30" s="14">
        <v>63</v>
      </c>
      <c r="E30" s="14">
        <v>55</v>
      </c>
      <c r="F30" s="14">
        <v>0</v>
      </c>
      <c r="G30" s="14">
        <v>111</v>
      </c>
      <c r="H30" s="14">
        <v>7</v>
      </c>
      <c r="I30" s="14">
        <v>0</v>
      </c>
      <c r="J30" s="14">
        <v>113</v>
      </c>
      <c r="K30" s="14">
        <v>5</v>
      </c>
      <c r="L30" s="14">
        <v>0</v>
      </c>
      <c r="M30" s="39">
        <v>0</v>
      </c>
    </row>
    <row r="31" spans="2:13" ht="15" customHeight="1" x14ac:dyDescent="0.2">
      <c r="B31" s="51" t="s">
        <v>100</v>
      </c>
      <c r="C31" s="12">
        <v>85</v>
      </c>
      <c r="D31" s="14">
        <v>39</v>
      </c>
      <c r="E31" s="14">
        <v>46</v>
      </c>
      <c r="F31" s="14">
        <v>0</v>
      </c>
      <c r="G31" s="14">
        <v>82</v>
      </c>
      <c r="H31" s="14">
        <v>3</v>
      </c>
      <c r="I31" s="14">
        <v>0</v>
      </c>
      <c r="J31" s="14">
        <v>81</v>
      </c>
      <c r="K31" s="14">
        <v>3</v>
      </c>
      <c r="L31" s="14">
        <v>1</v>
      </c>
      <c r="M31" s="39">
        <v>0</v>
      </c>
    </row>
    <row r="32" spans="2:13" ht="15" customHeight="1" x14ac:dyDescent="0.2">
      <c r="B32" s="51" t="s">
        <v>99</v>
      </c>
      <c r="C32" s="12">
        <v>77</v>
      </c>
      <c r="D32" s="14">
        <v>39</v>
      </c>
      <c r="E32" s="14">
        <v>38</v>
      </c>
      <c r="F32" s="14">
        <v>0</v>
      </c>
      <c r="G32" s="14">
        <v>70</v>
      </c>
      <c r="H32" s="14">
        <v>7</v>
      </c>
      <c r="I32" s="14">
        <v>0</v>
      </c>
      <c r="J32" s="14">
        <v>71</v>
      </c>
      <c r="K32" s="39">
        <v>5</v>
      </c>
      <c r="L32" s="39">
        <v>1</v>
      </c>
      <c r="M32" s="39">
        <v>0</v>
      </c>
    </row>
    <row r="33" spans="2:14" ht="15" customHeight="1" x14ac:dyDescent="0.2">
      <c r="B33" s="51" t="s">
        <v>98</v>
      </c>
      <c r="C33" s="12">
        <v>29</v>
      </c>
      <c r="D33" s="14">
        <v>12</v>
      </c>
      <c r="E33" s="14">
        <v>17</v>
      </c>
      <c r="F33" s="14">
        <v>0</v>
      </c>
      <c r="G33" s="14">
        <v>28</v>
      </c>
      <c r="H33" s="14">
        <v>1</v>
      </c>
      <c r="I33" s="14">
        <v>0</v>
      </c>
      <c r="J33" s="14">
        <v>27</v>
      </c>
      <c r="K33" s="14">
        <v>2</v>
      </c>
      <c r="L33" s="14">
        <v>0</v>
      </c>
      <c r="M33" s="39">
        <v>0</v>
      </c>
    </row>
    <row r="34" spans="2:14" ht="15" customHeight="1" x14ac:dyDescent="0.2">
      <c r="B34" s="51" t="s">
        <v>97</v>
      </c>
      <c r="C34" s="12">
        <v>10</v>
      </c>
      <c r="D34" s="14">
        <v>3</v>
      </c>
      <c r="E34" s="14">
        <v>7</v>
      </c>
      <c r="F34" s="14">
        <v>0</v>
      </c>
      <c r="G34" s="14">
        <v>9</v>
      </c>
      <c r="H34" s="14">
        <v>1</v>
      </c>
      <c r="I34" s="14">
        <v>0</v>
      </c>
      <c r="J34" s="14">
        <v>9</v>
      </c>
      <c r="K34" s="14">
        <v>1</v>
      </c>
      <c r="L34" s="14">
        <v>0</v>
      </c>
      <c r="M34" s="39">
        <v>0</v>
      </c>
    </row>
    <row r="35" spans="2:14" ht="15" customHeight="1" x14ac:dyDescent="0.2">
      <c r="B35" s="51" t="s">
        <v>96</v>
      </c>
      <c r="C35" s="12">
        <v>8</v>
      </c>
      <c r="D35" s="14">
        <v>1</v>
      </c>
      <c r="E35" s="14">
        <v>7</v>
      </c>
      <c r="F35" s="14">
        <v>0</v>
      </c>
      <c r="G35" s="14">
        <v>8</v>
      </c>
      <c r="H35" s="39">
        <v>0</v>
      </c>
      <c r="I35" s="39">
        <v>0</v>
      </c>
      <c r="J35" s="14">
        <v>8</v>
      </c>
      <c r="K35" s="39">
        <v>0</v>
      </c>
      <c r="L35" s="39">
        <v>0</v>
      </c>
      <c r="M35" s="39">
        <v>0</v>
      </c>
    </row>
    <row r="36" spans="2:14" ht="15" customHeight="1" x14ac:dyDescent="0.2">
      <c r="B36" s="51" t="s">
        <v>95</v>
      </c>
      <c r="C36" s="12">
        <v>3</v>
      </c>
      <c r="D36" s="39">
        <v>1</v>
      </c>
      <c r="E36" s="14">
        <v>2</v>
      </c>
      <c r="F36" s="14">
        <v>0</v>
      </c>
      <c r="G36" s="14">
        <v>3</v>
      </c>
      <c r="H36" s="39">
        <v>0</v>
      </c>
      <c r="I36" s="39">
        <v>0</v>
      </c>
      <c r="J36" s="14">
        <v>3</v>
      </c>
      <c r="K36" s="39">
        <v>0</v>
      </c>
      <c r="L36" s="39">
        <v>0</v>
      </c>
      <c r="M36" s="39">
        <v>0</v>
      </c>
    </row>
    <row r="37" spans="2:14" ht="15" customHeight="1" x14ac:dyDescent="0.2">
      <c r="B37" s="51" t="s">
        <v>107</v>
      </c>
      <c r="C37" s="12">
        <v>3</v>
      </c>
      <c r="D37" s="14">
        <v>2</v>
      </c>
      <c r="E37" s="14">
        <v>1</v>
      </c>
      <c r="F37" s="14">
        <v>0</v>
      </c>
      <c r="G37" s="14">
        <v>3</v>
      </c>
      <c r="H37" s="39">
        <v>0</v>
      </c>
      <c r="I37" s="39">
        <v>0</v>
      </c>
      <c r="J37" s="14">
        <v>3</v>
      </c>
      <c r="K37" s="39">
        <v>0</v>
      </c>
      <c r="L37" s="39">
        <v>0</v>
      </c>
      <c r="M37" s="39">
        <v>0</v>
      </c>
    </row>
    <row r="38" spans="2:14" s="47" customFormat="1" ht="12.75" customHeight="1" x14ac:dyDescent="0.2">
      <c r="B38" s="206"/>
      <c r="C38" s="886" t="s">
        <v>348</v>
      </c>
      <c r="D38" s="886"/>
      <c r="E38" s="886"/>
      <c r="F38" s="886"/>
      <c r="G38" s="886"/>
      <c r="H38" s="886"/>
      <c r="I38" s="886"/>
      <c r="J38" s="886"/>
      <c r="K38" s="886"/>
      <c r="L38" s="886"/>
      <c r="M38" s="886"/>
    </row>
    <row r="39" spans="2:14" ht="15" customHeight="1" x14ac:dyDescent="0.2">
      <c r="B39" s="65" t="s">
        <v>16</v>
      </c>
      <c r="C39" s="12">
        <v>652</v>
      </c>
      <c r="D39" s="12">
        <v>400</v>
      </c>
      <c r="E39" s="12">
        <v>252</v>
      </c>
      <c r="F39" s="12">
        <v>0</v>
      </c>
      <c r="G39" s="12">
        <v>611</v>
      </c>
      <c r="H39" s="12">
        <v>35</v>
      </c>
      <c r="I39" s="12">
        <v>6</v>
      </c>
      <c r="J39" s="12">
        <v>618</v>
      </c>
      <c r="K39" s="12">
        <v>31</v>
      </c>
      <c r="L39" s="12">
        <v>2</v>
      </c>
      <c r="M39" s="12">
        <v>1</v>
      </c>
      <c r="N39" s="12"/>
    </row>
    <row r="40" spans="2:14" ht="15" customHeight="1" x14ac:dyDescent="0.2">
      <c r="B40" s="51" t="s">
        <v>105</v>
      </c>
      <c r="C40" s="12">
        <v>8</v>
      </c>
      <c r="D40" s="14">
        <v>5</v>
      </c>
      <c r="E40" s="14">
        <v>3</v>
      </c>
      <c r="F40" s="14">
        <v>0</v>
      </c>
      <c r="G40" s="14">
        <v>8</v>
      </c>
      <c r="H40" s="14">
        <v>0</v>
      </c>
      <c r="I40" s="14">
        <v>0</v>
      </c>
      <c r="J40" s="14">
        <v>8</v>
      </c>
      <c r="K40" s="14">
        <v>0</v>
      </c>
      <c r="L40" s="14">
        <v>0</v>
      </c>
      <c r="M40" s="14">
        <v>0</v>
      </c>
    </row>
    <row r="41" spans="2:14" ht="15" customHeight="1" x14ac:dyDescent="0.2">
      <c r="B41" s="51" t="s">
        <v>104</v>
      </c>
      <c r="C41" s="12">
        <v>36</v>
      </c>
      <c r="D41" s="14">
        <v>25</v>
      </c>
      <c r="E41" s="14">
        <v>11</v>
      </c>
      <c r="F41" s="14">
        <v>0</v>
      </c>
      <c r="G41" s="14">
        <v>32</v>
      </c>
      <c r="H41" s="14">
        <v>3</v>
      </c>
      <c r="I41" s="14">
        <v>1</v>
      </c>
      <c r="J41" s="14">
        <v>35</v>
      </c>
      <c r="K41" s="14">
        <v>1</v>
      </c>
      <c r="L41" s="14">
        <v>0</v>
      </c>
      <c r="M41" s="14">
        <v>0</v>
      </c>
    </row>
    <row r="42" spans="2:14" ht="15" customHeight="1" x14ac:dyDescent="0.2">
      <c r="B42" s="51" t="s">
        <v>103</v>
      </c>
      <c r="C42" s="12">
        <v>100</v>
      </c>
      <c r="D42" s="14">
        <v>58</v>
      </c>
      <c r="E42" s="14">
        <v>42</v>
      </c>
      <c r="F42" s="14">
        <v>0</v>
      </c>
      <c r="G42" s="14">
        <v>95</v>
      </c>
      <c r="H42" s="14">
        <v>5</v>
      </c>
      <c r="I42" s="14">
        <v>0</v>
      </c>
      <c r="J42" s="14">
        <v>96</v>
      </c>
      <c r="K42" s="14">
        <v>4</v>
      </c>
      <c r="L42" s="14">
        <v>0</v>
      </c>
      <c r="M42" s="14">
        <v>0</v>
      </c>
    </row>
    <row r="43" spans="2:14" ht="15" customHeight="1" x14ac:dyDescent="0.2">
      <c r="B43" s="51" t="s">
        <v>102</v>
      </c>
      <c r="C43" s="12">
        <v>127</v>
      </c>
      <c r="D43" s="14">
        <v>82</v>
      </c>
      <c r="E43" s="14">
        <v>45</v>
      </c>
      <c r="F43" s="14">
        <v>0</v>
      </c>
      <c r="G43" s="14">
        <v>118</v>
      </c>
      <c r="H43" s="14">
        <v>8</v>
      </c>
      <c r="I43" s="14">
        <v>1</v>
      </c>
      <c r="J43" s="14">
        <v>120</v>
      </c>
      <c r="K43" s="14">
        <v>7</v>
      </c>
      <c r="L43" s="14">
        <v>0</v>
      </c>
      <c r="M43" s="14">
        <v>0</v>
      </c>
    </row>
    <row r="44" spans="2:14" ht="15" customHeight="1" x14ac:dyDescent="0.2">
      <c r="B44" s="51" t="s">
        <v>101</v>
      </c>
      <c r="C44" s="12">
        <v>119</v>
      </c>
      <c r="D44" s="14">
        <v>73</v>
      </c>
      <c r="E44" s="14">
        <v>46</v>
      </c>
      <c r="F44" s="14">
        <v>0</v>
      </c>
      <c r="G44" s="14">
        <v>116</v>
      </c>
      <c r="H44" s="14">
        <v>3</v>
      </c>
      <c r="I44" s="14">
        <v>0</v>
      </c>
      <c r="J44" s="14">
        <v>114</v>
      </c>
      <c r="K44" s="14">
        <v>5</v>
      </c>
      <c r="L44" s="14">
        <v>0</v>
      </c>
      <c r="M44" s="14">
        <v>0</v>
      </c>
    </row>
    <row r="45" spans="2:14" ht="15" customHeight="1" x14ac:dyDescent="0.2">
      <c r="B45" s="51" t="s">
        <v>100</v>
      </c>
      <c r="C45" s="12">
        <v>120</v>
      </c>
      <c r="D45" s="14">
        <v>70</v>
      </c>
      <c r="E45" s="14">
        <v>50</v>
      </c>
      <c r="F45" s="14">
        <v>0</v>
      </c>
      <c r="G45" s="14">
        <v>113</v>
      </c>
      <c r="H45" s="14">
        <v>6</v>
      </c>
      <c r="I45" s="14">
        <v>1</v>
      </c>
      <c r="J45" s="14">
        <v>114</v>
      </c>
      <c r="K45" s="14">
        <v>5</v>
      </c>
      <c r="L45" s="14">
        <v>1</v>
      </c>
      <c r="M45" s="14">
        <v>0</v>
      </c>
    </row>
    <row r="46" spans="2:14" ht="15" customHeight="1" x14ac:dyDescent="0.2">
      <c r="B46" s="51" t="s">
        <v>99</v>
      </c>
      <c r="C46" s="12">
        <v>73</v>
      </c>
      <c r="D46" s="14">
        <v>46</v>
      </c>
      <c r="E46" s="14">
        <v>27</v>
      </c>
      <c r="F46" s="14">
        <v>0</v>
      </c>
      <c r="G46" s="14">
        <v>67</v>
      </c>
      <c r="H46" s="14">
        <v>5</v>
      </c>
      <c r="I46" s="14">
        <v>1</v>
      </c>
      <c r="J46" s="14">
        <v>70</v>
      </c>
      <c r="K46" s="39">
        <v>3</v>
      </c>
      <c r="L46" s="39">
        <v>0</v>
      </c>
      <c r="M46" s="39">
        <v>0</v>
      </c>
    </row>
    <row r="47" spans="2:14" ht="15" customHeight="1" x14ac:dyDescent="0.2">
      <c r="B47" s="51" t="s">
        <v>98</v>
      </c>
      <c r="C47" s="12">
        <v>38</v>
      </c>
      <c r="D47" s="14">
        <v>23</v>
      </c>
      <c r="E47" s="14">
        <v>15</v>
      </c>
      <c r="F47" s="14">
        <v>0</v>
      </c>
      <c r="G47" s="14">
        <v>36</v>
      </c>
      <c r="H47" s="14">
        <v>1</v>
      </c>
      <c r="I47" s="14">
        <v>1</v>
      </c>
      <c r="J47" s="14">
        <v>35</v>
      </c>
      <c r="K47" s="14">
        <v>2</v>
      </c>
      <c r="L47" s="14">
        <v>0</v>
      </c>
      <c r="M47" s="14">
        <v>1</v>
      </c>
    </row>
    <row r="48" spans="2:14" ht="15" customHeight="1" x14ac:dyDescent="0.2">
      <c r="B48" s="51" t="s">
        <v>97</v>
      </c>
      <c r="C48" s="12">
        <v>20</v>
      </c>
      <c r="D48" s="14">
        <v>16</v>
      </c>
      <c r="E48" s="14">
        <v>4</v>
      </c>
      <c r="F48" s="14">
        <v>0</v>
      </c>
      <c r="G48" s="14">
        <v>16</v>
      </c>
      <c r="H48" s="14">
        <v>3</v>
      </c>
      <c r="I48" s="14">
        <v>1</v>
      </c>
      <c r="J48" s="14">
        <v>16</v>
      </c>
      <c r="K48" s="14">
        <v>3</v>
      </c>
      <c r="L48" s="14">
        <v>1</v>
      </c>
      <c r="M48" s="14">
        <v>0</v>
      </c>
    </row>
    <row r="49" spans="2:13" ht="15" customHeight="1" x14ac:dyDescent="0.2">
      <c r="B49" s="51" t="s">
        <v>96</v>
      </c>
      <c r="C49" s="12">
        <v>4</v>
      </c>
      <c r="D49" s="14">
        <v>1</v>
      </c>
      <c r="E49" s="14">
        <v>3</v>
      </c>
      <c r="F49" s="14">
        <v>0</v>
      </c>
      <c r="G49" s="14">
        <v>3</v>
      </c>
      <c r="H49" s="39">
        <v>1</v>
      </c>
      <c r="I49" s="39">
        <v>0</v>
      </c>
      <c r="J49" s="14">
        <v>3</v>
      </c>
      <c r="K49" s="39">
        <v>1</v>
      </c>
      <c r="L49" s="39">
        <v>0</v>
      </c>
      <c r="M49" s="39">
        <v>0</v>
      </c>
    </row>
    <row r="50" spans="2:13" ht="15" customHeight="1" x14ac:dyDescent="0.2">
      <c r="B50" s="51" t="s">
        <v>95</v>
      </c>
      <c r="C50" s="12">
        <v>4</v>
      </c>
      <c r="D50" s="39">
        <v>1</v>
      </c>
      <c r="E50" s="14">
        <v>3</v>
      </c>
      <c r="F50" s="14">
        <v>0</v>
      </c>
      <c r="G50" s="14">
        <v>4</v>
      </c>
      <c r="H50" s="39">
        <v>0</v>
      </c>
      <c r="I50" s="39">
        <v>0</v>
      </c>
      <c r="J50" s="14">
        <v>4</v>
      </c>
      <c r="K50" s="39">
        <v>0</v>
      </c>
      <c r="L50" s="39">
        <v>0</v>
      </c>
      <c r="M50" s="39">
        <v>0</v>
      </c>
    </row>
    <row r="51" spans="2:13" ht="15" customHeight="1" x14ac:dyDescent="0.2">
      <c r="B51" s="51" t="s">
        <v>107</v>
      </c>
      <c r="C51" s="12">
        <v>3</v>
      </c>
      <c r="D51" s="14">
        <v>0</v>
      </c>
      <c r="E51" s="14">
        <v>3</v>
      </c>
      <c r="F51" s="14">
        <v>0</v>
      </c>
      <c r="G51" s="14">
        <v>3</v>
      </c>
      <c r="H51" s="39">
        <v>0</v>
      </c>
      <c r="I51" s="39">
        <v>0</v>
      </c>
      <c r="J51" s="14">
        <v>3</v>
      </c>
      <c r="K51" s="39">
        <v>0</v>
      </c>
      <c r="L51" s="39">
        <v>0</v>
      </c>
      <c r="M51" s="39">
        <v>0</v>
      </c>
    </row>
    <row r="52" spans="2:13" s="47" customFormat="1" ht="12.75" customHeight="1" x14ac:dyDescent="0.2">
      <c r="B52" s="206"/>
      <c r="C52" s="886" t="s">
        <v>349</v>
      </c>
      <c r="D52" s="886"/>
      <c r="E52" s="886"/>
      <c r="F52" s="886"/>
      <c r="G52" s="886"/>
      <c r="H52" s="886"/>
      <c r="I52" s="886"/>
      <c r="J52" s="886"/>
      <c r="K52" s="886"/>
      <c r="L52" s="886"/>
      <c r="M52" s="886"/>
    </row>
    <row r="53" spans="2:13" ht="15" customHeight="1" x14ac:dyDescent="0.2">
      <c r="B53" s="65" t="s">
        <v>16</v>
      </c>
      <c r="C53" s="198">
        <v>556</v>
      </c>
      <c r="D53" s="198">
        <v>348</v>
      </c>
      <c r="E53" s="198">
        <v>205</v>
      </c>
      <c r="F53" s="198">
        <v>3</v>
      </c>
      <c r="G53" s="198">
        <v>531</v>
      </c>
      <c r="H53" s="198">
        <v>22</v>
      </c>
      <c r="I53" s="198">
        <v>3</v>
      </c>
      <c r="J53" s="198">
        <v>524</v>
      </c>
      <c r="K53" s="198">
        <v>29</v>
      </c>
      <c r="L53" s="198">
        <v>3</v>
      </c>
      <c r="M53" s="198">
        <v>0</v>
      </c>
    </row>
    <row r="54" spans="2:13" ht="15" customHeight="1" x14ac:dyDescent="0.2">
      <c r="B54" s="51" t="s">
        <v>32</v>
      </c>
      <c r="C54" s="198">
        <v>1</v>
      </c>
      <c r="D54" s="197">
        <v>1</v>
      </c>
      <c r="E54" s="197">
        <v>0</v>
      </c>
      <c r="F54" s="197">
        <v>0</v>
      </c>
      <c r="G54" s="197">
        <v>1</v>
      </c>
      <c r="H54" s="197">
        <v>0</v>
      </c>
      <c r="I54" s="197">
        <v>0</v>
      </c>
      <c r="J54" s="197">
        <v>1</v>
      </c>
      <c r="K54" s="197">
        <v>0</v>
      </c>
      <c r="L54" s="197">
        <v>0</v>
      </c>
      <c r="M54" s="14">
        <v>0</v>
      </c>
    </row>
    <row r="55" spans="2:13" ht="15" customHeight="1" x14ac:dyDescent="0.2">
      <c r="B55" s="51" t="s">
        <v>105</v>
      </c>
      <c r="C55" s="198">
        <v>8</v>
      </c>
      <c r="D55" s="197">
        <v>7</v>
      </c>
      <c r="E55" s="197">
        <v>1</v>
      </c>
      <c r="F55" s="197">
        <v>0</v>
      </c>
      <c r="G55" s="197">
        <v>8</v>
      </c>
      <c r="H55" s="197">
        <v>0</v>
      </c>
      <c r="I55" s="197">
        <v>0</v>
      </c>
      <c r="J55" s="197">
        <v>8</v>
      </c>
      <c r="K55" s="197">
        <v>0</v>
      </c>
      <c r="L55" s="197">
        <v>0</v>
      </c>
      <c r="M55" s="14">
        <v>0</v>
      </c>
    </row>
    <row r="56" spans="2:13" ht="15" customHeight="1" x14ac:dyDescent="0.2">
      <c r="B56" s="51" t="s">
        <v>104</v>
      </c>
      <c r="C56" s="198">
        <v>40</v>
      </c>
      <c r="D56" s="197">
        <v>27</v>
      </c>
      <c r="E56" s="197">
        <v>11</v>
      </c>
      <c r="F56" s="197">
        <v>2</v>
      </c>
      <c r="G56" s="197">
        <v>39</v>
      </c>
      <c r="H56" s="197">
        <v>1</v>
      </c>
      <c r="I56" s="197">
        <v>0</v>
      </c>
      <c r="J56" s="197">
        <v>39</v>
      </c>
      <c r="K56" s="197">
        <v>1</v>
      </c>
      <c r="L56" s="197">
        <v>0</v>
      </c>
      <c r="M56" s="39">
        <v>0</v>
      </c>
    </row>
    <row r="57" spans="2:13" ht="15" customHeight="1" x14ac:dyDescent="0.2">
      <c r="B57" s="51" t="s">
        <v>103</v>
      </c>
      <c r="C57" s="198">
        <v>73</v>
      </c>
      <c r="D57" s="197">
        <v>47</v>
      </c>
      <c r="E57" s="197">
        <v>26</v>
      </c>
      <c r="F57" s="197">
        <v>0</v>
      </c>
      <c r="G57" s="197">
        <v>71</v>
      </c>
      <c r="H57" s="197">
        <v>2</v>
      </c>
      <c r="I57" s="197">
        <v>0</v>
      </c>
      <c r="J57" s="197">
        <v>71</v>
      </c>
      <c r="K57" s="197">
        <v>2</v>
      </c>
      <c r="L57" s="197">
        <v>0</v>
      </c>
      <c r="M57" s="39">
        <v>0</v>
      </c>
    </row>
    <row r="58" spans="2:13" ht="15" customHeight="1" x14ac:dyDescent="0.2">
      <c r="B58" s="51" t="s">
        <v>102</v>
      </c>
      <c r="C58" s="198">
        <v>95</v>
      </c>
      <c r="D58" s="197">
        <v>59</v>
      </c>
      <c r="E58" s="197">
        <v>36</v>
      </c>
      <c r="F58" s="197">
        <v>0</v>
      </c>
      <c r="G58" s="197">
        <v>90</v>
      </c>
      <c r="H58" s="197">
        <v>5</v>
      </c>
      <c r="I58" s="197">
        <v>0</v>
      </c>
      <c r="J58" s="197">
        <v>92</v>
      </c>
      <c r="K58" s="197">
        <v>3</v>
      </c>
      <c r="L58" s="197">
        <v>0</v>
      </c>
      <c r="M58" s="39">
        <v>0</v>
      </c>
    </row>
    <row r="59" spans="2:13" ht="15" customHeight="1" x14ac:dyDescent="0.2">
      <c r="B59" s="51" t="s">
        <v>101</v>
      </c>
      <c r="C59" s="198">
        <v>136</v>
      </c>
      <c r="D59" s="197">
        <v>85</v>
      </c>
      <c r="E59" s="197">
        <v>51</v>
      </c>
      <c r="F59" s="197">
        <v>0</v>
      </c>
      <c r="G59" s="197">
        <v>130</v>
      </c>
      <c r="H59" s="197">
        <v>5</v>
      </c>
      <c r="I59" s="197">
        <v>1</v>
      </c>
      <c r="J59" s="197">
        <v>129</v>
      </c>
      <c r="K59" s="197">
        <v>6</v>
      </c>
      <c r="L59" s="197">
        <v>1</v>
      </c>
      <c r="M59" s="63">
        <v>0</v>
      </c>
    </row>
    <row r="60" spans="2:13" ht="15" customHeight="1" x14ac:dyDescent="0.2">
      <c r="B60" s="51" t="s">
        <v>100</v>
      </c>
      <c r="C60" s="198">
        <v>91</v>
      </c>
      <c r="D60" s="197">
        <v>56</v>
      </c>
      <c r="E60" s="197">
        <v>34</v>
      </c>
      <c r="F60" s="197">
        <v>1</v>
      </c>
      <c r="G60" s="197">
        <v>89</v>
      </c>
      <c r="H60" s="197">
        <v>1</v>
      </c>
      <c r="I60" s="197">
        <v>1</v>
      </c>
      <c r="J60" s="197">
        <v>84</v>
      </c>
      <c r="K60" s="197">
        <v>7</v>
      </c>
      <c r="L60" s="197">
        <v>0</v>
      </c>
      <c r="M60" s="39">
        <v>0</v>
      </c>
    </row>
    <row r="61" spans="2:13" ht="15" customHeight="1" x14ac:dyDescent="0.2">
      <c r="B61" s="51" t="s">
        <v>99</v>
      </c>
      <c r="C61" s="198">
        <v>63</v>
      </c>
      <c r="D61" s="197">
        <v>39</v>
      </c>
      <c r="E61" s="197">
        <v>24</v>
      </c>
      <c r="F61" s="197">
        <v>0</v>
      </c>
      <c r="G61" s="197">
        <v>60</v>
      </c>
      <c r="H61" s="197">
        <v>2</v>
      </c>
      <c r="I61" s="197">
        <v>1</v>
      </c>
      <c r="J61" s="197">
        <v>56</v>
      </c>
      <c r="K61" s="196">
        <v>6</v>
      </c>
      <c r="L61" s="196">
        <v>1</v>
      </c>
      <c r="M61" s="14">
        <v>0</v>
      </c>
    </row>
    <row r="62" spans="2:13" ht="15" customHeight="1" x14ac:dyDescent="0.2">
      <c r="B62" s="51" t="s">
        <v>98</v>
      </c>
      <c r="C62" s="198">
        <v>28</v>
      </c>
      <c r="D62" s="197">
        <v>16</v>
      </c>
      <c r="E62" s="197">
        <v>12</v>
      </c>
      <c r="F62" s="197">
        <v>0</v>
      </c>
      <c r="G62" s="197">
        <v>26</v>
      </c>
      <c r="H62" s="197">
        <v>2</v>
      </c>
      <c r="I62" s="197">
        <v>0</v>
      </c>
      <c r="J62" s="197">
        <v>27</v>
      </c>
      <c r="K62" s="197">
        <v>1</v>
      </c>
      <c r="L62" s="197">
        <v>0</v>
      </c>
      <c r="M62" s="14">
        <v>0</v>
      </c>
    </row>
    <row r="63" spans="2:13" ht="15" customHeight="1" x14ac:dyDescent="0.2">
      <c r="B63" s="51" t="s">
        <v>97</v>
      </c>
      <c r="C63" s="198">
        <v>16</v>
      </c>
      <c r="D63" s="197">
        <v>8</v>
      </c>
      <c r="E63" s="197">
        <v>8</v>
      </c>
      <c r="F63" s="197">
        <v>0</v>
      </c>
      <c r="G63" s="197">
        <v>13</v>
      </c>
      <c r="H63" s="197">
        <v>3</v>
      </c>
      <c r="I63" s="197">
        <v>0</v>
      </c>
      <c r="J63" s="197">
        <v>13</v>
      </c>
      <c r="K63" s="197">
        <v>2</v>
      </c>
      <c r="L63" s="197">
        <v>1</v>
      </c>
      <c r="M63" s="14">
        <v>0</v>
      </c>
    </row>
    <row r="64" spans="2:13" ht="15" customHeight="1" x14ac:dyDescent="0.2">
      <c r="B64" s="51" t="s">
        <v>96</v>
      </c>
      <c r="C64" s="198">
        <v>3</v>
      </c>
      <c r="D64" s="197">
        <v>3</v>
      </c>
      <c r="E64" s="197">
        <v>0</v>
      </c>
      <c r="F64" s="197">
        <v>0</v>
      </c>
      <c r="G64" s="197">
        <v>2</v>
      </c>
      <c r="H64" s="196">
        <v>1</v>
      </c>
      <c r="I64" s="196">
        <v>0</v>
      </c>
      <c r="J64" s="197">
        <v>2</v>
      </c>
      <c r="K64" s="196">
        <v>1</v>
      </c>
      <c r="L64" s="196">
        <v>0</v>
      </c>
      <c r="M64" s="14">
        <v>0</v>
      </c>
    </row>
    <row r="65" spans="2:46" ht="15" customHeight="1" x14ac:dyDescent="0.2">
      <c r="B65" s="51" t="s">
        <v>95</v>
      </c>
      <c r="C65" s="198">
        <v>1</v>
      </c>
      <c r="D65" s="196">
        <v>0</v>
      </c>
      <c r="E65" s="196">
        <v>1</v>
      </c>
      <c r="F65" s="197">
        <v>0</v>
      </c>
      <c r="G65" s="197">
        <v>1</v>
      </c>
      <c r="H65" s="196">
        <v>0</v>
      </c>
      <c r="I65" s="196">
        <v>0</v>
      </c>
      <c r="J65" s="197">
        <v>1</v>
      </c>
      <c r="K65" s="196">
        <v>0</v>
      </c>
      <c r="L65" s="196">
        <v>0</v>
      </c>
      <c r="M65" s="14">
        <v>0</v>
      </c>
    </row>
    <row r="66" spans="2:46" ht="15" customHeight="1" x14ac:dyDescent="0.2">
      <c r="B66" s="51" t="s">
        <v>107</v>
      </c>
      <c r="C66" s="198">
        <v>1</v>
      </c>
      <c r="D66" s="197">
        <v>0</v>
      </c>
      <c r="E66" s="197">
        <v>1</v>
      </c>
      <c r="F66" s="197">
        <v>0</v>
      </c>
      <c r="G66" s="197">
        <v>1</v>
      </c>
      <c r="H66" s="196">
        <v>0</v>
      </c>
      <c r="I66" s="196">
        <v>0</v>
      </c>
      <c r="J66" s="197">
        <v>1</v>
      </c>
      <c r="K66" s="196">
        <v>0</v>
      </c>
      <c r="L66" s="196">
        <v>0</v>
      </c>
      <c r="M66" s="39">
        <v>0</v>
      </c>
    </row>
    <row r="67" spans="2:46" ht="9.9499999999999993" customHeight="1" x14ac:dyDescent="0.2"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</row>
    <row r="68" spans="2:46" ht="3" customHeight="1" x14ac:dyDescent="0.2">
      <c r="B68" s="134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</row>
    <row r="69" spans="2:46" ht="12.75" customHeight="1" x14ac:dyDescent="0.2">
      <c r="B69" s="88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</row>
    <row r="70" spans="2:46" s="7" customFormat="1" ht="11.25" x14ac:dyDescent="0.2">
      <c r="B70" s="132" t="s">
        <v>281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2:46" s="37" customFormat="1" ht="5.25" customHeight="1" x14ac:dyDescent="0.2">
      <c r="B71" s="80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</row>
    <row r="72" spans="2:46" s="37" customFormat="1" ht="27" customHeight="1" x14ac:dyDescent="0.2">
      <c r="B72" s="879" t="s">
        <v>136</v>
      </c>
      <c r="C72" s="879"/>
      <c r="D72" s="879"/>
      <c r="E72" s="879"/>
      <c r="F72" s="879"/>
      <c r="G72" s="879"/>
      <c r="H72" s="879"/>
      <c r="I72" s="879"/>
      <c r="J72" s="879"/>
      <c r="K72" s="879"/>
      <c r="L72" s="879"/>
      <c r="M72" s="879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</row>
    <row r="73" spans="2:46" s="37" customFormat="1" ht="12.75" customHeight="1" x14ac:dyDescent="0.2">
      <c r="B73" s="626" t="s">
        <v>397</v>
      </c>
      <c r="C73" s="626"/>
      <c r="D73" s="626"/>
      <c r="E73" s="626"/>
      <c r="F73" s="626"/>
      <c r="G73" s="626"/>
      <c r="H73" s="626"/>
      <c r="I73" s="626"/>
      <c r="J73" s="626"/>
      <c r="K73" s="626"/>
      <c r="L73" s="626"/>
      <c r="M73" s="626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</row>
    <row r="74" spans="2:46" x14ac:dyDescent="0.2">
      <c r="B74" s="898"/>
      <c r="C74" s="898"/>
      <c r="D74" s="898"/>
      <c r="E74" s="898"/>
      <c r="F74" s="898"/>
      <c r="G74" s="898"/>
      <c r="H74" s="898"/>
      <c r="I74" s="898"/>
      <c r="J74" s="898"/>
      <c r="K74" s="898"/>
      <c r="L74" s="898"/>
      <c r="M74" s="898"/>
    </row>
    <row r="75" spans="2:46" x14ac:dyDescent="0.2">
      <c r="B75" s="898"/>
      <c r="C75" s="898"/>
      <c r="D75" s="898"/>
      <c r="E75" s="898"/>
      <c r="F75" s="898"/>
      <c r="G75" s="898"/>
      <c r="H75" s="898"/>
      <c r="I75" s="898"/>
      <c r="J75" s="898"/>
      <c r="K75" s="898"/>
      <c r="L75" s="898"/>
      <c r="M75" s="898"/>
    </row>
  </sheetData>
  <mergeCells count="25">
    <mergeCell ref="B72:M72"/>
    <mergeCell ref="B74:M75"/>
    <mergeCell ref="B73:M73"/>
    <mergeCell ref="L6:L7"/>
    <mergeCell ref="M6:M7"/>
    <mergeCell ref="C9:M9"/>
    <mergeCell ref="C24:M24"/>
    <mergeCell ref="C38:M38"/>
    <mergeCell ref="C52:M52"/>
    <mergeCell ref="F6:F7"/>
    <mergeCell ref="G6:G7"/>
    <mergeCell ref="H6:H7"/>
    <mergeCell ref="I6:I7"/>
    <mergeCell ref="J6:J7"/>
    <mergeCell ref="K6:K7"/>
    <mergeCell ref="B1:M1"/>
    <mergeCell ref="K3:M3"/>
    <mergeCell ref="B4:B7"/>
    <mergeCell ref="C4:C7"/>
    <mergeCell ref="D4:F5"/>
    <mergeCell ref="G4:M4"/>
    <mergeCell ref="G5:I5"/>
    <mergeCell ref="J5:M5"/>
    <mergeCell ref="D6:D7"/>
    <mergeCell ref="E6:E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85"/>
  <sheetViews>
    <sheetView showGridLines="0" workbookViewId="0">
      <pane ySplit="7" topLeftCell="A8" activePane="bottomLeft" state="frozen"/>
      <selection pane="bottomLeft" activeCell="B1" sqref="B1:M1"/>
    </sheetView>
  </sheetViews>
  <sheetFormatPr defaultColWidth="12.5703125" defaultRowHeight="12.75" x14ac:dyDescent="0.2"/>
  <cols>
    <col min="1" max="1" width="6.7109375" style="58" customWidth="1"/>
    <col min="2" max="2" width="13.7109375" style="58" customWidth="1"/>
    <col min="3" max="6" width="9.7109375" style="58" customWidth="1"/>
    <col min="7" max="13" width="8.7109375" style="58" customWidth="1"/>
    <col min="14" max="14" width="6.7109375" style="58" customWidth="1"/>
    <col min="15" max="15" width="14.28515625" style="58" bestFit="1" customWidth="1"/>
    <col min="16" max="16384" width="12.5703125" style="58"/>
  </cols>
  <sheetData>
    <row r="1" spans="2:15" ht="36.75" customHeight="1" x14ac:dyDescent="0.2">
      <c r="B1" s="887" t="s">
        <v>355</v>
      </c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</row>
    <row r="2" spans="2:15" ht="19.5" customHeight="1" x14ac:dyDescent="0.2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2:15" ht="12.75" customHeight="1" x14ac:dyDescent="0.2">
      <c r="B3" s="77"/>
      <c r="C3" s="88"/>
      <c r="D3" s="88"/>
      <c r="E3" s="88"/>
      <c r="F3" s="88"/>
      <c r="G3" s="88"/>
      <c r="H3" s="88"/>
      <c r="I3" s="88"/>
      <c r="J3" s="88"/>
      <c r="K3" s="888" t="s">
        <v>17</v>
      </c>
      <c r="L3" s="888"/>
      <c r="M3" s="888"/>
      <c r="O3" s="143" t="s">
        <v>18</v>
      </c>
    </row>
    <row r="4" spans="2:15" ht="18" customHeight="1" x14ac:dyDescent="0.2">
      <c r="B4" s="889" t="s">
        <v>111</v>
      </c>
      <c r="C4" s="890" t="s">
        <v>16</v>
      </c>
      <c r="D4" s="891" t="s">
        <v>114</v>
      </c>
      <c r="E4" s="889"/>
      <c r="F4" s="656"/>
      <c r="G4" s="892" t="s">
        <v>113</v>
      </c>
      <c r="H4" s="892"/>
      <c r="I4" s="892"/>
      <c r="J4" s="892"/>
      <c r="K4" s="892"/>
      <c r="L4" s="892"/>
      <c r="M4" s="892"/>
    </row>
    <row r="5" spans="2:15" ht="18" customHeight="1" x14ac:dyDescent="0.2">
      <c r="B5" s="889"/>
      <c r="C5" s="890"/>
      <c r="D5" s="842"/>
      <c r="E5" s="843"/>
      <c r="F5" s="844"/>
      <c r="G5" s="893" t="s">
        <v>48</v>
      </c>
      <c r="H5" s="894"/>
      <c r="I5" s="895"/>
      <c r="J5" s="894" t="s">
        <v>47</v>
      </c>
      <c r="K5" s="894"/>
      <c r="L5" s="894"/>
      <c r="M5" s="894"/>
    </row>
    <row r="6" spans="2:15" ht="15" customHeight="1" x14ac:dyDescent="0.2">
      <c r="B6" s="889"/>
      <c r="C6" s="890"/>
      <c r="D6" s="896" t="s">
        <v>45</v>
      </c>
      <c r="E6" s="897" t="s">
        <v>44</v>
      </c>
      <c r="F6" s="897" t="s">
        <v>43</v>
      </c>
      <c r="G6" s="897">
        <v>0</v>
      </c>
      <c r="H6" s="897">
        <v>1</v>
      </c>
      <c r="I6" s="897">
        <v>2</v>
      </c>
      <c r="J6" s="897">
        <v>0</v>
      </c>
      <c r="K6" s="897">
        <v>1</v>
      </c>
      <c r="L6" s="897">
        <v>2</v>
      </c>
      <c r="M6" s="896">
        <v>3</v>
      </c>
    </row>
    <row r="7" spans="2:15" ht="15" customHeight="1" x14ac:dyDescent="0.2">
      <c r="B7" s="889"/>
      <c r="C7" s="890"/>
      <c r="D7" s="661"/>
      <c r="E7" s="647" t="s">
        <v>112</v>
      </c>
      <c r="F7" s="647" t="s">
        <v>112</v>
      </c>
      <c r="G7" s="647" t="s">
        <v>14</v>
      </c>
      <c r="H7" s="890"/>
      <c r="I7" s="890"/>
      <c r="J7" s="647" t="s">
        <v>14</v>
      </c>
      <c r="K7" s="890"/>
      <c r="L7" s="890"/>
      <c r="M7" s="896"/>
    </row>
    <row r="8" spans="2:15" ht="12.75" customHeight="1" x14ac:dyDescent="0.2"/>
    <row r="9" spans="2:15" s="47" customFormat="1" ht="12.75" customHeight="1" x14ac:dyDescent="0.2">
      <c r="B9" s="206"/>
      <c r="C9" s="886" t="s">
        <v>346</v>
      </c>
      <c r="D9" s="886"/>
      <c r="E9" s="886"/>
      <c r="F9" s="886"/>
      <c r="G9" s="886"/>
      <c r="H9" s="886"/>
      <c r="I9" s="886"/>
      <c r="J9" s="886"/>
      <c r="K9" s="886"/>
      <c r="L9" s="886"/>
      <c r="M9" s="886"/>
    </row>
    <row r="10" spans="2:15" ht="12.75" customHeight="1" x14ac:dyDescent="0.2">
      <c r="B10" s="65" t="s">
        <v>16</v>
      </c>
      <c r="C10" s="12">
        <v>558</v>
      </c>
      <c r="D10" s="12">
        <v>331</v>
      </c>
      <c r="E10" s="12">
        <v>227</v>
      </c>
      <c r="F10" s="12">
        <v>0</v>
      </c>
      <c r="G10" s="12">
        <v>522</v>
      </c>
      <c r="H10" s="12">
        <v>35</v>
      </c>
      <c r="I10" s="12">
        <v>1</v>
      </c>
      <c r="J10" s="12">
        <v>537</v>
      </c>
      <c r="K10" s="12">
        <v>19</v>
      </c>
      <c r="L10" s="12">
        <v>2</v>
      </c>
      <c r="M10" s="12">
        <v>0</v>
      </c>
    </row>
    <row r="11" spans="2:15" ht="12.75" customHeight="1" x14ac:dyDescent="0.2">
      <c r="B11" s="60" t="s">
        <v>51</v>
      </c>
      <c r="C11" s="12">
        <v>8</v>
      </c>
      <c r="D11" s="14">
        <v>4</v>
      </c>
      <c r="E11" s="14">
        <v>4</v>
      </c>
      <c r="F11" s="14">
        <v>0</v>
      </c>
      <c r="G11" s="14">
        <v>5</v>
      </c>
      <c r="H11" s="39">
        <v>3</v>
      </c>
      <c r="I11" s="39">
        <v>0</v>
      </c>
      <c r="J11" s="14">
        <v>6</v>
      </c>
      <c r="K11" s="39">
        <v>2</v>
      </c>
      <c r="L11" s="39">
        <v>0</v>
      </c>
      <c r="M11" s="12">
        <v>0</v>
      </c>
    </row>
    <row r="12" spans="2:15" ht="12.75" customHeight="1" x14ac:dyDescent="0.2">
      <c r="B12" s="60">
        <v>1</v>
      </c>
      <c r="C12" s="12">
        <v>11</v>
      </c>
      <c r="D12" s="14">
        <v>9</v>
      </c>
      <c r="E12" s="14">
        <v>2</v>
      </c>
      <c r="F12" s="14">
        <v>0</v>
      </c>
      <c r="G12" s="14">
        <v>7</v>
      </c>
      <c r="H12" s="14">
        <v>4</v>
      </c>
      <c r="I12" s="14">
        <v>0</v>
      </c>
      <c r="J12" s="14">
        <v>10</v>
      </c>
      <c r="K12" s="14">
        <v>0</v>
      </c>
      <c r="L12" s="14">
        <v>1</v>
      </c>
      <c r="M12" s="12">
        <v>0</v>
      </c>
    </row>
    <row r="13" spans="2:15" ht="12.75" customHeight="1" x14ac:dyDescent="0.2">
      <c r="B13" s="61" t="s">
        <v>110</v>
      </c>
      <c r="C13" s="12">
        <v>11</v>
      </c>
      <c r="D13" s="14">
        <v>8</v>
      </c>
      <c r="E13" s="14">
        <v>3</v>
      </c>
      <c r="F13" s="14">
        <v>0</v>
      </c>
      <c r="G13" s="14">
        <v>10</v>
      </c>
      <c r="H13" s="14">
        <v>1</v>
      </c>
      <c r="I13" s="14">
        <v>0</v>
      </c>
      <c r="J13" s="14">
        <v>10</v>
      </c>
      <c r="K13" s="14">
        <v>1</v>
      </c>
      <c r="L13" s="14">
        <v>0</v>
      </c>
      <c r="M13" s="12">
        <v>0</v>
      </c>
    </row>
    <row r="14" spans="2:15" ht="15" customHeight="1" x14ac:dyDescent="0.2">
      <c r="B14" s="62">
        <v>3</v>
      </c>
      <c r="C14" s="12">
        <v>26</v>
      </c>
      <c r="D14" s="14">
        <v>19</v>
      </c>
      <c r="E14" s="14">
        <v>7</v>
      </c>
      <c r="F14" s="14">
        <v>0</v>
      </c>
      <c r="G14" s="14">
        <v>23</v>
      </c>
      <c r="H14" s="39">
        <v>3</v>
      </c>
      <c r="I14" s="39">
        <v>0</v>
      </c>
      <c r="J14" s="14">
        <v>24</v>
      </c>
      <c r="K14" s="14">
        <v>2</v>
      </c>
      <c r="L14" s="14">
        <v>0</v>
      </c>
      <c r="M14" s="39">
        <v>0</v>
      </c>
    </row>
    <row r="15" spans="2:15" ht="15" customHeight="1" x14ac:dyDescent="0.2">
      <c r="B15" s="60">
        <v>4</v>
      </c>
      <c r="C15" s="12">
        <v>23</v>
      </c>
      <c r="D15" s="14">
        <v>18</v>
      </c>
      <c r="E15" s="14">
        <v>5</v>
      </c>
      <c r="F15" s="14">
        <v>0</v>
      </c>
      <c r="G15" s="14">
        <v>20</v>
      </c>
      <c r="H15" s="14">
        <v>3</v>
      </c>
      <c r="I15" s="14">
        <v>0</v>
      </c>
      <c r="J15" s="14">
        <v>22</v>
      </c>
      <c r="K15" s="14">
        <v>1</v>
      </c>
      <c r="L15" s="14">
        <v>0</v>
      </c>
      <c r="M15" s="39">
        <v>0</v>
      </c>
    </row>
    <row r="16" spans="2:15" ht="15" customHeight="1" x14ac:dyDescent="0.2">
      <c r="B16" s="60">
        <v>5</v>
      </c>
      <c r="C16" s="12">
        <v>15</v>
      </c>
      <c r="D16" s="14">
        <v>12</v>
      </c>
      <c r="E16" s="14">
        <v>3</v>
      </c>
      <c r="F16" s="14">
        <v>0</v>
      </c>
      <c r="G16" s="14">
        <v>13</v>
      </c>
      <c r="H16" s="14">
        <v>2</v>
      </c>
      <c r="I16" s="14">
        <v>0</v>
      </c>
      <c r="J16" s="14">
        <v>13</v>
      </c>
      <c r="K16" s="14">
        <v>2</v>
      </c>
      <c r="L16" s="14">
        <v>0</v>
      </c>
      <c r="M16" s="39">
        <v>0</v>
      </c>
    </row>
    <row r="17" spans="2:13" ht="15" customHeight="1" x14ac:dyDescent="0.2">
      <c r="B17" s="60">
        <v>6</v>
      </c>
      <c r="C17" s="12">
        <v>23</v>
      </c>
      <c r="D17" s="14">
        <v>16</v>
      </c>
      <c r="E17" s="14">
        <v>7</v>
      </c>
      <c r="F17" s="14">
        <v>0</v>
      </c>
      <c r="G17" s="14">
        <v>20</v>
      </c>
      <c r="H17" s="14">
        <v>2</v>
      </c>
      <c r="I17" s="14">
        <v>1</v>
      </c>
      <c r="J17" s="14">
        <v>20</v>
      </c>
      <c r="K17" s="39">
        <v>3</v>
      </c>
      <c r="L17" s="39">
        <v>0</v>
      </c>
      <c r="M17" s="39">
        <v>0</v>
      </c>
    </row>
    <row r="18" spans="2:13" ht="15" customHeight="1" x14ac:dyDescent="0.2">
      <c r="B18" s="60">
        <v>7</v>
      </c>
      <c r="C18" s="12">
        <v>26</v>
      </c>
      <c r="D18" s="14">
        <v>18</v>
      </c>
      <c r="E18" s="14">
        <v>8</v>
      </c>
      <c r="F18" s="14">
        <v>0</v>
      </c>
      <c r="G18" s="14">
        <v>25</v>
      </c>
      <c r="H18" s="14">
        <v>1</v>
      </c>
      <c r="I18" s="14">
        <v>0</v>
      </c>
      <c r="J18" s="14">
        <v>25</v>
      </c>
      <c r="K18" s="14">
        <v>1</v>
      </c>
      <c r="L18" s="14">
        <v>0</v>
      </c>
      <c r="M18" s="39">
        <v>0</v>
      </c>
    </row>
    <row r="19" spans="2:13" ht="15" customHeight="1" x14ac:dyDescent="0.2">
      <c r="B19" s="60">
        <v>8</v>
      </c>
      <c r="C19" s="12">
        <v>18</v>
      </c>
      <c r="D19" s="14">
        <v>9</v>
      </c>
      <c r="E19" s="14">
        <v>9</v>
      </c>
      <c r="F19" s="14">
        <v>0</v>
      </c>
      <c r="G19" s="14">
        <v>17</v>
      </c>
      <c r="H19" s="39">
        <v>1</v>
      </c>
      <c r="I19" s="39">
        <v>0</v>
      </c>
      <c r="J19" s="14">
        <v>16</v>
      </c>
      <c r="K19" s="39">
        <v>2</v>
      </c>
      <c r="L19" s="39">
        <v>0</v>
      </c>
      <c r="M19" s="39">
        <v>0</v>
      </c>
    </row>
    <row r="20" spans="2:13" ht="15" customHeight="1" x14ac:dyDescent="0.2">
      <c r="B20" s="60">
        <v>9</v>
      </c>
      <c r="C20" s="12">
        <v>21</v>
      </c>
      <c r="D20" s="14">
        <v>15</v>
      </c>
      <c r="E20" s="14">
        <v>6</v>
      </c>
      <c r="F20" s="14">
        <v>0</v>
      </c>
      <c r="G20" s="14">
        <v>19</v>
      </c>
      <c r="H20" s="39">
        <v>2</v>
      </c>
      <c r="I20" s="39">
        <v>0</v>
      </c>
      <c r="J20" s="14">
        <v>21</v>
      </c>
      <c r="K20" s="39">
        <v>0</v>
      </c>
      <c r="L20" s="39">
        <v>0</v>
      </c>
      <c r="M20" s="39">
        <v>0</v>
      </c>
    </row>
    <row r="21" spans="2:13" ht="15" customHeight="1" x14ac:dyDescent="0.2">
      <c r="B21" s="61" t="s">
        <v>63</v>
      </c>
      <c r="C21" s="12">
        <v>108</v>
      </c>
      <c r="D21" s="14">
        <v>63</v>
      </c>
      <c r="E21" s="14">
        <v>45</v>
      </c>
      <c r="F21" s="14">
        <v>0</v>
      </c>
      <c r="G21" s="14">
        <v>102</v>
      </c>
      <c r="H21" s="14">
        <v>6</v>
      </c>
      <c r="I21" s="14">
        <v>0</v>
      </c>
      <c r="J21" s="14">
        <v>106</v>
      </c>
      <c r="K21" s="14">
        <v>1</v>
      </c>
      <c r="L21" s="14">
        <v>1</v>
      </c>
      <c r="M21" s="39">
        <v>0</v>
      </c>
    </row>
    <row r="22" spans="2:13" ht="15" customHeight="1" x14ac:dyDescent="0.2">
      <c r="B22" s="60" t="s">
        <v>75</v>
      </c>
      <c r="C22" s="12">
        <v>94</v>
      </c>
      <c r="D22" s="14">
        <v>60</v>
      </c>
      <c r="E22" s="14">
        <v>34</v>
      </c>
      <c r="F22" s="14">
        <v>0</v>
      </c>
      <c r="G22" s="14">
        <v>91</v>
      </c>
      <c r="H22" s="39">
        <v>3</v>
      </c>
      <c r="I22" s="39">
        <v>0</v>
      </c>
      <c r="J22" s="14">
        <v>92</v>
      </c>
      <c r="K22" s="39">
        <v>2</v>
      </c>
      <c r="L22" s="39">
        <v>0</v>
      </c>
      <c r="M22" s="39">
        <v>0</v>
      </c>
    </row>
    <row r="23" spans="2:13" ht="15" customHeight="1" x14ac:dyDescent="0.2">
      <c r="B23" s="60" t="s">
        <v>74</v>
      </c>
      <c r="C23" s="12">
        <v>69</v>
      </c>
      <c r="D23" s="14">
        <v>40</v>
      </c>
      <c r="E23" s="14">
        <v>29</v>
      </c>
      <c r="F23" s="14">
        <v>0</v>
      </c>
      <c r="G23" s="14">
        <v>67</v>
      </c>
      <c r="H23" s="14">
        <v>2</v>
      </c>
      <c r="I23" s="14">
        <v>0</v>
      </c>
      <c r="J23" s="14">
        <v>68</v>
      </c>
      <c r="K23" s="14">
        <v>1</v>
      </c>
      <c r="L23" s="14">
        <v>0</v>
      </c>
      <c r="M23" s="39">
        <v>0</v>
      </c>
    </row>
    <row r="24" spans="2:13" ht="15" customHeight="1" x14ac:dyDescent="0.2">
      <c r="B24" s="60" t="s">
        <v>73</v>
      </c>
      <c r="C24" s="12">
        <v>49</v>
      </c>
      <c r="D24" s="14">
        <v>20</v>
      </c>
      <c r="E24" s="14">
        <v>29</v>
      </c>
      <c r="F24" s="14">
        <v>0</v>
      </c>
      <c r="G24" s="14">
        <v>47</v>
      </c>
      <c r="H24" s="14">
        <v>2</v>
      </c>
      <c r="I24" s="14">
        <v>0</v>
      </c>
      <c r="J24" s="14">
        <v>48</v>
      </c>
      <c r="K24" s="14">
        <v>1</v>
      </c>
      <c r="L24" s="14">
        <v>0</v>
      </c>
      <c r="M24" s="39">
        <v>0</v>
      </c>
    </row>
    <row r="25" spans="2:13" ht="15" customHeight="1" x14ac:dyDescent="0.2">
      <c r="B25" s="60" t="s">
        <v>92</v>
      </c>
      <c r="C25" s="12">
        <v>56</v>
      </c>
      <c r="D25" s="14">
        <v>20</v>
      </c>
      <c r="E25" s="14">
        <v>36</v>
      </c>
      <c r="F25" s="14">
        <v>0</v>
      </c>
      <c r="G25" s="14">
        <v>56</v>
      </c>
      <c r="H25" s="14">
        <v>0</v>
      </c>
      <c r="I25" s="14">
        <v>0</v>
      </c>
      <c r="J25" s="14">
        <v>56</v>
      </c>
      <c r="K25" s="14">
        <v>0</v>
      </c>
      <c r="L25" s="14">
        <v>0</v>
      </c>
      <c r="M25" s="39">
        <v>0</v>
      </c>
    </row>
    <row r="26" spans="2:13" s="47" customFormat="1" ht="12.75" customHeight="1" x14ac:dyDescent="0.2">
      <c r="B26" s="206"/>
      <c r="C26" s="886" t="s">
        <v>347</v>
      </c>
      <c r="D26" s="886"/>
      <c r="E26" s="886"/>
      <c r="F26" s="886"/>
      <c r="G26" s="886"/>
      <c r="H26" s="886"/>
      <c r="I26" s="886"/>
      <c r="J26" s="886"/>
      <c r="K26" s="886"/>
      <c r="L26" s="886"/>
      <c r="M26" s="886"/>
    </row>
    <row r="27" spans="2:13" ht="15" customHeight="1" x14ac:dyDescent="0.2">
      <c r="B27" s="65" t="s">
        <v>16</v>
      </c>
      <c r="C27" s="12">
        <v>642</v>
      </c>
      <c r="D27" s="12">
        <v>345</v>
      </c>
      <c r="E27" s="12">
        <v>297</v>
      </c>
      <c r="F27" s="12">
        <v>0</v>
      </c>
      <c r="G27" s="12">
        <v>606</v>
      </c>
      <c r="H27" s="12">
        <v>35</v>
      </c>
      <c r="I27" s="12">
        <v>1</v>
      </c>
      <c r="J27" s="12">
        <v>615</v>
      </c>
      <c r="K27" s="12">
        <v>25</v>
      </c>
      <c r="L27" s="12">
        <v>2</v>
      </c>
      <c r="M27" s="12">
        <v>0</v>
      </c>
    </row>
    <row r="28" spans="2:13" ht="15" customHeight="1" x14ac:dyDescent="0.2">
      <c r="B28" s="60" t="s">
        <v>51</v>
      </c>
      <c r="C28" s="12">
        <v>3</v>
      </c>
      <c r="D28" s="14">
        <v>2</v>
      </c>
      <c r="E28" s="14">
        <v>1</v>
      </c>
      <c r="F28" s="14">
        <v>0</v>
      </c>
      <c r="G28" s="14">
        <v>3</v>
      </c>
      <c r="H28" s="39">
        <v>0</v>
      </c>
      <c r="I28" s="39">
        <v>0</v>
      </c>
      <c r="J28" s="14">
        <v>2</v>
      </c>
      <c r="K28" s="39">
        <v>1</v>
      </c>
      <c r="L28" s="39">
        <v>0</v>
      </c>
      <c r="M28" s="39">
        <v>0</v>
      </c>
    </row>
    <row r="29" spans="2:13" ht="15" customHeight="1" x14ac:dyDescent="0.2">
      <c r="B29" s="60">
        <v>1</v>
      </c>
      <c r="C29" s="12">
        <v>12</v>
      </c>
      <c r="D29" s="14">
        <v>9</v>
      </c>
      <c r="E29" s="14">
        <v>3</v>
      </c>
      <c r="F29" s="14">
        <v>0</v>
      </c>
      <c r="G29" s="14">
        <v>11</v>
      </c>
      <c r="H29" s="14">
        <v>1</v>
      </c>
      <c r="I29" s="14">
        <v>0</v>
      </c>
      <c r="J29" s="14">
        <v>10</v>
      </c>
      <c r="K29" s="14">
        <v>2</v>
      </c>
      <c r="L29" s="14">
        <v>0</v>
      </c>
      <c r="M29" s="39">
        <v>0</v>
      </c>
    </row>
    <row r="30" spans="2:13" ht="15" customHeight="1" x14ac:dyDescent="0.2">
      <c r="B30" s="61" t="s">
        <v>110</v>
      </c>
      <c r="C30" s="12">
        <v>16</v>
      </c>
      <c r="D30" s="14">
        <v>10</v>
      </c>
      <c r="E30" s="14">
        <v>6</v>
      </c>
      <c r="F30" s="14">
        <v>0</v>
      </c>
      <c r="G30" s="14">
        <v>14</v>
      </c>
      <c r="H30" s="14">
        <v>2</v>
      </c>
      <c r="I30" s="14">
        <v>0</v>
      </c>
      <c r="J30" s="14">
        <v>15</v>
      </c>
      <c r="K30" s="14">
        <v>1</v>
      </c>
      <c r="L30" s="14">
        <v>0</v>
      </c>
      <c r="M30" s="39">
        <v>0</v>
      </c>
    </row>
    <row r="31" spans="2:13" ht="15" customHeight="1" x14ac:dyDescent="0.2">
      <c r="B31" s="62">
        <v>3</v>
      </c>
      <c r="C31" s="12">
        <v>19</v>
      </c>
      <c r="D31" s="14">
        <v>12</v>
      </c>
      <c r="E31" s="14">
        <v>7</v>
      </c>
      <c r="F31" s="14">
        <v>0</v>
      </c>
      <c r="G31" s="14">
        <v>19</v>
      </c>
      <c r="H31" s="39">
        <v>0</v>
      </c>
      <c r="I31" s="39">
        <v>0</v>
      </c>
      <c r="J31" s="14">
        <v>19</v>
      </c>
      <c r="K31" s="14">
        <v>0</v>
      </c>
      <c r="L31" s="14">
        <v>0</v>
      </c>
      <c r="M31" s="39">
        <v>0</v>
      </c>
    </row>
    <row r="32" spans="2:13" ht="15" customHeight="1" x14ac:dyDescent="0.2">
      <c r="B32" s="60">
        <v>4</v>
      </c>
      <c r="C32" s="12">
        <v>22</v>
      </c>
      <c r="D32" s="14">
        <v>14</v>
      </c>
      <c r="E32" s="14">
        <v>8</v>
      </c>
      <c r="F32" s="14">
        <v>0</v>
      </c>
      <c r="G32" s="14">
        <v>21</v>
      </c>
      <c r="H32" s="14">
        <v>1</v>
      </c>
      <c r="I32" s="14">
        <v>0</v>
      </c>
      <c r="J32" s="14">
        <v>20</v>
      </c>
      <c r="K32" s="14">
        <v>2</v>
      </c>
      <c r="L32" s="14">
        <v>0</v>
      </c>
      <c r="M32" s="39">
        <v>0</v>
      </c>
    </row>
    <row r="33" spans="2:14" ht="15" customHeight="1" x14ac:dyDescent="0.2">
      <c r="B33" s="60">
        <v>5</v>
      </c>
      <c r="C33" s="12">
        <v>20</v>
      </c>
      <c r="D33" s="14">
        <v>15</v>
      </c>
      <c r="E33" s="14">
        <v>5</v>
      </c>
      <c r="F33" s="14">
        <v>0</v>
      </c>
      <c r="G33" s="14">
        <v>11</v>
      </c>
      <c r="H33" s="14">
        <v>9</v>
      </c>
      <c r="I33" s="14">
        <v>0</v>
      </c>
      <c r="J33" s="14">
        <v>18</v>
      </c>
      <c r="K33" s="14">
        <v>1</v>
      </c>
      <c r="L33" s="14">
        <v>1</v>
      </c>
      <c r="M33" s="39">
        <v>0</v>
      </c>
    </row>
    <row r="34" spans="2:14" ht="15" customHeight="1" x14ac:dyDescent="0.2">
      <c r="B34" s="60">
        <v>6</v>
      </c>
      <c r="C34" s="12">
        <v>21</v>
      </c>
      <c r="D34" s="14">
        <v>12</v>
      </c>
      <c r="E34" s="14">
        <v>9</v>
      </c>
      <c r="F34" s="14">
        <v>0</v>
      </c>
      <c r="G34" s="14">
        <v>19</v>
      </c>
      <c r="H34" s="14">
        <v>2</v>
      </c>
      <c r="I34" s="14">
        <v>0</v>
      </c>
      <c r="J34" s="14">
        <v>17</v>
      </c>
      <c r="K34" s="39">
        <v>4</v>
      </c>
      <c r="L34" s="39">
        <v>0</v>
      </c>
      <c r="M34" s="39">
        <v>0</v>
      </c>
    </row>
    <row r="35" spans="2:14" ht="15" customHeight="1" x14ac:dyDescent="0.2">
      <c r="B35" s="60">
        <v>7</v>
      </c>
      <c r="C35" s="12">
        <v>28</v>
      </c>
      <c r="D35" s="14">
        <v>18</v>
      </c>
      <c r="E35" s="14">
        <v>10</v>
      </c>
      <c r="F35" s="14">
        <v>0</v>
      </c>
      <c r="G35" s="14">
        <v>25</v>
      </c>
      <c r="H35" s="14">
        <v>3</v>
      </c>
      <c r="I35" s="14">
        <v>0</v>
      </c>
      <c r="J35" s="14">
        <v>25</v>
      </c>
      <c r="K35" s="14">
        <v>2</v>
      </c>
      <c r="L35" s="14">
        <v>1</v>
      </c>
      <c r="M35" s="39">
        <v>0</v>
      </c>
    </row>
    <row r="36" spans="2:14" ht="15" customHeight="1" x14ac:dyDescent="0.2">
      <c r="B36" s="60">
        <v>8</v>
      </c>
      <c r="C36" s="12">
        <v>22</v>
      </c>
      <c r="D36" s="14">
        <v>14</v>
      </c>
      <c r="E36" s="14">
        <v>8</v>
      </c>
      <c r="F36" s="14">
        <v>0</v>
      </c>
      <c r="G36" s="14">
        <v>20</v>
      </c>
      <c r="H36" s="39">
        <v>2</v>
      </c>
      <c r="I36" s="39">
        <v>0</v>
      </c>
      <c r="J36" s="14">
        <v>20</v>
      </c>
      <c r="K36" s="39">
        <v>2</v>
      </c>
      <c r="L36" s="39">
        <v>0</v>
      </c>
      <c r="M36" s="39">
        <v>0</v>
      </c>
    </row>
    <row r="37" spans="2:14" ht="15" customHeight="1" x14ac:dyDescent="0.2">
      <c r="B37" s="60">
        <v>9</v>
      </c>
      <c r="C37" s="12">
        <v>31</v>
      </c>
      <c r="D37" s="14">
        <v>16</v>
      </c>
      <c r="E37" s="14">
        <v>15</v>
      </c>
      <c r="F37" s="14">
        <v>0</v>
      </c>
      <c r="G37" s="14">
        <v>29</v>
      </c>
      <c r="H37" s="39">
        <v>1</v>
      </c>
      <c r="I37" s="39">
        <v>1</v>
      </c>
      <c r="J37" s="14">
        <v>31</v>
      </c>
      <c r="K37" s="39">
        <v>0</v>
      </c>
      <c r="L37" s="39">
        <v>0</v>
      </c>
      <c r="M37" s="39">
        <v>0</v>
      </c>
    </row>
    <row r="38" spans="2:14" ht="15" customHeight="1" x14ac:dyDescent="0.2">
      <c r="B38" s="61" t="s">
        <v>63</v>
      </c>
      <c r="C38" s="12">
        <v>120</v>
      </c>
      <c r="D38" s="14">
        <v>73</v>
      </c>
      <c r="E38" s="14">
        <v>47</v>
      </c>
      <c r="F38" s="14">
        <v>0</v>
      </c>
      <c r="G38" s="14">
        <v>113</v>
      </c>
      <c r="H38" s="14">
        <v>7</v>
      </c>
      <c r="I38" s="14">
        <v>0</v>
      </c>
      <c r="J38" s="14">
        <v>114</v>
      </c>
      <c r="K38" s="14">
        <v>6</v>
      </c>
      <c r="L38" s="14">
        <v>0</v>
      </c>
      <c r="M38" s="39">
        <v>0</v>
      </c>
    </row>
    <row r="39" spans="2:14" ht="15" customHeight="1" x14ac:dyDescent="0.2">
      <c r="B39" s="60" t="s">
        <v>75</v>
      </c>
      <c r="C39" s="12">
        <v>114</v>
      </c>
      <c r="D39" s="14">
        <v>65</v>
      </c>
      <c r="E39" s="14">
        <v>49</v>
      </c>
      <c r="F39" s="14">
        <v>0</v>
      </c>
      <c r="G39" s="14">
        <v>110</v>
      </c>
      <c r="H39" s="39">
        <v>4</v>
      </c>
      <c r="I39" s="39">
        <v>0</v>
      </c>
      <c r="J39" s="14">
        <v>110</v>
      </c>
      <c r="K39" s="39">
        <v>4</v>
      </c>
      <c r="L39" s="39">
        <v>0</v>
      </c>
      <c r="M39" s="39">
        <v>0</v>
      </c>
    </row>
    <row r="40" spans="2:14" ht="15" customHeight="1" x14ac:dyDescent="0.2">
      <c r="B40" s="60" t="s">
        <v>74</v>
      </c>
      <c r="C40" s="12">
        <v>77</v>
      </c>
      <c r="D40" s="14">
        <v>26</v>
      </c>
      <c r="E40" s="14">
        <v>51</v>
      </c>
      <c r="F40" s="14">
        <v>0</v>
      </c>
      <c r="G40" s="14">
        <v>76</v>
      </c>
      <c r="H40" s="14">
        <v>1</v>
      </c>
      <c r="I40" s="14">
        <v>0</v>
      </c>
      <c r="J40" s="14">
        <v>77</v>
      </c>
      <c r="K40" s="14">
        <v>0</v>
      </c>
      <c r="L40" s="14">
        <v>0</v>
      </c>
      <c r="M40" s="39">
        <v>0</v>
      </c>
    </row>
    <row r="41" spans="2:14" ht="15" customHeight="1" x14ac:dyDescent="0.2">
      <c r="B41" s="60" t="s">
        <v>73</v>
      </c>
      <c r="C41" s="12">
        <v>58</v>
      </c>
      <c r="D41" s="14">
        <v>30</v>
      </c>
      <c r="E41" s="14">
        <v>28</v>
      </c>
      <c r="F41" s="14">
        <v>0</v>
      </c>
      <c r="G41" s="14">
        <v>57</v>
      </c>
      <c r="H41" s="14">
        <v>1</v>
      </c>
      <c r="I41" s="14">
        <v>0</v>
      </c>
      <c r="J41" s="14">
        <v>58</v>
      </c>
      <c r="K41" s="14">
        <v>0</v>
      </c>
      <c r="L41" s="14">
        <v>0</v>
      </c>
      <c r="M41" s="39">
        <v>0</v>
      </c>
    </row>
    <row r="42" spans="2:14" ht="15" customHeight="1" x14ac:dyDescent="0.2">
      <c r="B42" s="60" t="s">
        <v>92</v>
      </c>
      <c r="C42" s="12">
        <v>79</v>
      </c>
      <c r="D42" s="14">
        <v>29</v>
      </c>
      <c r="E42" s="14">
        <v>50</v>
      </c>
      <c r="F42" s="14">
        <v>0</v>
      </c>
      <c r="G42" s="14">
        <v>78</v>
      </c>
      <c r="H42" s="14">
        <v>1</v>
      </c>
      <c r="I42" s="14">
        <v>0</v>
      </c>
      <c r="J42" s="14">
        <v>79</v>
      </c>
      <c r="K42" s="14">
        <v>0</v>
      </c>
      <c r="L42" s="14">
        <v>0</v>
      </c>
      <c r="M42" s="39">
        <v>0</v>
      </c>
    </row>
    <row r="43" spans="2:14" s="47" customFormat="1" ht="12.75" customHeight="1" x14ac:dyDescent="0.2">
      <c r="B43" s="206"/>
      <c r="C43" s="886" t="s">
        <v>348</v>
      </c>
      <c r="D43" s="886"/>
      <c r="E43" s="886"/>
      <c r="F43" s="886"/>
      <c r="G43" s="886"/>
      <c r="H43" s="886"/>
      <c r="I43" s="886"/>
      <c r="J43" s="886"/>
      <c r="K43" s="886"/>
      <c r="L43" s="886"/>
      <c r="M43" s="886"/>
    </row>
    <row r="44" spans="2:14" ht="15" customHeight="1" x14ac:dyDescent="0.2">
      <c r="B44" s="65" t="s">
        <v>16</v>
      </c>
      <c r="C44" s="12">
        <v>652</v>
      </c>
      <c r="D44" s="12">
        <v>400</v>
      </c>
      <c r="E44" s="12">
        <v>252</v>
      </c>
      <c r="F44" s="12">
        <v>0</v>
      </c>
      <c r="G44" s="12">
        <v>611</v>
      </c>
      <c r="H44" s="12">
        <v>35</v>
      </c>
      <c r="I44" s="12">
        <v>6</v>
      </c>
      <c r="J44" s="12">
        <v>618</v>
      </c>
      <c r="K44" s="12">
        <v>31</v>
      </c>
      <c r="L44" s="12">
        <v>2</v>
      </c>
      <c r="M44" s="12">
        <v>1</v>
      </c>
      <c r="N44" s="12"/>
    </row>
    <row r="45" spans="2:14" ht="15" customHeight="1" x14ac:dyDescent="0.2">
      <c r="B45" s="60" t="s">
        <v>51</v>
      </c>
      <c r="C45" s="12">
        <v>13</v>
      </c>
      <c r="D45" s="14">
        <v>11</v>
      </c>
      <c r="E45" s="14">
        <v>2</v>
      </c>
      <c r="F45" s="14">
        <v>0</v>
      </c>
      <c r="G45" s="14">
        <v>7</v>
      </c>
      <c r="H45" s="39">
        <v>4</v>
      </c>
      <c r="I45" s="39">
        <v>2</v>
      </c>
      <c r="J45" s="14">
        <v>9</v>
      </c>
      <c r="K45" s="39">
        <v>4</v>
      </c>
      <c r="L45" s="39">
        <v>0</v>
      </c>
      <c r="M45" s="39">
        <v>0</v>
      </c>
    </row>
    <row r="46" spans="2:14" ht="15" customHeight="1" x14ac:dyDescent="0.2">
      <c r="B46" s="60">
        <v>1</v>
      </c>
      <c r="C46" s="12">
        <v>11</v>
      </c>
      <c r="D46" s="14">
        <v>7</v>
      </c>
      <c r="E46" s="14">
        <v>4</v>
      </c>
      <c r="F46" s="14">
        <v>0</v>
      </c>
      <c r="G46" s="14">
        <v>10</v>
      </c>
      <c r="H46" s="14">
        <v>1</v>
      </c>
      <c r="I46" s="14">
        <v>0</v>
      </c>
      <c r="J46" s="14">
        <v>8</v>
      </c>
      <c r="K46" s="14">
        <v>3</v>
      </c>
      <c r="L46" s="14">
        <v>0</v>
      </c>
      <c r="M46" s="14">
        <v>0</v>
      </c>
    </row>
    <row r="47" spans="2:14" ht="15" customHeight="1" x14ac:dyDescent="0.2">
      <c r="B47" s="61" t="s">
        <v>110</v>
      </c>
      <c r="C47" s="12">
        <v>17</v>
      </c>
      <c r="D47" s="14">
        <v>11</v>
      </c>
      <c r="E47" s="14">
        <v>6</v>
      </c>
      <c r="F47" s="14">
        <v>0</v>
      </c>
      <c r="G47" s="14">
        <v>15</v>
      </c>
      <c r="H47" s="14">
        <v>1</v>
      </c>
      <c r="I47" s="14">
        <v>1</v>
      </c>
      <c r="J47" s="14">
        <v>16</v>
      </c>
      <c r="K47" s="14">
        <v>1</v>
      </c>
      <c r="L47" s="14">
        <v>0</v>
      </c>
      <c r="M47" s="14">
        <v>0</v>
      </c>
    </row>
    <row r="48" spans="2:14" ht="15" customHeight="1" x14ac:dyDescent="0.2">
      <c r="B48" s="62">
        <v>3</v>
      </c>
      <c r="C48" s="12">
        <v>11</v>
      </c>
      <c r="D48" s="14">
        <v>8</v>
      </c>
      <c r="E48" s="14">
        <v>3</v>
      </c>
      <c r="F48" s="14">
        <v>0</v>
      </c>
      <c r="G48" s="14">
        <v>10</v>
      </c>
      <c r="H48" s="39">
        <v>1</v>
      </c>
      <c r="I48" s="39">
        <v>0</v>
      </c>
      <c r="J48" s="14">
        <v>8</v>
      </c>
      <c r="K48" s="14">
        <v>3</v>
      </c>
      <c r="L48" s="14">
        <v>0</v>
      </c>
      <c r="M48" s="14">
        <v>0</v>
      </c>
    </row>
    <row r="49" spans="2:13" ht="15" customHeight="1" x14ac:dyDescent="0.2">
      <c r="B49" s="60">
        <v>4</v>
      </c>
      <c r="C49" s="12">
        <v>7</v>
      </c>
      <c r="D49" s="14">
        <v>4</v>
      </c>
      <c r="E49" s="14">
        <v>3</v>
      </c>
      <c r="F49" s="14">
        <v>0</v>
      </c>
      <c r="G49" s="14">
        <v>5</v>
      </c>
      <c r="H49" s="14">
        <v>1</v>
      </c>
      <c r="I49" s="14">
        <v>1</v>
      </c>
      <c r="J49" s="14">
        <v>6</v>
      </c>
      <c r="K49" s="14">
        <v>0</v>
      </c>
      <c r="L49" s="14">
        <v>1</v>
      </c>
      <c r="M49" s="14">
        <v>0</v>
      </c>
    </row>
    <row r="50" spans="2:13" ht="15" customHeight="1" x14ac:dyDescent="0.2">
      <c r="B50" s="60">
        <v>5</v>
      </c>
      <c r="C50" s="12">
        <v>25</v>
      </c>
      <c r="D50" s="14">
        <v>18</v>
      </c>
      <c r="E50" s="14">
        <v>7</v>
      </c>
      <c r="F50" s="14">
        <v>0</v>
      </c>
      <c r="G50" s="14">
        <v>20</v>
      </c>
      <c r="H50" s="14">
        <v>5</v>
      </c>
      <c r="I50" s="14">
        <v>0</v>
      </c>
      <c r="J50" s="14">
        <v>19</v>
      </c>
      <c r="K50" s="14">
        <v>6</v>
      </c>
      <c r="L50" s="14">
        <v>0</v>
      </c>
      <c r="M50" s="14">
        <v>0</v>
      </c>
    </row>
    <row r="51" spans="2:13" ht="15" customHeight="1" x14ac:dyDescent="0.2">
      <c r="B51" s="60">
        <v>6</v>
      </c>
      <c r="C51" s="12">
        <v>21</v>
      </c>
      <c r="D51" s="14">
        <v>12</v>
      </c>
      <c r="E51" s="14">
        <v>9</v>
      </c>
      <c r="F51" s="14">
        <v>0</v>
      </c>
      <c r="G51" s="14">
        <v>19</v>
      </c>
      <c r="H51" s="14">
        <v>2</v>
      </c>
      <c r="I51" s="14">
        <v>0</v>
      </c>
      <c r="J51" s="14">
        <v>20</v>
      </c>
      <c r="K51" s="39">
        <v>1</v>
      </c>
      <c r="L51" s="39">
        <v>0</v>
      </c>
      <c r="M51" s="39">
        <v>0</v>
      </c>
    </row>
    <row r="52" spans="2:13" ht="15" customHeight="1" x14ac:dyDescent="0.2">
      <c r="B52" s="60">
        <v>7</v>
      </c>
      <c r="C52" s="12">
        <v>30</v>
      </c>
      <c r="D52" s="14">
        <v>23</v>
      </c>
      <c r="E52" s="14">
        <v>7</v>
      </c>
      <c r="F52" s="14">
        <v>0</v>
      </c>
      <c r="G52" s="14">
        <v>26</v>
      </c>
      <c r="H52" s="14">
        <v>4</v>
      </c>
      <c r="I52" s="14">
        <v>0</v>
      </c>
      <c r="J52" s="14">
        <v>29</v>
      </c>
      <c r="K52" s="14">
        <v>1</v>
      </c>
      <c r="L52" s="14">
        <v>0</v>
      </c>
      <c r="M52" s="14">
        <v>0</v>
      </c>
    </row>
    <row r="53" spans="2:13" ht="15" customHeight="1" x14ac:dyDescent="0.2">
      <c r="B53" s="60">
        <v>8</v>
      </c>
      <c r="C53" s="12">
        <v>27</v>
      </c>
      <c r="D53" s="14">
        <v>18</v>
      </c>
      <c r="E53" s="14">
        <v>9</v>
      </c>
      <c r="F53" s="14">
        <v>0</v>
      </c>
      <c r="G53" s="14">
        <v>25</v>
      </c>
      <c r="H53" s="39">
        <v>1</v>
      </c>
      <c r="I53" s="39">
        <v>1</v>
      </c>
      <c r="J53" s="14">
        <v>23</v>
      </c>
      <c r="K53" s="39">
        <v>3</v>
      </c>
      <c r="L53" s="39">
        <v>0</v>
      </c>
      <c r="M53" s="39">
        <v>1</v>
      </c>
    </row>
    <row r="54" spans="2:13" ht="15" customHeight="1" x14ac:dyDescent="0.2">
      <c r="B54" s="60">
        <v>9</v>
      </c>
      <c r="C54" s="12">
        <v>28</v>
      </c>
      <c r="D54" s="14">
        <v>19</v>
      </c>
      <c r="E54" s="14">
        <v>9</v>
      </c>
      <c r="F54" s="14">
        <v>0</v>
      </c>
      <c r="G54" s="14">
        <v>25</v>
      </c>
      <c r="H54" s="39">
        <v>3</v>
      </c>
      <c r="I54" s="39">
        <v>0</v>
      </c>
      <c r="J54" s="14">
        <v>28</v>
      </c>
      <c r="K54" s="39">
        <v>0</v>
      </c>
      <c r="L54" s="39">
        <v>0</v>
      </c>
      <c r="M54" s="39">
        <v>0</v>
      </c>
    </row>
    <row r="55" spans="2:13" ht="15" customHeight="1" x14ac:dyDescent="0.2">
      <c r="B55" s="61" t="s">
        <v>63</v>
      </c>
      <c r="C55" s="12">
        <v>130</v>
      </c>
      <c r="D55" s="14">
        <v>88</v>
      </c>
      <c r="E55" s="14">
        <v>42</v>
      </c>
      <c r="F55" s="14">
        <v>0</v>
      </c>
      <c r="G55" s="14">
        <v>123</v>
      </c>
      <c r="H55" s="14">
        <v>7</v>
      </c>
      <c r="I55" s="14">
        <v>0</v>
      </c>
      <c r="J55" s="14">
        <v>125</v>
      </c>
      <c r="K55" s="14">
        <v>4</v>
      </c>
      <c r="L55" s="14">
        <v>1</v>
      </c>
      <c r="M55" s="14">
        <v>0</v>
      </c>
    </row>
    <row r="56" spans="2:13" ht="15" customHeight="1" x14ac:dyDescent="0.2">
      <c r="B56" s="60" t="s">
        <v>75</v>
      </c>
      <c r="C56" s="12">
        <v>107</v>
      </c>
      <c r="D56" s="14">
        <v>66</v>
      </c>
      <c r="E56" s="14">
        <v>41</v>
      </c>
      <c r="F56" s="14">
        <v>0</v>
      </c>
      <c r="G56" s="14">
        <v>102</v>
      </c>
      <c r="H56" s="39">
        <v>5</v>
      </c>
      <c r="I56" s="39">
        <v>0</v>
      </c>
      <c r="J56" s="14">
        <v>103</v>
      </c>
      <c r="K56" s="39">
        <v>4</v>
      </c>
      <c r="L56" s="39">
        <v>0</v>
      </c>
      <c r="M56" s="39">
        <v>0</v>
      </c>
    </row>
    <row r="57" spans="2:13" ht="15" customHeight="1" x14ac:dyDescent="0.2">
      <c r="B57" s="60" t="s">
        <v>74</v>
      </c>
      <c r="C57" s="12">
        <v>85</v>
      </c>
      <c r="D57" s="14">
        <v>44</v>
      </c>
      <c r="E57" s="14">
        <v>41</v>
      </c>
      <c r="F57" s="14">
        <v>0</v>
      </c>
      <c r="G57" s="14">
        <v>85</v>
      </c>
      <c r="H57" s="14">
        <v>0</v>
      </c>
      <c r="I57" s="14">
        <v>0</v>
      </c>
      <c r="J57" s="14">
        <v>84</v>
      </c>
      <c r="K57" s="14">
        <v>1</v>
      </c>
      <c r="L57" s="14">
        <v>0</v>
      </c>
      <c r="M57" s="14">
        <v>0</v>
      </c>
    </row>
    <row r="58" spans="2:13" ht="15" customHeight="1" x14ac:dyDescent="0.2">
      <c r="B58" s="60" t="s">
        <v>73</v>
      </c>
      <c r="C58" s="12">
        <v>58</v>
      </c>
      <c r="D58" s="14">
        <v>30</v>
      </c>
      <c r="E58" s="14">
        <v>28</v>
      </c>
      <c r="F58" s="14">
        <v>0</v>
      </c>
      <c r="G58" s="14">
        <v>58</v>
      </c>
      <c r="H58" s="14">
        <v>0</v>
      </c>
      <c r="I58" s="14">
        <v>0</v>
      </c>
      <c r="J58" s="14">
        <v>58</v>
      </c>
      <c r="K58" s="14">
        <v>0</v>
      </c>
      <c r="L58" s="14">
        <v>0</v>
      </c>
      <c r="M58" s="14">
        <v>0</v>
      </c>
    </row>
    <row r="59" spans="2:13" ht="15" customHeight="1" x14ac:dyDescent="0.2">
      <c r="B59" s="60" t="s">
        <v>92</v>
      </c>
      <c r="C59" s="12">
        <v>82</v>
      </c>
      <c r="D59" s="14">
        <v>41</v>
      </c>
      <c r="E59" s="14">
        <v>41</v>
      </c>
      <c r="F59" s="14">
        <v>0</v>
      </c>
      <c r="G59" s="14">
        <v>81</v>
      </c>
      <c r="H59" s="14">
        <v>0</v>
      </c>
      <c r="I59" s="14">
        <v>1</v>
      </c>
      <c r="J59" s="14">
        <v>82</v>
      </c>
      <c r="K59" s="14">
        <v>0</v>
      </c>
      <c r="L59" s="14">
        <v>0</v>
      </c>
      <c r="M59" s="14">
        <v>0</v>
      </c>
    </row>
    <row r="60" spans="2:13" s="47" customFormat="1" ht="12.75" customHeight="1" x14ac:dyDescent="0.2">
      <c r="B60" s="206"/>
      <c r="C60" s="886" t="s">
        <v>349</v>
      </c>
      <c r="D60" s="886"/>
      <c r="E60" s="886"/>
      <c r="F60" s="886"/>
      <c r="G60" s="886"/>
      <c r="H60" s="886"/>
      <c r="I60" s="886"/>
      <c r="J60" s="886"/>
      <c r="K60" s="886"/>
      <c r="L60" s="886"/>
      <c r="M60" s="886"/>
    </row>
    <row r="61" spans="2:13" ht="15" customHeight="1" x14ac:dyDescent="0.2">
      <c r="B61" s="65" t="s">
        <v>16</v>
      </c>
      <c r="C61" s="198">
        <v>556</v>
      </c>
      <c r="D61" s="198">
        <v>348</v>
      </c>
      <c r="E61" s="198">
        <v>205</v>
      </c>
      <c r="F61" s="198">
        <v>3</v>
      </c>
      <c r="G61" s="198">
        <v>531</v>
      </c>
      <c r="H61" s="198">
        <v>22</v>
      </c>
      <c r="I61" s="198">
        <v>3</v>
      </c>
      <c r="J61" s="198">
        <v>524</v>
      </c>
      <c r="K61" s="198">
        <v>29</v>
      </c>
      <c r="L61" s="198">
        <v>3</v>
      </c>
      <c r="M61" s="198">
        <v>0</v>
      </c>
    </row>
    <row r="62" spans="2:13" ht="15" customHeight="1" x14ac:dyDescent="0.2">
      <c r="B62" s="60" t="s">
        <v>51</v>
      </c>
      <c r="C62" s="198">
        <v>10</v>
      </c>
      <c r="D62" s="197">
        <v>8</v>
      </c>
      <c r="E62" s="197">
        <v>2</v>
      </c>
      <c r="F62" s="197">
        <v>0</v>
      </c>
      <c r="G62" s="197">
        <v>9</v>
      </c>
      <c r="H62" s="196">
        <v>1</v>
      </c>
      <c r="I62" s="196">
        <v>0</v>
      </c>
      <c r="J62" s="197">
        <v>9</v>
      </c>
      <c r="K62" s="196">
        <v>0</v>
      </c>
      <c r="L62" s="196">
        <v>1</v>
      </c>
      <c r="M62" s="14">
        <v>0</v>
      </c>
    </row>
    <row r="63" spans="2:13" ht="15" customHeight="1" x14ac:dyDescent="0.2">
      <c r="B63" s="60">
        <v>1</v>
      </c>
      <c r="C63" s="198">
        <v>8</v>
      </c>
      <c r="D63" s="197">
        <v>7</v>
      </c>
      <c r="E63" s="197">
        <v>0</v>
      </c>
      <c r="F63" s="197">
        <v>1</v>
      </c>
      <c r="G63" s="197">
        <v>6</v>
      </c>
      <c r="H63" s="197">
        <v>2</v>
      </c>
      <c r="I63" s="197">
        <v>0</v>
      </c>
      <c r="J63" s="197">
        <v>6</v>
      </c>
      <c r="K63" s="197">
        <v>1</v>
      </c>
      <c r="L63" s="197">
        <v>1</v>
      </c>
      <c r="M63" s="14">
        <v>0</v>
      </c>
    </row>
    <row r="64" spans="2:13" ht="15" customHeight="1" x14ac:dyDescent="0.2">
      <c r="B64" s="61" t="s">
        <v>110</v>
      </c>
      <c r="C64" s="198">
        <v>17</v>
      </c>
      <c r="D64" s="197">
        <v>14</v>
      </c>
      <c r="E64" s="197">
        <v>3</v>
      </c>
      <c r="F64" s="197">
        <v>0</v>
      </c>
      <c r="G64" s="197">
        <v>13</v>
      </c>
      <c r="H64" s="197">
        <v>4</v>
      </c>
      <c r="I64" s="197">
        <v>0</v>
      </c>
      <c r="J64" s="197">
        <v>14</v>
      </c>
      <c r="K64" s="197">
        <v>3</v>
      </c>
      <c r="L64" s="197">
        <v>0</v>
      </c>
      <c r="M64" s="14">
        <v>0</v>
      </c>
    </row>
    <row r="65" spans="2:46" ht="15" customHeight="1" x14ac:dyDescent="0.2">
      <c r="B65" s="62">
        <v>3</v>
      </c>
      <c r="C65" s="198">
        <v>14</v>
      </c>
      <c r="D65" s="197">
        <v>9</v>
      </c>
      <c r="E65" s="197">
        <v>5</v>
      </c>
      <c r="F65" s="197">
        <v>0</v>
      </c>
      <c r="G65" s="197">
        <v>13</v>
      </c>
      <c r="H65" s="196">
        <v>1</v>
      </c>
      <c r="I65" s="196">
        <v>0</v>
      </c>
      <c r="J65" s="197">
        <v>12</v>
      </c>
      <c r="K65" s="197">
        <v>2</v>
      </c>
      <c r="L65" s="197">
        <v>0</v>
      </c>
      <c r="M65" s="14">
        <v>0</v>
      </c>
    </row>
    <row r="66" spans="2:46" ht="15" customHeight="1" x14ac:dyDescent="0.2">
      <c r="B66" s="60">
        <v>4</v>
      </c>
      <c r="C66" s="198">
        <v>21</v>
      </c>
      <c r="D66" s="197">
        <v>14</v>
      </c>
      <c r="E66" s="197">
        <v>7</v>
      </c>
      <c r="F66" s="197">
        <v>0</v>
      </c>
      <c r="G66" s="197">
        <v>21</v>
      </c>
      <c r="H66" s="197">
        <v>0</v>
      </c>
      <c r="I66" s="197">
        <v>0</v>
      </c>
      <c r="J66" s="197">
        <v>20</v>
      </c>
      <c r="K66" s="197">
        <v>1</v>
      </c>
      <c r="L66" s="197">
        <v>0</v>
      </c>
      <c r="M66" s="14">
        <v>0</v>
      </c>
    </row>
    <row r="67" spans="2:46" ht="15" customHeight="1" x14ac:dyDescent="0.2">
      <c r="B67" s="60">
        <v>5</v>
      </c>
      <c r="C67" s="198">
        <v>17</v>
      </c>
      <c r="D67" s="197">
        <v>14</v>
      </c>
      <c r="E67" s="197">
        <v>3</v>
      </c>
      <c r="F67" s="197">
        <v>0</v>
      </c>
      <c r="G67" s="197">
        <v>15</v>
      </c>
      <c r="H67" s="197">
        <v>2</v>
      </c>
      <c r="I67" s="197">
        <v>0</v>
      </c>
      <c r="J67" s="197">
        <v>14</v>
      </c>
      <c r="K67" s="197">
        <v>3</v>
      </c>
      <c r="L67" s="197">
        <v>0</v>
      </c>
      <c r="M67" s="14">
        <v>0</v>
      </c>
    </row>
    <row r="68" spans="2:46" ht="15" customHeight="1" x14ac:dyDescent="0.2">
      <c r="B68" s="60">
        <v>6</v>
      </c>
      <c r="C68" s="198">
        <v>18</v>
      </c>
      <c r="D68" s="197">
        <v>15</v>
      </c>
      <c r="E68" s="197">
        <v>3</v>
      </c>
      <c r="F68" s="197">
        <v>0</v>
      </c>
      <c r="G68" s="197">
        <v>15</v>
      </c>
      <c r="H68" s="197">
        <v>3</v>
      </c>
      <c r="I68" s="197">
        <v>0</v>
      </c>
      <c r="J68" s="197">
        <v>16</v>
      </c>
      <c r="K68" s="196">
        <v>2</v>
      </c>
      <c r="L68" s="196">
        <v>0</v>
      </c>
      <c r="M68" s="14">
        <v>0</v>
      </c>
    </row>
    <row r="69" spans="2:46" ht="15" customHeight="1" x14ac:dyDescent="0.2">
      <c r="B69" s="60">
        <v>7</v>
      </c>
      <c r="C69" s="198">
        <v>15</v>
      </c>
      <c r="D69" s="197">
        <v>10</v>
      </c>
      <c r="E69" s="197">
        <v>4</v>
      </c>
      <c r="F69" s="197">
        <v>1</v>
      </c>
      <c r="G69" s="197">
        <v>13</v>
      </c>
      <c r="H69" s="197">
        <v>2</v>
      </c>
      <c r="I69" s="197">
        <v>0</v>
      </c>
      <c r="J69" s="197">
        <v>14</v>
      </c>
      <c r="K69" s="197">
        <v>1</v>
      </c>
      <c r="L69" s="197">
        <v>0</v>
      </c>
      <c r="M69" s="14">
        <v>0</v>
      </c>
    </row>
    <row r="70" spans="2:46" ht="15" customHeight="1" x14ac:dyDescent="0.2">
      <c r="B70" s="60">
        <v>8</v>
      </c>
      <c r="C70" s="198">
        <v>25</v>
      </c>
      <c r="D70" s="197">
        <v>15</v>
      </c>
      <c r="E70" s="197">
        <v>9</v>
      </c>
      <c r="F70" s="197">
        <v>1</v>
      </c>
      <c r="G70" s="197">
        <v>21</v>
      </c>
      <c r="H70" s="196">
        <v>3</v>
      </c>
      <c r="I70" s="196">
        <v>1</v>
      </c>
      <c r="J70" s="197">
        <v>23</v>
      </c>
      <c r="K70" s="196">
        <v>2</v>
      </c>
      <c r="L70" s="196">
        <v>0</v>
      </c>
      <c r="M70" s="39">
        <v>0</v>
      </c>
    </row>
    <row r="71" spans="2:46" ht="15" customHeight="1" x14ac:dyDescent="0.2">
      <c r="B71" s="60">
        <v>9</v>
      </c>
      <c r="C71" s="198">
        <v>19</v>
      </c>
      <c r="D71" s="197">
        <v>12</v>
      </c>
      <c r="E71" s="197">
        <v>7</v>
      </c>
      <c r="F71" s="197">
        <v>0</v>
      </c>
      <c r="G71" s="197">
        <v>19</v>
      </c>
      <c r="H71" s="196">
        <v>0</v>
      </c>
      <c r="I71" s="196">
        <v>0</v>
      </c>
      <c r="J71" s="197">
        <v>16</v>
      </c>
      <c r="K71" s="196">
        <v>3</v>
      </c>
      <c r="L71" s="196">
        <v>0</v>
      </c>
      <c r="M71" s="39">
        <v>0</v>
      </c>
    </row>
    <row r="72" spans="2:46" ht="15" customHeight="1" x14ac:dyDescent="0.2">
      <c r="B72" s="61" t="s">
        <v>63</v>
      </c>
      <c r="C72" s="198">
        <v>109</v>
      </c>
      <c r="D72" s="197">
        <v>71</v>
      </c>
      <c r="E72" s="197">
        <v>38</v>
      </c>
      <c r="F72" s="197">
        <v>0</v>
      </c>
      <c r="G72" s="197">
        <v>106</v>
      </c>
      <c r="H72" s="197">
        <v>3</v>
      </c>
      <c r="I72" s="197">
        <v>0</v>
      </c>
      <c r="J72" s="197">
        <v>104</v>
      </c>
      <c r="K72" s="197">
        <v>5</v>
      </c>
      <c r="L72" s="197">
        <v>0</v>
      </c>
      <c r="M72" s="39">
        <v>0</v>
      </c>
    </row>
    <row r="73" spans="2:46" ht="15" customHeight="1" x14ac:dyDescent="0.2">
      <c r="B73" s="60" t="s">
        <v>75</v>
      </c>
      <c r="C73" s="198">
        <v>95</v>
      </c>
      <c r="D73" s="197">
        <v>63</v>
      </c>
      <c r="E73" s="197">
        <v>32</v>
      </c>
      <c r="F73" s="197">
        <v>0</v>
      </c>
      <c r="G73" s="197">
        <v>93</v>
      </c>
      <c r="H73" s="196">
        <v>1</v>
      </c>
      <c r="I73" s="196">
        <v>1</v>
      </c>
      <c r="J73" s="197">
        <v>91</v>
      </c>
      <c r="K73" s="196">
        <v>3</v>
      </c>
      <c r="L73" s="196">
        <v>1</v>
      </c>
      <c r="M73" s="63">
        <v>0</v>
      </c>
    </row>
    <row r="74" spans="2:46" ht="15" customHeight="1" x14ac:dyDescent="0.2">
      <c r="B74" s="60" t="s">
        <v>74</v>
      </c>
      <c r="C74" s="198">
        <v>87</v>
      </c>
      <c r="D74" s="197">
        <v>50</v>
      </c>
      <c r="E74" s="197">
        <v>37</v>
      </c>
      <c r="F74" s="197">
        <v>0</v>
      </c>
      <c r="G74" s="197">
        <v>86</v>
      </c>
      <c r="H74" s="197">
        <v>0</v>
      </c>
      <c r="I74" s="197">
        <v>1</v>
      </c>
      <c r="J74" s="197">
        <v>86</v>
      </c>
      <c r="K74" s="197">
        <v>1</v>
      </c>
      <c r="L74" s="197">
        <v>0</v>
      </c>
      <c r="M74" s="39">
        <v>0</v>
      </c>
    </row>
    <row r="75" spans="2:46" ht="15" customHeight="1" x14ac:dyDescent="0.2">
      <c r="B75" s="60" t="s">
        <v>73</v>
      </c>
      <c r="C75" s="198">
        <v>44</v>
      </c>
      <c r="D75" s="197">
        <v>21</v>
      </c>
      <c r="E75" s="197">
        <v>23</v>
      </c>
      <c r="F75" s="197">
        <v>0</v>
      </c>
      <c r="G75" s="197">
        <v>44</v>
      </c>
      <c r="H75" s="197">
        <v>0</v>
      </c>
      <c r="I75" s="197">
        <v>0</v>
      </c>
      <c r="J75" s="197">
        <v>42</v>
      </c>
      <c r="K75" s="197">
        <v>2</v>
      </c>
      <c r="L75" s="197">
        <v>0</v>
      </c>
      <c r="M75" s="14">
        <v>0</v>
      </c>
    </row>
    <row r="76" spans="2:46" ht="15" customHeight="1" x14ac:dyDescent="0.2">
      <c r="B76" s="60" t="s">
        <v>92</v>
      </c>
      <c r="C76" s="198">
        <v>57</v>
      </c>
      <c r="D76" s="197">
        <v>25</v>
      </c>
      <c r="E76" s="197">
        <v>32</v>
      </c>
      <c r="F76" s="197">
        <v>0</v>
      </c>
      <c r="G76" s="197">
        <v>57</v>
      </c>
      <c r="H76" s="197">
        <v>0</v>
      </c>
      <c r="I76" s="197">
        <v>0</v>
      </c>
      <c r="J76" s="197">
        <v>57</v>
      </c>
      <c r="K76" s="197">
        <v>0</v>
      </c>
      <c r="L76" s="197">
        <v>0</v>
      </c>
      <c r="M76" s="14">
        <v>0</v>
      </c>
    </row>
    <row r="77" spans="2:46" ht="9.9499999999999993" customHeight="1" x14ac:dyDescent="0.2"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</row>
    <row r="78" spans="2:46" ht="3" customHeight="1" x14ac:dyDescent="0.2">
      <c r="B78" s="134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</row>
    <row r="79" spans="2:46" ht="10.5" customHeight="1" x14ac:dyDescent="0.2">
      <c r="B79" s="88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</row>
    <row r="80" spans="2:46" s="7" customFormat="1" ht="11.25" x14ac:dyDescent="0.2">
      <c r="B80" s="132" t="s">
        <v>281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2:39" s="37" customFormat="1" ht="5.25" customHeight="1" x14ac:dyDescent="0.2">
      <c r="B81" s="80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</row>
    <row r="82" spans="2:39" s="37" customFormat="1" ht="22.5" customHeight="1" x14ac:dyDescent="0.2">
      <c r="B82" s="879" t="s">
        <v>136</v>
      </c>
      <c r="C82" s="879"/>
      <c r="D82" s="879"/>
      <c r="E82" s="879"/>
      <c r="F82" s="879"/>
      <c r="G82" s="879"/>
      <c r="H82" s="879"/>
      <c r="I82" s="879"/>
      <c r="J82" s="879"/>
      <c r="K82" s="879"/>
      <c r="L82" s="879"/>
      <c r="M82" s="879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</row>
    <row r="83" spans="2:39" s="37" customFormat="1" ht="12.75" customHeight="1" x14ac:dyDescent="0.2">
      <c r="B83" s="626" t="s">
        <v>397</v>
      </c>
      <c r="C83" s="626"/>
      <c r="D83" s="626"/>
      <c r="E83" s="626"/>
      <c r="F83" s="626"/>
      <c r="G83" s="626"/>
      <c r="H83" s="626"/>
      <c r="I83" s="626"/>
      <c r="J83" s="626"/>
      <c r="K83" s="626"/>
      <c r="L83" s="626"/>
      <c r="M83" s="626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</row>
    <row r="84" spans="2:39" x14ac:dyDescent="0.2">
      <c r="B84" s="898"/>
      <c r="C84" s="898"/>
      <c r="D84" s="898"/>
      <c r="E84" s="898"/>
      <c r="F84" s="898"/>
      <c r="G84" s="898"/>
      <c r="H84" s="898"/>
      <c r="I84" s="898"/>
      <c r="J84" s="898"/>
      <c r="K84" s="898"/>
      <c r="L84" s="898"/>
      <c r="M84" s="898"/>
    </row>
    <row r="85" spans="2:39" x14ac:dyDescent="0.2">
      <c r="B85" s="898"/>
      <c r="C85" s="898"/>
      <c r="D85" s="898"/>
      <c r="E85" s="898"/>
      <c r="F85" s="898"/>
      <c r="G85" s="898"/>
      <c r="H85" s="898"/>
      <c r="I85" s="898"/>
      <c r="J85" s="898"/>
      <c r="K85" s="898"/>
      <c r="L85" s="898"/>
      <c r="M85" s="898"/>
    </row>
  </sheetData>
  <mergeCells count="25">
    <mergeCell ref="B82:M82"/>
    <mergeCell ref="B84:M85"/>
    <mergeCell ref="B83:M83"/>
    <mergeCell ref="L6:L7"/>
    <mergeCell ref="M6:M7"/>
    <mergeCell ref="C9:M9"/>
    <mergeCell ref="C26:M26"/>
    <mergeCell ref="C43:M43"/>
    <mergeCell ref="C60:M60"/>
    <mergeCell ref="F6:F7"/>
    <mergeCell ref="G6:G7"/>
    <mergeCell ref="H6:H7"/>
    <mergeCell ref="I6:I7"/>
    <mergeCell ref="J6:J7"/>
    <mergeCell ref="K6:K7"/>
    <mergeCell ref="B1:M1"/>
    <mergeCell ref="K3:M3"/>
    <mergeCell ref="B4:B7"/>
    <mergeCell ref="C4:C7"/>
    <mergeCell ref="D4:F5"/>
    <mergeCell ref="G4:M4"/>
    <mergeCell ref="G5:I5"/>
    <mergeCell ref="J5:M5"/>
    <mergeCell ref="D6:D7"/>
    <mergeCell ref="E6:E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2" orientation="portrait" verticalDpi="0" r:id="rId1"/>
  <ignoredErrors>
    <ignoredError sqref="B13 B30 B47 B64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81"/>
  <sheetViews>
    <sheetView showGridLines="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66" customWidth="1"/>
    <col min="2" max="2" width="15.5703125" style="66" customWidth="1"/>
    <col min="3" max="16" width="8.7109375" style="66" customWidth="1"/>
    <col min="17" max="17" width="6.7109375" style="66" customWidth="1"/>
    <col min="18" max="18" width="14.28515625" style="66" bestFit="1" customWidth="1"/>
    <col min="19" max="16384" width="12.5703125" style="66"/>
  </cols>
  <sheetData>
    <row r="1" spans="2:18" ht="21" customHeight="1" x14ac:dyDescent="0.2">
      <c r="B1" s="899" t="s">
        <v>356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</row>
    <row r="2" spans="2:18" ht="21" customHeight="1" x14ac:dyDescent="0.2">
      <c r="B2" s="73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R2" s="13"/>
    </row>
    <row r="3" spans="2:18" ht="12.75" customHeight="1" x14ac:dyDescent="0.2">
      <c r="B3" s="77"/>
      <c r="C3" s="136"/>
      <c r="D3" s="136"/>
      <c r="E3" s="136"/>
      <c r="F3" s="137"/>
      <c r="G3" s="137"/>
      <c r="H3" s="137"/>
      <c r="I3" s="137"/>
      <c r="J3" s="137"/>
      <c r="K3" s="137"/>
      <c r="L3" s="137"/>
      <c r="M3" s="136"/>
      <c r="N3" s="136"/>
      <c r="O3" s="136"/>
      <c r="P3" s="138" t="s">
        <v>17</v>
      </c>
      <c r="R3" s="143" t="s">
        <v>18</v>
      </c>
    </row>
    <row r="4" spans="2:18" ht="18" customHeight="1" x14ac:dyDescent="0.2">
      <c r="B4" s="883" t="s">
        <v>115</v>
      </c>
      <c r="C4" s="635" t="s">
        <v>16</v>
      </c>
      <c r="D4" s="884" t="s">
        <v>108</v>
      </c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</row>
    <row r="5" spans="2:18" s="29" customFormat="1" ht="28.5" customHeight="1" x14ac:dyDescent="0.2">
      <c r="B5" s="883"/>
      <c r="C5" s="635"/>
      <c r="D5" s="185" t="s">
        <v>32</v>
      </c>
      <c r="E5" s="187" t="s">
        <v>74</v>
      </c>
      <c r="F5" s="187" t="s">
        <v>73</v>
      </c>
      <c r="G5" s="187" t="s">
        <v>72</v>
      </c>
      <c r="H5" s="187" t="s">
        <v>30</v>
      </c>
      <c r="I5" s="187" t="s">
        <v>71</v>
      </c>
      <c r="J5" s="187" t="s">
        <v>70</v>
      </c>
      <c r="K5" s="187" t="s">
        <v>69</v>
      </c>
      <c r="L5" s="187" t="s">
        <v>68</v>
      </c>
      <c r="M5" s="187" t="s">
        <v>67</v>
      </c>
      <c r="N5" s="187" t="s">
        <v>66</v>
      </c>
      <c r="O5" s="187" t="s">
        <v>65</v>
      </c>
      <c r="P5" s="185" t="s">
        <v>107</v>
      </c>
    </row>
    <row r="6" spans="2:18" ht="12.75" customHeight="1" x14ac:dyDescent="0.2">
      <c r="C6" s="71" t="s">
        <v>14</v>
      </c>
    </row>
    <row r="7" spans="2:18" s="47" customFormat="1" ht="12.75" customHeight="1" x14ac:dyDescent="0.2">
      <c r="B7" s="206"/>
      <c r="C7" s="886" t="s">
        <v>346</v>
      </c>
      <c r="D7" s="886"/>
      <c r="E7" s="886"/>
      <c r="F7" s="886"/>
      <c r="G7" s="886"/>
      <c r="H7" s="886"/>
      <c r="I7" s="886"/>
      <c r="J7" s="886"/>
      <c r="K7" s="886"/>
      <c r="L7" s="886"/>
      <c r="M7" s="886"/>
      <c r="N7" s="886"/>
      <c r="O7" s="886"/>
      <c r="P7" s="886"/>
    </row>
    <row r="8" spans="2:18" ht="12.75" customHeight="1" x14ac:dyDescent="0.2">
      <c r="B8" s="70" t="s">
        <v>16</v>
      </c>
      <c r="C8" s="12">
        <v>558</v>
      </c>
      <c r="D8" s="12">
        <v>0</v>
      </c>
      <c r="E8" s="12">
        <v>9</v>
      </c>
      <c r="F8" s="12">
        <v>25</v>
      </c>
      <c r="G8" s="12">
        <v>68</v>
      </c>
      <c r="H8" s="12">
        <v>111</v>
      </c>
      <c r="I8" s="12">
        <v>106</v>
      </c>
      <c r="J8" s="12">
        <v>85</v>
      </c>
      <c r="K8" s="12">
        <v>68</v>
      </c>
      <c r="L8" s="12">
        <v>45</v>
      </c>
      <c r="M8" s="12">
        <v>22</v>
      </c>
      <c r="N8" s="12">
        <v>10</v>
      </c>
      <c r="O8" s="12">
        <v>5</v>
      </c>
      <c r="P8" s="12">
        <v>4</v>
      </c>
    </row>
    <row r="9" spans="2:18" ht="19.5" customHeight="1" x14ac:dyDescent="0.2">
      <c r="B9" s="60" t="s">
        <v>51</v>
      </c>
      <c r="C9" s="12">
        <v>8</v>
      </c>
      <c r="D9" s="64">
        <v>0</v>
      </c>
      <c r="E9" s="64">
        <v>2</v>
      </c>
      <c r="F9" s="64">
        <v>0</v>
      </c>
      <c r="G9" s="64">
        <v>1</v>
      </c>
      <c r="H9" s="64">
        <v>1</v>
      </c>
      <c r="I9" s="64">
        <v>1</v>
      </c>
      <c r="J9" s="64">
        <v>2</v>
      </c>
      <c r="K9" s="64">
        <v>0</v>
      </c>
      <c r="L9" s="64">
        <v>1</v>
      </c>
      <c r="M9" s="64">
        <v>0</v>
      </c>
      <c r="N9" s="64">
        <v>0</v>
      </c>
      <c r="O9" s="64">
        <v>0</v>
      </c>
      <c r="P9" s="64">
        <v>0</v>
      </c>
    </row>
    <row r="10" spans="2:18" ht="15" customHeight="1" x14ac:dyDescent="0.2">
      <c r="B10" s="60">
        <v>1</v>
      </c>
      <c r="C10" s="12">
        <v>11</v>
      </c>
      <c r="D10" s="64">
        <v>0</v>
      </c>
      <c r="E10" s="64">
        <v>1</v>
      </c>
      <c r="F10" s="64">
        <v>2</v>
      </c>
      <c r="G10" s="64">
        <v>3</v>
      </c>
      <c r="H10" s="64">
        <v>3</v>
      </c>
      <c r="I10" s="64">
        <v>1</v>
      </c>
      <c r="J10" s="64">
        <v>0</v>
      </c>
      <c r="K10" s="64">
        <v>0</v>
      </c>
      <c r="L10" s="64">
        <v>0</v>
      </c>
      <c r="M10" s="64">
        <v>1</v>
      </c>
      <c r="N10" s="64">
        <v>0</v>
      </c>
      <c r="O10" s="64">
        <v>0</v>
      </c>
      <c r="P10" s="64">
        <v>0</v>
      </c>
    </row>
    <row r="11" spans="2:18" ht="15" customHeight="1" x14ac:dyDescent="0.2">
      <c r="B11" s="61" t="s">
        <v>110</v>
      </c>
      <c r="C11" s="12">
        <v>11</v>
      </c>
      <c r="D11" s="64">
        <v>0</v>
      </c>
      <c r="E11" s="64">
        <v>1</v>
      </c>
      <c r="F11" s="64">
        <v>3</v>
      </c>
      <c r="G11" s="64">
        <v>3</v>
      </c>
      <c r="H11" s="64">
        <v>2</v>
      </c>
      <c r="I11" s="64">
        <v>0</v>
      </c>
      <c r="J11" s="64">
        <v>0</v>
      </c>
      <c r="K11" s="64">
        <v>0</v>
      </c>
      <c r="L11" s="64">
        <v>1</v>
      </c>
      <c r="M11" s="64">
        <v>0</v>
      </c>
      <c r="N11" s="64">
        <v>0</v>
      </c>
      <c r="O11" s="64">
        <v>1</v>
      </c>
      <c r="P11" s="64">
        <v>0</v>
      </c>
    </row>
    <row r="12" spans="2:18" ht="15" customHeight="1" x14ac:dyDescent="0.2">
      <c r="B12" s="62">
        <v>3</v>
      </c>
      <c r="C12" s="12">
        <v>26</v>
      </c>
      <c r="D12" s="64">
        <v>0</v>
      </c>
      <c r="E12" s="64">
        <v>2</v>
      </c>
      <c r="F12" s="64">
        <v>5</v>
      </c>
      <c r="G12" s="64">
        <v>9</v>
      </c>
      <c r="H12" s="64">
        <v>5</v>
      </c>
      <c r="I12" s="64">
        <v>1</v>
      </c>
      <c r="J12" s="64">
        <v>1</v>
      </c>
      <c r="K12" s="64">
        <v>2</v>
      </c>
      <c r="L12" s="64">
        <v>0</v>
      </c>
      <c r="M12" s="64">
        <v>0</v>
      </c>
      <c r="N12" s="64">
        <v>1</v>
      </c>
      <c r="O12" s="64">
        <v>0</v>
      </c>
      <c r="P12" s="64">
        <v>0</v>
      </c>
    </row>
    <row r="13" spans="2:18" ht="15" customHeight="1" x14ac:dyDescent="0.2">
      <c r="B13" s="60">
        <v>4</v>
      </c>
      <c r="C13" s="12">
        <v>23</v>
      </c>
      <c r="D13" s="64">
        <v>0</v>
      </c>
      <c r="E13" s="64">
        <v>2</v>
      </c>
      <c r="F13" s="64">
        <v>5</v>
      </c>
      <c r="G13" s="64">
        <v>6</v>
      </c>
      <c r="H13" s="64">
        <v>5</v>
      </c>
      <c r="I13" s="64">
        <v>3</v>
      </c>
      <c r="J13" s="64">
        <v>1</v>
      </c>
      <c r="K13" s="64">
        <v>0</v>
      </c>
      <c r="L13" s="64">
        <v>1</v>
      </c>
      <c r="M13" s="64">
        <v>0</v>
      </c>
      <c r="N13" s="64">
        <v>0</v>
      </c>
      <c r="O13" s="64">
        <v>0</v>
      </c>
      <c r="P13" s="64">
        <v>0</v>
      </c>
    </row>
    <row r="14" spans="2:18" ht="15" customHeight="1" x14ac:dyDescent="0.2">
      <c r="B14" s="60">
        <v>5</v>
      </c>
      <c r="C14" s="12">
        <v>15</v>
      </c>
      <c r="D14" s="64">
        <v>0</v>
      </c>
      <c r="E14" s="64">
        <v>1</v>
      </c>
      <c r="F14" s="64">
        <v>3</v>
      </c>
      <c r="G14" s="64">
        <v>4</v>
      </c>
      <c r="H14" s="64">
        <v>4</v>
      </c>
      <c r="I14" s="64">
        <v>0</v>
      </c>
      <c r="J14" s="64">
        <v>0</v>
      </c>
      <c r="K14" s="64">
        <v>1</v>
      </c>
      <c r="L14" s="64">
        <v>2</v>
      </c>
      <c r="M14" s="64">
        <v>0</v>
      </c>
      <c r="N14" s="64">
        <v>0</v>
      </c>
      <c r="O14" s="64">
        <v>0</v>
      </c>
      <c r="P14" s="64">
        <v>0</v>
      </c>
    </row>
    <row r="15" spans="2:18" ht="15" customHeight="1" x14ac:dyDescent="0.2">
      <c r="B15" s="60">
        <v>6</v>
      </c>
      <c r="C15" s="12">
        <v>23</v>
      </c>
      <c r="D15" s="64">
        <v>0</v>
      </c>
      <c r="E15" s="64">
        <v>0</v>
      </c>
      <c r="F15" s="64">
        <v>3</v>
      </c>
      <c r="G15" s="64">
        <v>8</v>
      </c>
      <c r="H15" s="64">
        <v>7</v>
      </c>
      <c r="I15" s="64">
        <v>3</v>
      </c>
      <c r="J15" s="64">
        <v>1</v>
      </c>
      <c r="K15" s="64">
        <v>0</v>
      </c>
      <c r="L15" s="64">
        <v>0</v>
      </c>
      <c r="M15" s="64">
        <v>1</v>
      </c>
      <c r="N15" s="64">
        <v>0</v>
      </c>
      <c r="O15" s="64">
        <v>0</v>
      </c>
      <c r="P15" s="64">
        <v>0</v>
      </c>
    </row>
    <row r="16" spans="2:18" ht="15" customHeight="1" x14ac:dyDescent="0.2">
      <c r="B16" s="60">
        <v>7</v>
      </c>
      <c r="C16" s="12">
        <v>26</v>
      </c>
      <c r="D16" s="64">
        <v>0</v>
      </c>
      <c r="E16" s="64">
        <v>0</v>
      </c>
      <c r="F16" s="64">
        <v>2</v>
      </c>
      <c r="G16" s="64">
        <v>10</v>
      </c>
      <c r="H16" s="64">
        <v>9</v>
      </c>
      <c r="I16" s="64">
        <v>2</v>
      </c>
      <c r="J16" s="64">
        <v>2</v>
      </c>
      <c r="K16" s="64">
        <v>1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</row>
    <row r="17" spans="2:16" ht="15" customHeight="1" x14ac:dyDescent="0.2">
      <c r="B17" s="60">
        <v>8</v>
      </c>
      <c r="C17" s="12">
        <v>18</v>
      </c>
      <c r="D17" s="64">
        <v>0</v>
      </c>
      <c r="E17" s="64">
        <v>0</v>
      </c>
      <c r="F17" s="64">
        <v>1</v>
      </c>
      <c r="G17" s="64">
        <v>5</v>
      </c>
      <c r="H17" s="64">
        <v>7</v>
      </c>
      <c r="I17" s="64">
        <v>3</v>
      </c>
      <c r="J17" s="64">
        <v>1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1</v>
      </c>
    </row>
    <row r="18" spans="2:16" ht="15" customHeight="1" x14ac:dyDescent="0.2">
      <c r="B18" s="60">
        <v>9</v>
      </c>
      <c r="C18" s="12">
        <v>21</v>
      </c>
      <c r="D18" s="64">
        <v>0</v>
      </c>
      <c r="E18" s="64">
        <v>0</v>
      </c>
      <c r="F18" s="64">
        <v>0</v>
      </c>
      <c r="G18" s="64">
        <v>4</v>
      </c>
      <c r="H18" s="64">
        <v>9</v>
      </c>
      <c r="I18" s="64">
        <v>3</v>
      </c>
      <c r="J18" s="64">
        <v>1</v>
      </c>
      <c r="K18" s="64">
        <v>1</v>
      </c>
      <c r="L18" s="64">
        <v>1</v>
      </c>
      <c r="M18" s="64">
        <v>2</v>
      </c>
      <c r="N18" s="64">
        <v>0</v>
      </c>
      <c r="O18" s="64">
        <v>0</v>
      </c>
      <c r="P18" s="64">
        <v>0</v>
      </c>
    </row>
    <row r="19" spans="2:16" ht="15" customHeight="1" x14ac:dyDescent="0.2">
      <c r="B19" s="61" t="s">
        <v>63</v>
      </c>
      <c r="C19" s="12">
        <v>108</v>
      </c>
      <c r="D19" s="64">
        <v>0</v>
      </c>
      <c r="E19" s="64">
        <v>0</v>
      </c>
      <c r="F19" s="64">
        <v>1</v>
      </c>
      <c r="G19" s="64">
        <v>15</v>
      </c>
      <c r="H19" s="64">
        <v>42</v>
      </c>
      <c r="I19" s="64">
        <v>33</v>
      </c>
      <c r="J19" s="64">
        <v>7</v>
      </c>
      <c r="K19" s="64">
        <v>4</v>
      </c>
      <c r="L19" s="64">
        <v>2</v>
      </c>
      <c r="M19" s="64">
        <v>2</v>
      </c>
      <c r="N19" s="64">
        <v>0</v>
      </c>
      <c r="O19" s="64">
        <v>0</v>
      </c>
      <c r="P19" s="64">
        <v>2</v>
      </c>
    </row>
    <row r="20" spans="2:16" ht="15" customHeight="1" x14ac:dyDescent="0.2">
      <c r="B20" s="60" t="s">
        <v>75</v>
      </c>
      <c r="C20" s="12">
        <v>94</v>
      </c>
      <c r="D20" s="64">
        <v>0</v>
      </c>
      <c r="E20" s="64">
        <v>0</v>
      </c>
      <c r="F20" s="64">
        <v>0</v>
      </c>
      <c r="G20" s="64">
        <v>0</v>
      </c>
      <c r="H20" s="64">
        <v>14</v>
      </c>
      <c r="I20" s="64">
        <v>34</v>
      </c>
      <c r="J20" s="64">
        <v>24</v>
      </c>
      <c r="K20" s="64">
        <v>12</v>
      </c>
      <c r="L20" s="64">
        <v>7</v>
      </c>
      <c r="M20" s="64">
        <v>1</v>
      </c>
      <c r="N20" s="64">
        <v>1</v>
      </c>
      <c r="O20" s="64">
        <v>1</v>
      </c>
      <c r="P20" s="64">
        <v>0</v>
      </c>
    </row>
    <row r="21" spans="2:16" ht="15" customHeight="1" x14ac:dyDescent="0.2">
      <c r="B21" s="60" t="s">
        <v>74</v>
      </c>
      <c r="C21" s="12">
        <v>69</v>
      </c>
      <c r="D21" s="64">
        <v>0</v>
      </c>
      <c r="E21" s="64">
        <v>0</v>
      </c>
      <c r="F21" s="64">
        <v>0</v>
      </c>
      <c r="G21" s="64">
        <v>0</v>
      </c>
      <c r="H21" s="64">
        <v>3</v>
      </c>
      <c r="I21" s="64">
        <v>20</v>
      </c>
      <c r="J21" s="64">
        <v>27</v>
      </c>
      <c r="K21" s="64">
        <v>11</v>
      </c>
      <c r="L21" s="64">
        <v>6</v>
      </c>
      <c r="M21" s="64">
        <v>0</v>
      </c>
      <c r="N21" s="64">
        <v>0</v>
      </c>
      <c r="O21" s="64">
        <v>2</v>
      </c>
      <c r="P21" s="64">
        <v>0</v>
      </c>
    </row>
    <row r="22" spans="2:16" ht="15" customHeight="1" x14ac:dyDescent="0.2">
      <c r="B22" s="60" t="s">
        <v>73</v>
      </c>
      <c r="C22" s="12">
        <v>49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2</v>
      </c>
      <c r="J22" s="64">
        <v>18</v>
      </c>
      <c r="K22" s="64">
        <v>21</v>
      </c>
      <c r="L22" s="64">
        <v>6</v>
      </c>
      <c r="M22" s="64">
        <v>1</v>
      </c>
      <c r="N22" s="64">
        <v>0</v>
      </c>
      <c r="O22" s="64">
        <v>1</v>
      </c>
      <c r="P22" s="64">
        <v>0</v>
      </c>
    </row>
    <row r="23" spans="2:16" ht="15" customHeight="1" x14ac:dyDescent="0.2">
      <c r="B23" s="60" t="s">
        <v>92</v>
      </c>
      <c r="C23" s="12">
        <v>56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15</v>
      </c>
      <c r="L23" s="64">
        <v>18</v>
      </c>
      <c r="M23" s="64">
        <v>14</v>
      </c>
      <c r="N23" s="64">
        <v>8</v>
      </c>
      <c r="O23" s="64">
        <v>0</v>
      </c>
      <c r="P23" s="64">
        <v>1</v>
      </c>
    </row>
    <row r="24" spans="2:16" s="47" customFormat="1" ht="12.75" customHeight="1" x14ac:dyDescent="0.2">
      <c r="B24" s="206"/>
      <c r="C24" s="886" t="s">
        <v>347</v>
      </c>
      <c r="D24" s="886"/>
      <c r="E24" s="886"/>
      <c r="F24" s="886"/>
      <c r="G24" s="886"/>
      <c r="H24" s="886"/>
      <c r="I24" s="886"/>
      <c r="J24" s="886"/>
      <c r="K24" s="886"/>
      <c r="L24" s="886"/>
      <c r="M24" s="886"/>
      <c r="N24" s="886"/>
      <c r="O24" s="886"/>
      <c r="P24" s="886"/>
    </row>
    <row r="25" spans="2:16" ht="15" customHeight="1" x14ac:dyDescent="0.2">
      <c r="B25" s="70" t="s">
        <v>16</v>
      </c>
      <c r="C25" s="12">
        <v>642</v>
      </c>
      <c r="D25" s="12">
        <v>0</v>
      </c>
      <c r="E25" s="12">
        <v>9</v>
      </c>
      <c r="F25" s="12">
        <v>28</v>
      </c>
      <c r="G25" s="12">
        <v>85</v>
      </c>
      <c r="H25" s="12">
        <v>121</v>
      </c>
      <c r="I25" s="12">
        <v>121</v>
      </c>
      <c r="J25" s="12">
        <v>102</v>
      </c>
      <c r="K25" s="12">
        <v>77</v>
      </c>
      <c r="L25" s="12">
        <v>54</v>
      </c>
      <c r="M25" s="12">
        <v>23</v>
      </c>
      <c r="N25" s="12">
        <v>12</v>
      </c>
      <c r="O25" s="12">
        <v>6</v>
      </c>
      <c r="P25" s="12">
        <v>4</v>
      </c>
    </row>
    <row r="26" spans="2:16" ht="15" customHeight="1" x14ac:dyDescent="0.2">
      <c r="B26" s="60" t="s">
        <v>51</v>
      </c>
      <c r="C26" s="12">
        <v>3</v>
      </c>
      <c r="D26" s="64">
        <v>0</v>
      </c>
      <c r="E26" s="64">
        <v>0</v>
      </c>
      <c r="F26" s="64">
        <v>1</v>
      </c>
      <c r="G26" s="64">
        <v>1</v>
      </c>
      <c r="H26" s="64">
        <v>0</v>
      </c>
      <c r="I26" s="64">
        <v>1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</row>
    <row r="27" spans="2:16" ht="15" customHeight="1" x14ac:dyDescent="0.2">
      <c r="B27" s="60">
        <v>1</v>
      </c>
      <c r="C27" s="12">
        <v>12</v>
      </c>
      <c r="D27" s="64">
        <v>0</v>
      </c>
      <c r="E27" s="64">
        <v>3</v>
      </c>
      <c r="F27" s="64">
        <v>3</v>
      </c>
      <c r="G27" s="64">
        <v>4</v>
      </c>
      <c r="H27" s="64">
        <v>2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</row>
    <row r="28" spans="2:16" ht="15" customHeight="1" x14ac:dyDescent="0.2">
      <c r="B28" s="61" t="s">
        <v>110</v>
      </c>
      <c r="C28" s="12">
        <v>16</v>
      </c>
      <c r="D28" s="64">
        <v>0</v>
      </c>
      <c r="E28" s="64">
        <v>3</v>
      </c>
      <c r="F28" s="64">
        <v>3</v>
      </c>
      <c r="G28" s="64">
        <v>4</v>
      </c>
      <c r="H28" s="64">
        <v>3</v>
      </c>
      <c r="I28" s="64">
        <v>2</v>
      </c>
      <c r="J28" s="64">
        <v>1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</row>
    <row r="29" spans="2:16" ht="15" customHeight="1" x14ac:dyDescent="0.2">
      <c r="B29" s="62">
        <v>3</v>
      </c>
      <c r="C29" s="12">
        <v>19</v>
      </c>
      <c r="D29" s="64">
        <v>0</v>
      </c>
      <c r="E29" s="64">
        <v>1</v>
      </c>
      <c r="F29" s="64">
        <v>4</v>
      </c>
      <c r="G29" s="64">
        <v>8</v>
      </c>
      <c r="H29" s="64">
        <v>3</v>
      </c>
      <c r="I29" s="64">
        <v>2</v>
      </c>
      <c r="J29" s="64">
        <v>1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2:16" ht="15" customHeight="1" x14ac:dyDescent="0.2">
      <c r="B30" s="60">
        <v>4</v>
      </c>
      <c r="C30" s="12">
        <v>22</v>
      </c>
      <c r="D30" s="64">
        <v>0</v>
      </c>
      <c r="E30" s="64">
        <v>1</v>
      </c>
      <c r="F30" s="64">
        <v>3</v>
      </c>
      <c r="G30" s="64">
        <v>6</v>
      </c>
      <c r="H30" s="64">
        <v>3</v>
      </c>
      <c r="I30" s="64">
        <v>5</v>
      </c>
      <c r="J30" s="64">
        <v>2</v>
      </c>
      <c r="K30" s="64">
        <v>0</v>
      </c>
      <c r="L30" s="64">
        <v>0</v>
      </c>
      <c r="M30" s="64">
        <v>0</v>
      </c>
      <c r="N30" s="64">
        <v>1</v>
      </c>
      <c r="O30" s="64">
        <v>0</v>
      </c>
      <c r="P30" s="64">
        <v>1</v>
      </c>
    </row>
    <row r="31" spans="2:16" ht="15" customHeight="1" x14ac:dyDescent="0.2">
      <c r="B31" s="60">
        <v>5</v>
      </c>
      <c r="C31" s="12">
        <v>20</v>
      </c>
      <c r="D31" s="64">
        <v>0</v>
      </c>
      <c r="E31" s="64">
        <v>1</v>
      </c>
      <c r="F31" s="64">
        <v>3</v>
      </c>
      <c r="G31" s="64">
        <v>5</v>
      </c>
      <c r="H31" s="64">
        <v>3</v>
      </c>
      <c r="I31" s="64">
        <v>2</v>
      </c>
      <c r="J31" s="64">
        <v>2</v>
      </c>
      <c r="K31" s="64">
        <v>0</v>
      </c>
      <c r="L31" s="64">
        <v>4</v>
      </c>
      <c r="M31" s="64">
        <v>0</v>
      </c>
      <c r="N31" s="64">
        <v>0</v>
      </c>
      <c r="O31" s="64">
        <v>0</v>
      </c>
      <c r="P31" s="64">
        <v>0</v>
      </c>
    </row>
    <row r="32" spans="2:16" ht="15" customHeight="1" x14ac:dyDescent="0.2">
      <c r="B32" s="60">
        <v>6</v>
      </c>
      <c r="C32" s="12">
        <v>21</v>
      </c>
      <c r="D32" s="64">
        <v>0</v>
      </c>
      <c r="E32" s="64">
        <v>0</v>
      </c>
      <c r="F32" s="64">
        <v>2</v>
      </c>
      <c r="G32" s="64">
        <v>7</v>
      </c>
      <c r="H32" s="64">
        <v>8</v>
      </c>
      <c r="I32" s="64">
        <v>0</v>
      </c>
      <c r="J32" s="64">
        <v>3</v>
      </c>
      <c r="K32" s="64">
        <v>1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</row>
    <row r="33" spans="2:16" ht="15" customHeight="1" x14ac:dyDescent="0.2">
      <c r="B33" s="60">
        <v>7</v>
      </c>
      <c r="C33" s="12">
        <v>28</v>
      </c>
      <c r="D33" s="64">
        <v>0</v>
      </c>
      <c r="E33" s="64">
        <v>0</v>
      </c>
      <c r="F33" s="64">
        <v>5</v>
      </c>
      <c r="G33" s="64">
        <v>8</v>
      </c>
      <c r="H33" s="64">
        <v>8</v>
      </c>
      <c r="I33" s="64">
        <v>1</v>
      </c>
      <c r="J33" s="64">
        <v>6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</row>
    <row r="34" spans="2:16" ht="15" customHeight="1" x14ac:dyDescent="0.2">
      <c r="B34" s="60">
        <v>8</v>
      </c>
      <c r="C34" s="12">
        <v>22</v>
      </c>
      <c r="D34" s="64">
        <v>0</v>
      </c>
      <c r="E34" s="64">
        <v>0</v>
      </c>
      <c r="F34" s="64">
        <v>1</v>
      </c>
      <c r="G34" s="64">
        <v>3</v>
      </c>
      <c r="H34" s="64">
        <v>12</v>
      </c>
      <c r="I34" s="64">
        <v>4</v>
      </c>
      <c r="J34" s="64">
        <v>2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</row>
    <row r="35" spans="2:16" ht="15" customHeight="1" x14ac:dyDescent="0.2">
      <c r="B35" s="60">
        <v>9</v>
      </c>
      <c r="C35" s="12">
        <v>31</v>
      </c>
      <c r="D35" s="64">
        <v>0</v>
      </c>
      <c r="E35" s="64">
        <v>0</v>
      </c>
      <c r="F35" s="64">
        <v>0</v>
      </c>
      <c r="G35" s="64">
        <v>11</v>
      </c>
      <c r="H35" s="64">
        <v>14</v>
      </c>
      <c r="I35" s="64">
        <v>3</v>
      </c>
      <c r="J35" s="64">
        <v>1</v>
      </c>
      <c r="K35" s="64">
        <v>2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</row>
    <row r="36" spans="2:16" ht="15" customHeight="1" x14ac:dyDescent="0.2">
      <c r="B36" s="61" t="s">
        <v>63</v>
      </c>
      <c r="C36" s="12">
        <v>120</v>
      </c>
      <c r="D36" s="64">
        <v>0</v>
      </c>
      <c r="E36" s="64">
        <v>0</v>
      </c>
      <c r="F36" s="64">
        <v>3</v>
      </c>
      <c r="G36" s="64">
        <v>27</v>
      </c>
      <c r="H36" s="64">
        <v>37</v>
      </c>
      <c r="I36" s="64">
        <v>33</v>
      </c>
      <c r="J36" s="64">
        <v>9</v>
      </c>
      <c r="K36" s="64">
        <v>5</v>
      </c>
      <c r="L36" s="64">
        <v>3</v>
      </c>
      <c r="M36" s="64">
        <v>1</v>
      </c>
      <c r="N36" s="64">
        <v>1</v>
      </c>
      <c r="O36" s="64">
        <v>0</v>
      </c>
      <c r="P36" s="64">
        <v>1</v>
      </c>
    </row>
    <row r="37" spans="2:16" ht="15" customHeight="1" x14ac:dyDescent="0.2">
      <c r="B37" s="60" t="s">
        <v>75</v>
      </c>
      <c r="C37" s="12">
        <v>114</v>
      </c>
      <c r="D37" s="64">
        <v>0</v>
      </c>
      <c r="E37" s="64">
        <v>0</v>
      </c>
      <c r="F37" s="64">
        <v>0</v>
      </c>
      <c r="G37" s="64">
        <v>1</v>
      </c>
      <c r="H37" s="64">
        <v>27</v>
      </c>
      <c r="I37" s="64">
        <v>43</v>
      </c>
      <c r="J37" s="64">
        <v>22</v>
      </c>
      <c r="K37" s="64">
        <v>15</v>
      </c>
      <c r="L37" s="64">
        <v>3</v>
      </c>
      <c r="M37" s="64">
        <v>2</v>
      </c>
      <c r="N37" s="64">
        <v>1</v>
      </c>
      <c r="O37" s="64">
        <v>0</v>
      </c>
      <c r="P37" s="64">
        <v>0</v>
      </c>
    </row>
    <row r="38" spans="2:16" ht="15" customHeight="1" x14ac:dyDescent="0.2">
      <c r="B38" s="60" t="s">
        <v>74</v>
      </c>
      <c r="C38" s="12">
        <v>77</v>
      </c>
      <c r="D38" s="64">
        <v>0</v>
      </c>
      <c r="E38" s="64">
        <v>0</v>
      </c>
      <c r="F38" s="64">
        <v>0</v>
      </c>
      <c r="G38" s="64">
        <v>0</v>
      </c>
      <c r="H38" s="64">
        <v>1</v>
      </c>
      <c r="I38" s="64">
        <v>24</v>
      </c>
      <c r="J38" s="64">
        <v>30</v>
      </c>
      <c r="K38" s="64">
        <v>19</v>
      </c>
      <c r="L38" s="64">
        <v>2</v>
      </c>
      <c r="M38" s="64">
        <v>1</v>
      </c>
      <c r="N38" s="64">
        <v>0</v>
      </c>
      <c r="O38" s="64">
        <v>0</v>
      </c>
      <c r="P38" s="64">
        <v>0</v>
      </c>
    </row>
    <row r="39" spans="2:16" ht="15" customHeight="1" x14ac:dyDescent="0.2">
      <c r="B39" s="60" t="s">
        <v>73</v>
      </c>
      <c r="C39" s="12">
        <v>58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1</v>
      </c>
      <c r="J39" s="64">
        <v>23</v>
      </c>
      <c r="K39" s="64">
        <v>19</v>
      </c>
      <c r="L39" s="64">
        <v>12</v>
      </c>
      <c r="M39" s="64">
        <v>1</v>
      </c>
      <c r="N39" s="64">
        <v>1</v>
      </c>
      <c r="O39" s="64">
        <v>1</v>
      </c>
      <c r="P39" s="64">
        <v>0</v>
      </c>
    </row>
    <row r="40" spans="2:16" ht="15" customHeight="1" x14ac:dyDescent="0.2">
      <c r="B40" s="60" t="s">
        <v>92</v>
      </c>
      <c r="C40" s="12">
        <v>79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16</v>
      </c>
      <c r="L40" s="64">
        <v>30</v>
      </c>
      <c r="M40" s="64">
        <v>18</v>
      </c>
      <c r="N40" s="64">
        <v>8</v>
      </c>
      <c r="O40" s="64">
        <v>5</v>
      </c>
      <c r="P40" s="64">
        <v>2</v>
      </c>
    </row>
    <row r="41" spans="2:16" s="47" customFormat="1" ht="12.75" customHeight="1" x14ac:dyDescent="0.2">
      <c r="B41" s="206"/>
      <c r="C41" s="886" t="s">
        <v>348</v>
      </c>
      <c r="D41" s="886"/>
      <c r="E41" s="886"/>
      <c r="F41" s="886"/>
      <c r="G41" s="886"/>
      <c r="H41" s="886"/>
      <c r="I41" s="886"/>
      <c r="J41" s="886"/>
      <c r="K41" s="886"/>
      <c r="L41" s="886"/>
      <c r="M41" s="886"/>
      <c r="N41" s="886"/>
      <c r="O41" s="886"/>
      <c r="P41" s="886"/>
    </row>
    <row r="42" spans="2:16" ht="15" customHeight="1" x14ac:dyDescent="0.2">
      <c r="B42" s="70" t="s">
        <v>16</v>
      </c>
      <c r="C42" s="12">
        <v>652</v>
      </c>
      <c r="D42" s="12">
        <v>0</v>
      </c>
      <c r="E42" s="12">
        <v>4</v>
      </c>
      <c r="F42" s="12">
        <v>18</v>
      </c>
      <c r="G42" s="12">
        <v>77</v>
      </c>
      <c r="H42" s="12">
        <v>94</v>
      </c>
      <c r="I42" s="12">
        <v>130</v>
      </c>
      <c r="J42" s="12">
        <v>137</v>
      </c>
      <c r="K42" s="12">
        <v>90</v>
      </c>
      <c r="L42" s="12">
        <v>45</v>
      </c>
      <c r="M42" s="12">
        <v>36</v>
      </c>
      <c r="N42" s="12">
        <v>11</v>
      </c>
      <c r="O42" s="12">
        <v>5</v>
      </c>
      <c r="P42" s="12">
        <v>5</v>
      </c>
    </row>
    <row r="43" spans="2:16" ht="15" customHeight="1" x14ac:dyDescent="0.2">
      <c r="B43" s="60" t="s">
        <v>51</v>
      </c>
      <c r="C43" s="12">
        <v>13</v>
      </c>
      <c r="D43" s="64">
        <v>0</v>
      </c>
      <c r="E43" s="64">
        <v>1</v>
      </c>
      <c r="F43" s="64">
        <v>0</v>
      </c>
      <c r="G43" s="64">
        <v>4</v>
      </c>
      <c r="H43" s="64">
        <v>2</v>
      </c>
      <c r="I43" s="64">
        <v>1</v>
      </c>
      <c r="J43" s="64">
        <v>2</v>
      </c>
      <c r="K43" s="64">
        <v>1</v>
      </c>
      <c r="L43" s="64">
        <v>0</v>
      </c>
      <c r="M43" s="64">
        <v>1</v>
      </c>
      <c r="N43" s="64">
        <v>1</v>
      </c>
      <c r="O43" s="64">
        <v>0</v>
      </c>
      <c r="P43" s="64">
        <v>0</v>
      </c>
    </row>
    <row r="44" spans="2:16" ht="15" customHeight="1" x14ac:dyDescent="0.2">
      <c r="B44" s="60">
        <v>1</v>
      </c>
      <c r="C44" s="12">
        <v>11</v>
      </c>
      <c r="D44" s="64">
        <v>0</v>
      </c>
      <c r="E44" s="64">
        <v>2</v>
      </c>
      <c r="F44" s="64">
        <v>2</v>
      </c>
      <c r="G44" s="64">
        <v>4</v>
      </c>
      <c r="H44" s="64">
        <v>1</v>
      </c>
      <c r="I44" s="64">
        <v>2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</row>
    <row r="45" spans="2:16" ht="15" customHeight="1" x14ac:dyDescent="0.2">
      <c r="B45" s="61" t="s">
        <v>110</v>
      </c>
      <c r="C45" s="12">
        <v>17</v>
      </c>
      <c r="D45" s="64">
        <v>0</v>
      </c>
      <c r="E45" s="64">
        <v>1</v>
      </c>
      <c r="F45" s="64">
        <v>1</v>
      </c>
      <c r="G45" s="64">
        <v>6</v>
      </c>
      <c r="H45" s="64">
        <v>3</v>
      </c>
      <c r="I45" s="64">
        <v>4</v>
      </c>
      <c r="J45" s="64">
        <v>0</v>
      </c>
      <c r="K45" s="64">
        <v>1</v>
      </c>
      <c r="L45" s="64">
        <v>0</v>
      </c>
      <c r="M45" s="64">
        <v>0</v>
      </c>
      <c r="N45" s="64">
        <v>0</v>
      </c>
      <c r="O45" s="64">
        <v>0</v>
      </c>
      <c r="P45" s="64">
        <v>1</v>
      </c>
    </row>
    <row r="46" spans="2:16" ht="15" customHeight="1" x14ac:dyDescent="0.2">
      <c r="B46" s="62">
        <v>3</v>
      </c>
      <c r="C46" s="12">
        <v>11</v>
      </c>
      <c r="D46" s="64">
        <v>0</v>
      </c>
      <c r="E46" s="64">
        <v>0</v>
      </c>
      <c r="F46" s="64">
        <v>1</v>
      </c>
      <c r="G46" s="64">
        <v>4</v>
      </c>
      <c r="H46" s="64">
        <v>1</v>
      </c>
      <c r="I46" s="64">
        <v>3</v>
      </c>
      <c r="J46" s="64">
        <v>1</v>
      </c>
      <c r="K46" s="64">
        <v>0</v>
      </c>
      <c r="L46" s="64">
        <v>1</v>
      </c>
      <c r="M46" s="64">
        <v>0</v>
      </c>
      <c r="N46" s="64">
        <v>0</v>
      </c>
      <c r="O46" s="64">
        <v>0</v>
      </c>
      <c r="P46" s="64">
        <v>0</v>
      </c>
    </row>
    <row r="47" spans="2:16" ht="15" customHeight="1" x14ac:dyDescent="0.2">
      <c r="B47" s="60">
        <v>4</v>
      </c>
      <c r="C47" s="12">
        <v>7</v>
      </c>
      <c r="D47" s="64">
        <v>0</v>
      </c>
      <c r="E47" s="64">
        <v>0</v>
      </c>
      <c r="F47" s="64">
        <v>1</v>
      </c>
      <c r="G47" s="64">
        <v>2</v>
      </c>
      <c r="H47" s="64">
        <v>1</v>
      </c>
      <c r="I47" s="64">
        <v>0</v>
      </c>
      <c r="J47" s="64">
        <v>2</v>
      </c>
      <c r="K47" s="64">
        <v>0</v>
      </c>
      <c r="L47" s="64">
        <v>1</v>
      </c>
      <c r="M47" s="64">
        <v>0</v>
      </c>
      <c r="N47" s="64">
        <v>0</v>
      </c>
      <c r="O47" s="64">
        <v>0</v>
      </c>
      <c r="P47" s="64">
        <v>0</v>
      </c>
    </row>
    <row r="48" spans="2:16" ht="15" customHeight="1" x14ac:dyDescent="0.2">
      <c r="B48" s="60">
        <v>5</v>
      </c>
      <c r="C48" s="12">
        <v>25</v>
      </c>
      <c r="D48" s="64">
        <v>0</v>
      </c>
      <c r="E48" s="64">
        <v>0</v>
      </c>
      <c r="F48" s="64">
        <v>2</v>
      </c>
      <c r="G48" s="64">
        <v>8</v>
      </c>
      <c r="H48" s="64">
        <v>6</v>
      </c>
      <c r="I48" s="64">
        <v>4</v>
      </c>
      <c r="J48" s="64">
        <v>3</v>
      </c>
      <c r="K48" s="64">
        <v>0</v>
      </c>
      <c r="L48" s="64">
        <v>1</v>
      </c>
      <c r="M48" s="64">
        <v>1</v>
      </c>
      <c r="N48" s="64">
        <v>0</v>
      </c>
      <c r="O48" s="64">
        <v>0</v>
      </c>
      <c r="P48" s="64">
        <v>0</v>
      </c>
    </row>
    <row r="49" spans="2:17" ht="15" customHeight="1" x14ac:dyDescent="0.2">
      <c r="B49" s="60">
        <v>6</v>
      </c>
      <c r="C49" s="12">
        <v>21</v>
      </c>
      <c r="D49" s="64">
        <v>0</v>
      </c>
      <c r="E49" s="64">
        <v>0</v>
      </c>
      <c r="F49" s="64">
        <v>7</v>
      </c>
      <c r="G49" s="64">
        <v>2</v>
      </c>
      <c r="H49" s="64">
        <v>5</v>
      </c>
      <c r="I49" s="64">
        <v>2</v>
      </c>
      <c r="J49" s="64">
        <v>2</v>
      </c>
      <c r="K49" s="64">
        <v>3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</row>
    <row r="50" spans="2:17" ht="15" customHeight="1" x14ac:dyDescent="0.2">
      <c r="B50" s="60">
        <v>7</v>
      </c>
      <c r="C50" s="12">
        <v>30</v>
      </c>
      <c r="D50" s="64">
        <v>0</v>
      </c>
      <c r="E50" s="64">
        <v>0</v>
      </c>
      <c r="F50" s="64">
        <v>1</v>
      </c>
      <c r="G50" s="64">
        <v>9</v>
      </c>
      <c r="H50" s="64">
        <v>5</v>
      </c>
      <c r="I50" s="64">
        <v>7</v>
      </c>
      <c r="J50" s="64">
        <v>3</v>
      </c>
      <c r="K50" s="64">
        <v>1</v>
      </c>
      <c r="L50" s="64">
        <v>2</v>
      </c>
      <c r="M50" s="64">
        <v>2</v>
      </c>
      <c r="N50" s="64">
        <v>0</v>
      </c>
      <c r="O50" s="64">
        <v>0</v>
      </c>
      <c r="P50" s="64">
        <v>0</v>
      </c>
    </row>
    <row r="51" spans="2:17" ht="15" customHeight="1" x14ac:dyDescent="0.2">
      <c r="B51" s="60">
        <v>8</v>
      </c>
      <c r="C51" s="12">
        <v>27</v>
      </c>
      <c r="D51" s="64">
        <v>0</v>
      </c>
      <c r="E51" s="64">
        <v>0</v>
      </c>
      <c r="F51" s="64">
        <v>0</v>
      </c>
      <c r="G51" s="64">
        <v>6</v>
      </c>
      <c r="H51" s="64">
        <v>6</v>
      </c>
      <c r="I51" s="64">
        <v>6</v>
      </c>
      <c r="J51" s="64">
        <v>5</v>
      </c>
      <c r="K51" s="64">
        <v>1</v>
      </c>
      <c r="L51" s="64">
        <v>1</v>
      </c>
      <c r="M51" s="64">
        <v>2</v>
      </c>
      <c r="N51" s="64">
        <v>0</v>
      </c>
      <c r="O51" s="64">
        <v>0</v>
      </c>
      <c r="P51" s="64">
        <v>0</v>
      </c>
    </row>
    <row r="52" spans="2:17" ht="15" customHeight="1" x14ac:dyDescent="0.2">
      <c r="B52" s="60">
        <v>9</v>
      </c>
      <c r="C52" s="12">
        <v>28</v>
      </c>
      <c r="D52" s="64">
        <v>0</v>
      </c>
      <c r="E52" s="64">
        <v>0</v>
      </c>
      <c r="F52" s="64">
        <v>0</v>
      </c>
      <c r="G52" s="64">
        <v>5</v>
      </c>
      <c r="H52" s="64">
        <v>10</v>
      </c>
      <c r="I52" s="64">
        <v>6</v>
      </c>
      <c r="J52" s="64">
        <v>4</v>
      </c>
      <c r="K52" s="64">
        <v>0</v>
      </c>
      <c r="L52" s="64">
        <v>1</v>
      </c>
      <c r="M52" s="64">
        <v>1</v>
      </c>
      <c r="N52" s="64">
        <v>1</v>
      </c>
      <c r="O52" s="64">
        <v>0</v>
      </c>
      <c r="P52" s="64">
        <v>0</v>
      </c>
    </row>
    <row r="53" spans="2:17" ht="15" customHeight="1" x14ac:dyDescent="0.2">
      <c r="B53" s="61" t="s">
        <v>63</v>
      </c>
      <c r="C53" s="12">
        <v>130</v>
      </c>
      <c r="D53" s="64">
        <v>0</v>
      </c>
      <c r="E53" s="64">
        <v>0</v>
      </c>
      <c r="F53" s="64">
        <v>3</v>
      </c>
      <c r="G53" s="64">
        <v>24</v>
      </c>
      <c r="H53" s="64">
        <v>37</v>
      </c>
      <c r="I53" s="64">
        <v>36</v>
      </c>
      <c r="J53" s="64">
        <v>18</v>
      </c>
      <c r="K53" s="64">
        <v>7</v>
      </c>
      <c r="L53" s="64">
        <v>2</v>
      </c>
      <c r="M53" s="64">
        <v>2</v>
      </c>
      <c r="N53" s="64">
        <v>0</v>
      </c>
      <c r="O53" s="64">
        <v>1</v>
      </c>
      <c r="P53" s="64">
        <v>0</v>
      </c>
    </row>
    <row r="54" spans="2:17" ht="15" customHeight="1" x14ac:dyDescent="0.2">
      <c r="B54" s="60" t="s">
        <v>75</v>
      </c>
      <c r="C54" s="12">
        <v>107</v>
      </c>
      <c r="D54" s="64">
        <v>0</v>
      </c>
      <c r="E54" s="64">
        <v>0</v>
      </c>
      <c r="F54" s="64">
        <v>0</v>
      </c>
      <c r="G54" s="64">
        <v>3</v>
      </c>
      <c r="H54" s="64">
        <v>16</v>
      </c>
      <c r="I54" s="64">
        <v>37</v>
      </c>
      <c r="J54" s="64">
        <v>34</v>
      </c>
      <c r="K54" s="64">
        <v>8</v>
      </c>
      <c r="L54" s="64">
        <v>5</v>
      </c>
      <c r="M54" s="64">
        <v>2</v>
      </c>
      <c r="N54" s="64">
        <v>2</v>
      </c>
      <c r="O54" s="64">
        <v>0</v>
      </c>
      <c r="P54" s="64">
        <v>0</v>
      </c>
    </row>
    <row r="55" spans="2:17" ht="15" customHeight="1" x14ac:dyDescent="0.2">
      <c r="B55" s="60" t="s">
        <v>74</v>
      </c>
      <c r="C55" s="12">
        <v>85</v>
      </c>
      <c r="D55" s="64">
        <v>0</v>
      </c>
      <c r="E55" s="64">
        <v>0</v>
      </c>
      <c r="F55" s="64">
        <v>0</v>
      </c>
      <c r="G55" s="64">
        <v>0</v>
      </c>
      <c r="H55" s="64">
        <v>1</v>
      </c>
      <c r="I55" s="64">
        <v>21</v>
      </c>
      <c r="J55" s="64">
        <v>35</v>
      </c>
      <c r="K55" s="64">
        <v>19</v>
      </c>
      <c r="L55" s="64">
        <v>3</v>
      </c>
      <c r="M55" s="64">
        <v>4</v>
      </c>
      <c r="N55" s="64">
        <v>1</v>
      </c>
      <c r="O55" s="64">
        <v>1</v>
      </c>
      <c r="P55" s="64">
        <v>0</v>
      </c>
    </row>
    <row r="56" spans="2:17" ht="15" customHeight="1" x14ac:dyDescent="0.2">
      <c r="B56" s="60" t="s">
        <v>73</v>
      </c>
      <c r="C56" s="12">
        <v>58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25</v>
      </c>
      <c r="K56" s="64">
        <v>25</v>
      </c>
      <c r="L56" s="64">
        <v>5</v>
      </c>
      <c r="M56" s="64">
        <v>2</v>
      </c>
      <c r="N56" s="64">
        <v>0</v>
      </c>
      <c r="O56" s="64">
        <v>0</v>
      </c>
      <c r="P56" s="64">
        <v>0</v>
      </c>
    </row>
    <row r="57" spans="2:17" ht="15" customHeight="1" x14ac:dyDescent="0.2">
      <c r="B57" s="60" t="s">
        <v>92</v>
      </c>
      <c r="C57" s="12">
        <v>82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3</v>
      </c>
      <c r="K57" s="64">
        <v>24</v>
      </c>
      <c r="L57" s="64">
        <v>23</v>
      </c>
      <c r="M57" s="64">
        <v>19</v>
      </c>
      <c r="N57" s="64">
        <v>6</v>
      </c>
      <c r="O57" s="64">
        <v>3</v>
      </c>
      <c r="P57" s="64">
        <v>4</v>
      </c>
    </row>
    <row r="58" spans="2:17" s="47" customFormat="1" ht="12.75" customHeight="1" x14ac:dyDescent="0.2">
      <c r="B58" s="206"/>
      <c r="C58" s="886" t="s">
        <v>349</v>
      </c>
      <c r="D58" s="886"/>
      <c r="E58" s="886"/>
      <c r="F58" s="886"/>
      <c r="G58" s="886"/>
      <c r="H58" s="886"/>
      <c r="I58" s="886"/>
      <c r="J58" s="886"/>
      <c r="K58" s="886"/>
      <c r="L58" s="886"/>
      <c r="M58" s="886"/>
      <c r="N58" s="886"/>
      <c r="O58" s="886"/>
      <c r="P58" s="886"/>
    </row>
    <row r="59" spans="2:17" ht="15" customHeight="1" x14ac:dyDescent="0.2">
      <c r="B59" s="70" t="s">
        <v>16</v>
      </c>
      <c r="C59" s="198">
        <v>556</v>
      </c>
      <c r="D59" s="198">
        <v>1</v>
      </c>
      <c r="E59" s="198">
        <v>3</v>
      </c>
      <c r="F59" s="198">
        <v>19</v>
      </c>
      <c r="G59" s="198">
        <v>62</v>
      </c>
      <c r="H59" s="198">
        <v>92</v>
      </c>
      <c r="I59" s="198">
        <v>118</v>
      </c>
      <c r="J59" s="198">
        <v>102</v>
      </c>
      <c r="K59" s="198">
        <v>70</v>
      </c>
      <c r="L59" s="198">
        <v>51</v>
      </c>
      <c r="M59" s="198">
        <v>21</v>
      </c>
      <c r="N59" s="198">
        <v>9</v>
      </c>
      <c r="O59" s="198">
        <v>3</v>
      </c>
      <c r="P59" s="198">
        <v>5</v>
      </c>
      <c r="Q59" s="198"/>
    </row>
    <row r="60" spans="2:17" ht="15" customHeight="1" x14ac:dyDescent="0.2">
      <c r="B60" s="60" t="s">
        <v>51</v>
      </c>
      <c r="C60" s="198">
        <v>10</v>
      </c>
      <c r="D60" s="199">
        <v>0</v>
      </c>
      <c r="E60" s="199">
        <v>0</v>
      </c>
      <c r="F60" s="199">
        <v>0</v>
      </c>
      <c r="G60" s="199">
        <v>2</v>
      </c>
      <c r="H60" s="199">
        <v>4</v>
      </c>
      <c r="I60" s="199">
        <v>1</v>
      </c>
      <c r="J60" s="199">
        <v>1</v>
      </c>
      <c r="K60" s="199">
        <v>1</v>
      </c>
      <c r="L60" s="199">
        <v>1</v>
      </c>
      <c r="M60" s="199">
        <v>0</v>
      </c>
      <c r="N60" s="199">
        <v>0</v>
      </c>
      <c r="O60" s="199">
        <v>0</v>
      </c>
      <c r="P60" s="199">
        <v>0</v>
      </c>
      <c r="Q60" s="199"/>
    </row>
    <row r="61" spans="2:17" ht="15" customHeight="1" x14ac:dyDescent="0.2">
      <c r="B61" s="60">
        <v>1</v>
      </c>
      <c r="C61" s="198">
        <v>8</v>
      </c>
      <c r="D61" s="199">
        <v>0</v>
      </c>
      <c r="E61" s="199">
        <v>0</v>
      </c>
      <c r="F61" s="199">
        <v>1</v>
      </c>
      <c r="G61" s="199">
        <v>2</v>
      </c>
      <c r="H61" s="199">
        <v>3</v>
      </c>
      <c r="I61" s="199">
        <v>0</v>
      </c>
      <c r="J61" s="199">
        <v>1</v>
      </c>
      <c r="K61" s="199">
        <v>0</v>
      </c>
      <c r="L61" s="199">
        <v>0</v>
      </c>
      <c r="M61" s="199">
        <v>1</v>
      </c>
      <c r="N61" s="199">
        <v>0</v>
      </c>
      <c r="O61" s="199">
        <v>0</v>
      </c>
      <c r="P61" s="199">
        <v>0</v>
      </c>
      <c r="Q61" s="199"/>
    </row>
    <row r="62" spans="2:17" ht="15" customHeight="1" x14ac:dyDescent="0.2">
      <c r="B62" s="61" t="s">
        <v>110</v>
      </c>
      <c r="C62" s="198">
        <v>17</v>
      </c>
      <c r="D62" s="199">
        <v>0</v>
      </c>
      <c r="E62" s="199">
        <v>2</v>
      </c>
      <c r="F62" s="199">
        <v>2</v>
      </c>
      <c r="G62" s="199">
        <v>4</v>
      </c>
      <c r="H62" s="199">
        <v>1</v>
      </c>
      <c r="I62" s="199">
        <v>2</v>
      </c>
      <c r="J62" s="199">
        <v>2</v>
      </c>
      <c r="K62" s="199">
        <v>0</v>
      </c>
      <c r="L62" s="199">
        <v>0</v>
      </c>
      <c r="M62" s="199">
        <v>3</v>
      </c>
      <c r="N62" s="199">
        <v>0</v>
      </c>
      <c r="O62" s="199">
        <v>0</v>
      </c>
      <c r="P62" s="199">
        <v>1</v>
      </c>
      <c r="Q62" s="199"/>
    </row>
    <row r="63" spans="2:17" ht="15" customHeight="1" x14ac:dyDescent="0.2">
      <c r="B63" s="62">
        <v>3</v>
      </c>
      <c r="C63" s="198">
        <v>14</v>
      </c>
      <c r="D63" s="199">
        <v>1</v>
      </c>
      <c r="E63" s="199">
        <v>0</v>
      </c>
      <c r="F63" s="199">
        <v>0</v>
      </c>
      <c r="G63" s="199">
        <v>3</v>
      </c>
      <c r="H63" s="199">
        <v>3</v>
      </c>
      <c r="I63" s="199">
        <v>2</v>
      </c>
      <c r="J63" s="199">
        <v>3</v>
      </c>
      <c r="K63" s="199">
        <v>0</v>
      </c>
      <c r="L63" s="199">
        <v>1</v>
      </c>
      <c r="M63" s="199">
        <v>0</v>
      </c>
      <c r="N63" s="199">
        <v>0</v>
      </c>
      <c r="O63" s="199">
        <v>1</v>
      </c>
      <c r="P63" s="199">
        <v>0</v>
      </c>
      <c r="Q63" s="199"/>
    </row>
    <row r="64" spans="2:17" ht="15" customHeight="1" x14ac:dyDescent="0.2">
      <c r="B64" s="60">
        <v>4</v>
      </c>
      <c r="C64" s="198">
        <v>21</v>
      </c>
      <c r="D64" s="199">
        <v>0</v>
      </c>
      <c r="E64" s="199">
        <v>0</v>
      </c>
      <c r="F64" s="199">
        <v>5</v>
      </c>
      <c r="G64" s="199">
        <v>8</v>
      </c>
      <c r="H64" s="199">
        <v>3</v>
      </c>
      <c r="I64" s="199">
        <v>5</v>
      </c>
      <c r="J64" s="199">
        <v>0</v>
      </c>
      <c r="K64" s="199">
        <v>0</v>
      </c>
      <c r="L64" s="199">
        <v>0</v>
      </c>
      <c r="M64" s="199">
        <v>0</v>
      </c>
      <c r="N64" s="199">
        <v>0</v>
      </c>
      <c r="O64" s="199">
        <v>0</v>
      </c>
      <c r="P64" s="199">
        <v>0</v>
      </c>
      <c r="Q64" s="199"/>
    </row>
    <row r="65" spans="2:51" ht="15" customHeight="1" x14ac:dyDescent="0.2">
      <c r="B65" s="60">
        <v>5</v>
      </c>
      <c r="C65" s="198">
        <v>17</v>
      </c>
      <c r="D65" s="199">
        <v>0</v>
      </c>
      <c r="E65" s="199">
        <v>1</v>
      </c>
      <c r="F65" s="199">
        <v>2</v>
      </c>
      <c r="G65" s="199">
        <v>8</v>
      </c>
      <c r="H65" s="199">
        <v>1</v>
      </c>
      <c r="I65" s="199">
        <v>1</v>
      </c>
      <c r="J65" s="199">
        <v>1</v>
      </c>
      <c r="K65" s="199">
        <v>1</v>
      </c>
      <c r="L65" s="199">
        <v>1</v>
      </c>
      <c r="M65" s="199">
        <v>1</v>
      </c>
      <c r="N65" s="199">
        <v>0</v>
      </c>
      <c r="O65" s="199">
        <v>0</v>
      </c>
      <c r="P65" s="199">
        <v>0</v>
      </c>
      <c r="Q65" s="199"/>
    </row>
    <row r="66" spans="2:51" ht="15" customHeight="1" x14ac:dyDescent="0.2">
      <c r="B66" s="60">
        <v>6</v>
      </c>
      <c r="C66" s="198">
        <v>18</v>
      </c>
      <c r="D66" s="199">
        <v>0</v>
      </c>
      <c r="E66" s="199">
        <v>0</v>
      </c>
      <c r="F66" s="199">
        <v>4</v>
      </c>
      <c r="G66" s="199">
        <v>3</v>
      </c>
      <c r="H66" s="199">
        <v>3</v>
      </c>
      <c r="I66" s="199">
        <v>5</v>
      </c>
      <c r="J66" s="199">
        <v>0</v>
      </c>
      <c r="K66" s="199">
        <v>1</v>
      </c>
      <c r="L66" s="199">
        <v>1</v>
      </c>
      <c r="M66" s="199">
        <v>0</v>
      </c>
      <c r="N66" s="199">
        <v>0</v>
      </c>
      <c r="O66" s="199">
        <v>1</v>
      </c>
      <c r="P66" s="199">
        <v>0</v>
      </c>
      <c r="Q66" s="199"/>
    </row>
    <row r="67" spans="2:51" ht="15" customHeight="1" x14ac:dyDescent="0.2">
      <c r="B67" s="60">
        <v>7</v>
      </c>
      <c r="C67" s="198">
        <v>15</v>
      </c>
      <c r="D67" s="199">
        <v>0</v>
      </c>
      <c r="E67" s="199">
        <v>0</v>
      </c>
      <c r="F67" s="199">
        <v>1</v>
      </c>
      <c r="G67" s="199">
        <v>8</v>
      </c>
      <c r="H67" s="199">
        <v>3</v>
      </c>
      <c r="I67" s="199">
        <v>3</v>
      </c>
      <c r="J67" s="199">
        <v>0</v>
      </c>
      <c r="K67" s="199">
        <v>0</v>
      </c>
      <c r="L67" s="199">
        <v>0</v>
      </c>
      <c r="M67" s="199">
        <v>0</v>
      </c>
      <c r="N67" s="199">
        <v>0</v>
      </c>
      <c r="O67" s="199">
        <v>0</v>
      </c>
      <c r="P67" s="199">
        <v>0</v>
      </c>
      <c r="Q67" s="199"/>
    </row>
    <row r="68" spans="2:51" ht="15" customHeight="1" x14ac:dyDescent="0.2">
      <c r="B68" s="60">
        <v>8</v>
      </c>
      <c r="C68" s="198">
        <v>25</v>
      </c>
      <c r="D68" s="199">
        <v>0</v>
      </c>
      <c r="E68" s="199">
        <v>0</v>
      </c>
      <c r="F68" s="199">
        <v>1</v>
      </c>
      <c r="G68" s="199">
        <v>5</v>
      </c>
      <c r="H68" s="199">
        <v>9</v>
      </c>
      <c r="I68" s="199">
        <v>7</v>
      </c>
      <c r="J68" s="199">
        <v>0</v>
      </c>
      <c r="K68" s="199">
        <v>2</v>
      </c>
      <c r="L68" s="199">
        <v>1</v>
      </c>
      <c r="M68" s="199">
        <v>0</v>
      </c>
      <c r="N68" s="199">
        <v>0</v>
      </c>
      <c r="O68" s="199">
        <v>0</v>
      </c>
      <c r="P68" s="199">
        <v>0</v>
      </c>
      <c r="Q68" s="199"/>
    </row>
    <row r="69" spans="2:51" ht="15" customHeight="1" x14ac:dyDescent="0.2">
      <c r="B69" s="60">
        <v>9</v>
      </c>
      <c r="C69" s="198">
        <v>19</v>
      </c>
      <c r="D69" s="199">
        <v>0</v>
      </c>
      <c r="E69" s="199">
        <v>0</v>
      </c>
      <c r="F69" s="199">
        <v>1</v>
      </c>
      <c r="G69" s="199">
        <v>5</v>
      </c>
      <c r="H69" s="199">
        <v>6</v>
      </c>
      <c r="I69" s="199">
        <v>3</v>
      </c>
      <c r="J69" s="199">
        <v>1</v>
      </c>
      <c r="K69" s="199">
        <v>1</v>
      </c>
      <c r="L69" s="199">
        <v>2</v>
      </c>
      <c r="M69" s="199">
        <v>0</v>
      </c>
      <c r="N69" s="199">
        <v>0</v>
      </c>
      <c r="O69" s="199">
        <v>0</v>
      </c>
      <c r="P69" s="199">
        <v>0</v>
      </c>
      <c r="Q69" s="199"/>
    </row>
    <row r="70" spans="2:51" ht="15" customHeight="1" x14ac:dyDescent="0.2">
      <c r="B70" s="61" t="s">
        <v>63</v>
      </c>
      <c r="C70" s="198">
        <v>109</v>
      </c>
      <c r="D70" s="199">
        <v>0</v>
      </c>
      <c r="E70" s="199">
        <v>0</v>
      </c>
      <c r="F70" s="199">
        <v>2</v>
      </c>
      <c r="G70" s="199">
        <v>14</v>
      </c>
      <c r="H70" s="199">
        <v>31</v>
      </c>
      <c r="I70" s="199">
        <v>37</v>
      </c>
      <c r="J70" s="199">
        <v>12</v>
      </c>
      <c r="K70" s="199">
        <v>3</v>
      </c>
      <c r="L70" s="199">
        <v>4</v>
      </c>
      <c r="M70" s="199">
        <v>3</v>
      </c>
      <c r="N70" s="199">
        <v>1</v>
      </c>
      <c r="O70" s="199">
        <v>0</v>
      </c>
      <c r="P70" s="199">
        <v>2</v>
      </c>
      <c r="Q70" s="199"/>
    </row>
    <row r="71" spans="2:51" ht="15" customHeight="1" x14ac:dyDescent="0.2">
      <c r="B71" s="60" t="s">
        <v>75</v>
      </c>
      <c r="C71" s="198">
        <v>95</v>
      </c>
      <c r="D71" s="199">
        <v>0</v>
      </c>
      <c r="E71" s="199">
        <v>0</v>
      </c>
      <c r="F71" s="199">
        <v>0</v>
      </c>
      <c r="G71" s="199">
        <v>0</v>
      </c>
      <c r="H71" s="199">
        <v>23</v>
      </c>
      <c r="I71" s="199">
        <v>27</v>
      </c>
      <c r="J71" s="199">
        <v>31</v>
      </c>
      <c r="K71" s="199">
        <v>7</v>
      </c>
      <c r="L71" s="199">
        <v>4</v>
      </c>
      <c r="M71" s="199">
        <v>1</v>
      </c>
      <c r="N71" s="199">
        <v>1</v>
      </c>
      <c r="O71" s="199">
        <v>1</v>
      </c>
      <c r="P71" s="199">
        <v>0</v>
      </c>
      <c r="Q71" s="199"/>
    </row>
    <row r="72" spans="2:51" ht="15" customHeight="1" x14ac:dyDescent="0.2">
      <c r="B72" s="60" t="s">
        <v>74</v>
      </c>
      <c r="C72" s="198">
        <v>87</v>
      </c>
      <c r="D72" s="199">
        <v>0</v>
      </c>
      <c r="E72" s="199">
        <v>0</v>
      </c>
      <c r="F72" s="199">
        <v>0</v>
      </c>
      <c r="G72" s="199">
        <v>0</v>
      </c>
      <c r="H72" s="199">
        <v>2</v>
      </c>
      <c r="I72" s="199">
        <v>25</v>
      </c>
      <c r="J72" s="199">
        <v>37</v>
      </c>
      <c r="K72" s="199">
        <v>14</v>
      </c>
      <c r="L72" s="199">
        <v>6</v>
      </c>
      <c r="M72" s="199">
        <v>1</v>
      </c>
      <c r="N72" s="199">
        <v>1</v>
      </c>
      <c r="O72" s="199">
        <v>0</v>
      </c>
      <c r="P72" s="199">
        <v>1</v>
      </c>
      <c r="Q72" s="199"/>
    </row>
    <row r="73" spans="2:51" ht="15" customHeight="1" x14ac:dyDescent="0.2">
      <c r="B73" s="60" t="s">
        <v>73</v>
      </c>
      <c r="C73" s="198">
        <v>44</v>
      </c>
      <c r="D73" s="199">
        <v>0</v>
      </c>
      <c r="E73" s="199">
        <v>0</v>
      </c>
      <c r="F73" s="199">
        <v>0</v>
      </c>
      <c r="G73" s="199">
        <v>0</v>
      </c>
      <c r="H73" s="199">
        <v>0</v>
      </c>
      <c r="I73" s="199">
        <v>0</v>
      </c>
      <c r="J73" s="199">
        <v>12</v>
      </c>
      <c r="K73" s="199">
        <v>26</v>
      </c>
      <c r="L73" s="199">
        <v>4</v>
      </c>
      <c r="M73" s="199">
        <v>1</v>
      </c>
      <c r="N73" s="199">
        <v>1</v>
      </c>
      <c r="O73" s="199">
        <v>0</v>
      </c>
      <c r="P73" s="199">
        <v>0</v>
      </c>
      <c r="Q73" s="199"/>
    </row>
    <row r="74" spans="2:51" ht="15" customHeight="1" x14ac:dyDescent="0.2">
      <c r="B74" s="60" t="s">
        <v>92</v>
      </c>
      <c r="C74" s="198">
        <v>57</v>
      </c>
      <c r="D74" s="199">
        <v>0</v>
      </c>
      <c r="E74" s="199">
        <v>0</v>
      </c>
      <c r="F74" s="199">
        <v>0</v>
      </c>
      <c r="G74" s="199">
        <v>0</v>
      </c>
      <c r="H74" s="199">
        <v>0</v>
      </c>
      <c r="I74" s="199">
        <v>0</v>
      </c>
      <c r="J74" s="199">
        <v>1</v>
      </c>
      <c r="K74" s="199">
        <v>14</v>
      </c>
      <c r="L74" s="199">
        <v>26</v>
      </c>
      <c r="M74" s="199">
        <v>10</v>
      </c>
      <c r="N74" s="199">
        <v>5</v>
      </c>
      <c r="O74" s="199">
        <v>0</v>
      </c>
      <c r="P74" s="199">
        <v>1</v>
      </c>
      <c r="Q74" s="199"/>
    </row>
    <row r="75" spans="2:51" ht="9.75" customHeight="1" x14ac:dyDescent="0.2">
      <c r="B75" s="69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7"/>
    </row>
    <row r="76" spans="2:51" ht="3" customHeight="1" x14ac:dyDescent="0.2"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67"/>
    </row>
    <row r="77" spans="2:51" x14ac:dyDescent="0.2">
      <c r="B77" s="69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7"/>
    </row>
    <row r="78" spans="2:51" s="7" customFormat="1" ht="11.25" x14ac:dyDescent="0.2">
      <c r="B78" s="132" t="s">
        <v>281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spans="2:51" ht="5.25" customHeight="1" x14ac:dyDescent="0.2">
      <c r="B79" s="69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7"/>
    </row>
    <row r="80" spans="2:51" s="37" customFormat="1" x14ac:dyDescent="0.2">
      <c r="B80" s="879" t="s">
        <v>135</v>
      </c>
      <c r="C80" s="885"/>
      <c r="D80" s="885"/>
      <c r="E80" s="885"/>
      <c r="F80" s="885"/>
      <c r="G80" s="885"/>
      <c r="H80" s="885"/>
      <c r="I80" s="885"/>
      <c r="J80" s="885"/>
      <c r="K80" s="885"/>
      <c r="L80" s="885"/>
      <c r="M80" s="885"/>
      <c r="N80" s="885"/>
      <c r="O80" s="885"/>
      <c r="P80" s="885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</row>
    <row r="81" spans="2:47" s="37" customFormat="1" ht="12.75" customHeight="1" x14ac:dyDescent="0.2">
      <c r="B81" s="626" t="s">
        <v>397</v>
      </c>
      <c r="C81" s="626"/>
      <c r="D81" s="626"/>
      <c r="E81" s="626"/>
      <c r="F81" s="626"/>
      <c r="G81" s="626"/>
      <c r="H81" s="626"/>
      <c r="I81" s="626"/>
      <c r="J81" s="626"/>
      <c r="K81" s="626"/>
      <c r="L81" s="626"/>
      <c r="M81" s="626"/>
      <c r="N81" s="59"/>
      <c r="O81" s="59"/>
      <c r="P81" s="59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</row>
  </sheetData>
  <mergeCells count="10">
    <mergeCell ref="B81:M81"/>
    <mergeCell ref="B1:P1"/>
    <mergeCell ref="B4:B5"/>
    <mergeCell ref="C4:C5"/>
    <mergeCell ref="D4:P4"/>
    <mergeCell ref="B80:P80"/>
    <mergeCell ref="C7:P7"/>
    <mergeCell ref="C24:P24"/>
    <mergeCell ref="C41:P41"/>
    <mergeCell ref="C58:P5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4" orientation="portrait" verticalDpi="0" r:id="rId1"/>
  <ignoredErrors>
    <ignoredError sqref="B62 B11 B28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81"/>
  <sheetViews>
    <sheetView showGridLines="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66" customWidth="1"/>
    <col min="2" max="2" width="15.5703125" style="66" customWidth="1"/>
    <col min="3" max="16" width="8.7109375" style="66" customWidth="1"/>
    <col min="17" max="17" width="6.7109375" style="66" customWidth="1"/>
    <col min="18" max="18" width="14.28515625" style="66" bestFit="1" customWidth="1"/>
    <col min="19" max="16384" width="12.5703125" style="66"/>
  </cols>
  <sheetData>
    <row r="1" spans="2:18" ht="21" customHeight="1" x14ac:dyDescent="0.2">
      <c r="B1" s="899" t="s">
        <v>357</v>
      </c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</row>
    <row r="2" spans="2:18" ht="21" customHeight="1" x14ac:dyDescent="0.2">
      <c r="B2" s="73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R2" s="13"/>
    </row>
    <row r="3" spans="2:18" ht="12.75" customHeight="1" x14ac:dyDescent="0.2">
      <c r="B3" s="77"/>
      <c r="C3" s="136"/>
      <c r="D3" s="136"/>
      <c r="E3" s="136"/>
      <c r="F3" s="137"/>
      <c r="G3" s="137"/>
      <c r="H3" s="137"/>
      <c r="I3" s="137"/>
      <c r="J3" s="137"/>
      <c r="K3" s="137"/>
      <c r="L3" s="137"/>
      <c r="M3" s="136"/>
      <c r="N3" s="136"/>
      <c r="O3" s="136"/>
      <c r="P3" s="138" t="s">
        <v>17</v>
      </c>
      <c r="R3" s="143" t="s">
        <v>18</v>
      </c>
    </row>
    <row r="4" spans="2:18" ht="18" customHeight="1" x14ac:dyDescent="0.2">
      <c r="B4" s="883" t="s">
        <v>115</v>
      </c>
      <c r="C4" s="635" t="s">
        <v>16</v>
      </c>
      <c r="D4" s="884" t="s">
        <v>109</v>
      </c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</row>
    <row r="5" spans="2:18" s="29" customFormat="1" ht="28.5" customHeight="1" x14ac:dyDescent="0.2">
      <c r="B5" s="883"/>
      <c r="C5" s="635"/>
      <c r="D5" s="185" t="s">
        <v>32</v>
      </c>
      <c r="E5" s="187" t="s">
        <v>74</v>
      </c>
      <c r="F5" s="187" t="s">
        <v>73</v>
      </c>
      <c r="G5" s="187" t="s">
        <v>72</v>
      </c>
      <c r="H5" s="187" t="s">
        <v>30</v>
      </c>
      <c r="I5" s="187" t="s">
        <v>71</v>
      </c>
      <c r="J5" s="187" t="s">
        <v>70</v>
      </c>
      <c r="K5" s="187" t="s">
        <v>69</v>
      </c>
      <c r="L5" s="187" t="s">
        <v>68</v>
      </c>
      <c r="M5" s="187" t="s">
        <v>67</v>
      </c>
      <c r="N5" s="187" t="s">
        <v>66</v>
      </c>
      <c r="O5" s="187" t="s">
        <v>65</v>
      </c>
      <c r="P5" s="185" t="s">
        <v>107</v>
      </c>
    </row>
    <row r="6" spans="2:18" ht="12.75" customHeight="1" x14ac:dyDescent="0.2">
      <c r="C6" s="71" t="s">
        <v>14</v>
      </c>
    </row>
    <row r="7" spans="2:18" s="47" customFormat="1" ht="12.75" customHeight="1" x14ac:dyDescent="0.2">
      <c r="B7" s="206"/>
      <c r="C7" s="886" t="s">
        <v>346</v>
      </c>
      <c r="D7" s="886"/>
      <c r="E7" s="886"/>
      <c r="F7" s="886"/>
      <c r="G7" s="886"/>
      <c r="H7" s="886"/>
      <c r="I7" s="886"/>
      <c r="J7" s="886"/>
      <c r="K7" s="886"/>
      <c r="L7" s="886"/>
      <c r="M7" s="886"/>
      <c r="N7" s="886"/>
      <c r="O7" s="886"/>
      <c r="P7" s="886"/>
    </row>
    <row r="8" spans="2:18" ht="12.75" customHeight="1" x14ac:dyDescent="0.2">
      <c r="B8" s="70" t="s">
        <v>16</v>
      </c>
      <c r="C8" s="12">
        <v>558</v>
      </c>
      <c r="D8" s="12">
        <v>2</v>
      </c>
      <c r="E8" s="12">
        <v>16</v>
      </c>
      <c r="F8" s="12">
        <v>53</v>
      </c>
      <c r="G8" s="12">
        <v>80</v>
      </c>
      <c r="H8" s="12">
        <v>126</v>
      </c>
      <c r="I8" s="12">
        <v>91</v>
      </c>
      <c r="J8" s="12">
        <v>75</v>
      </c>
      <c r="K8" s="12">
        <v>60</v>
      </c>
      <c r="L8" s="12">
        <v>29</v>
      </c>
      <c r="M8" s="12">
        <v>18</v>
      </c>
      <c r="N8" s="12">
        <v>5</v>
      </c>
      <c r="O8" s="12">
        <v>0</v>
      </c>
      <c r="P8" s="12">
        <v>3</v>
      </c>
    </row>
    <row r="9" spans="2:18" ht="19.5" customHeight="1" x14ac:dyDescent="0.2">
      <c r="B9" s="60" t="s">
        <v>51</v>
      </c>
      <c r="C9" s="12">
        <v>8</v>
      </c>
      <c r="D9" s="14">
        <v>0</v>
      </c>
      <c r="E9" s="14">
        <v>2</v>
      </c>
      <c r="F9" s="14">
        <v>1</v>
      </c>
      <c r="G9" s="14">
        <v>1</v>
      </c>
      <c r="H9" s="14">
        <v>0</v>
      </c>
      <c r="I9" s="14">
        <v>1</v>
      </c>
      <c r="J9" s="14">
        <v>1</v>
      </c>
      <c r="K9" s="14">
        <v>1</v>
      </c>
      <c r="L9" s="14">
        <v>1</v>
      </c>
      <c r="M9" s="14">
        <v>0</v>
      </c>
      <c r="N9" s="14">
        <v>0</v>
      </c>
      <c r="O9" s="14">
        <v>0</v>
      </c>
      <c r="P9" s="14">
        <v>0</v>
      </c>
    </row>
    <row r="10" spans="2:18" ht="15" customHeight="1" x14ac:dyDescent="0.2">
      <c r="B10" s="60">
        <v>1</v>
      </c>
      <c r="C10" s="12">
        <v>11</v>
      </c>
      <c r="D10" s="14">
        <v>0</v>
      </c>
      <c r="E10" s="14">
        <v>0</v>
      </c>
      <c r="F10" s="14">
        <v>6</v>
      </c>
      <c r="G10" s="14">
        <v>0</v>
      </c>
      <c r="H10" s="14">
        <v>3</v>
      </c>
      <c r="I10" s="14">
        <v>1</v>
      </c>
      <c r="J10" s="14">
        <v>1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</row>
    <row r="11" spans="2:18" ht="15" customHeight="1" x14ac:dyDescent="0.2">
      <c r="B11" s="61" t="s">
        <v>110</v>
      </c>
      <c r="C11" s="12">
        <v>11</v>
      </c>
      <c r="D11" s="14">
        <v>2</v>
      </c>
      <c r="E11" s="14">
        <v>1</v>
      </c>
      <c r="F11" s="14">
        <v>2</v>
      </c>
      <c r="G11" s="14">
        <v>2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0</v>
      </c>
    </row>
    <row r="12" spans="2:18" ht="15" customHeight="1" x14ac:dyDescent="0.2">
      <c r="B12" s="62">
        <v>3</v>
      </c>
      <c r="C12" s="12">
        <v>26</v>
      </c>
      <c r="D12" s="14">
        <v>0</v>
      </c>
      <c r="E12" s="14">
        <v>5</v>
      </c>
      <c r="F12" s="14">
        <v>6</v>
      </c>
      <c r="G12" s="14">
        <v>9</v>
      </c>
      <c r="H12" s="14">
        <v>2</v>
      </c>
      <c r="I12" s="14">
        <v>3</v>
      </c>
      <c r="J12" s="14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0</v>
      </c>
    </row>
    <row r="13" spans="2:18" ht="15" customHeight="1" x14ac:dyDescent="0.2">
      <c r="B13" s="60">
        <v>4</v>
      </c>
      <c r="C13" s="12">
        <v>23</v>
      </c>
      <c r="D13" s="14">
        <v>0</v>
      </c>
      <c r="E13" s="14">
        <v>5</v>
      </c>
      <c r="F13" s="14">
        <v>7</v>
      </c>
      <c r="G13" s="14">
        <v>5</v>
      </c>
      <c r="H13" s="14">
        <v>5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</row>
    <row r="14" spans="2:18" ht="15" customHeight="1" x14ac:dyDescent="0.2">
      <c r="B14" s="60">
        <v>5</v>
      </c>
      <c r="C14" s="12">
        <v>15</v>
      </c>
      <c r="D14" s="14">
        <v>0</v>
      </c>
      <c r="E14" s="14">
        <v>2</v>
      </c>
      <c r="F14" s="14">
        <v>5</v>
      </c>
      <c r="G14" s="14">
        <v>1</v>
      </c>
      <c r="H14" s="14">
        <v>4</v>
      </c>
      <c r="I14" s="14">
        <v>2</v>
      </c>
      <c r="J14" s="14">
        <v>1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</row>
    <row r="15" spans="2:18" ht="15" customHeight="1" x14ac:dyDescent="0.2">
      <c r="B15" s="60">
        <v>6</v>
      </c>
      <c r="C15" s="12">
        <v>23</v>
      </c>
      <c r="D15" s="14">
        <v>0</v>
      </c>
      <c r="E15" s="14">
        <v>1</v>
      </c>
      <c r="F15" s="14">
        <v>6</v>
      </c>
      <c r="G15" s="14">
        <v>6</v>
      </c>
      <c r="H15" s="14">
        <v>7</v>
      </c>
      <c r="I15" s="14">
        <v>1</v>
      </c>
      <c r="J15" s="14">
        <v>1</v>
      </c>
      <c r="K15" s="14">
        <v>0</v>
      </c>
      <c r="L15" s="14">
        <v>0</v>
      </c>
      <c r="M15" s="14">
        <v>1</v>
      </c>
      <c r="N15" s="14">
        <v>0</v>
      </c>
      <c r="O15" s="14">
        <v>0</v>
      </c>
      <c r="P15" s="14">
        <v>0</v>
      </c>
    </row>
    <row r="16" spans="2:18" ht="15" customHeight="1" x14ac:dyDescent="0.2">
      <c r="B16" s="60">
        <v>7</v>
      </c>
      <c r="C16" s="12">
        <v>26</v>
      </c>
      <c r="D16" s="14">
        <v>0</v>
      </c>
      <c r="E16" s="14">
        <v>0</v>
      </c>
      <c r="F16" s="14">
        <v>7</v>
      </c>
      <c r="G16" s="14">
        <v>6</v>
      </c>
      <c r="H16" s="14">
        <v>7</v>
      </c>
      <c r="I16" s="14">
        <v>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2:16" ht="15" customHeight="1" x14ac:dyDescent="0.2">
      <c r="B17" s="60">
        <v>8</v>
      </c>
      <c r="C17" s="12">
        <v>18</v>
      </c>
      <c r="D17" s="14">
        <v>0</v>
      </c>
      <c r="E17" s="14">
        <v>0</v>
      </c>
      <c r="F17" s="14">
        <v>4</v>
      </c>
      <c r="G17" s="14">
        <v>4</v>
      </c>
      <c r="H17" s="14">
        <v>7</v>
      </c>
      <c r="I17" s="14">
        <v>1</v>
      </c>
      <c r="J17" s="14">
        <v>0</v>
      </c>
      <c r="K17" s="14">
        <v>2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2:16" ht="15" customHeight="1" x14ac:dyDescent="0.2">
      <c r="B18" s="60">
        <v>9</v>
      </c>
      <c r="C18" s="12">
        <v>21</v>
      </c>
      <c r="D18" s="14">
        <v>0</v>
      </c>
      <c r="E18" s="14">
        <v>0</v>
      </c>
      <c r="F18" s="14">
        <v>3</v>
      </c>
      <c r="G18" s="14">
        <v>8</v>
      </c>
      <c r="H18" s="14">
        <v>5</v>
      </c>
      <c r="I18" s="14">
        <v>3</v>
      </c>
      <c r="J18" s="14">
        <v>1</v>
      </c>
      <c r="K18" s="14">
        <v>0</v>
      </c>
      <c r="L18" s="14">
        <v>1</v>
      </c>
      <c r="M18" s="14">
        <v>0</v>
      </c>
      <c r="N18" s="14">
        <v>0</v>
      </c>
      <c r="O18" s="14">
        <v>0</v>
      </c>
      <c r="P18" s="14">
        <v>0</v>
      </c>
    </row>
    <row r="19" spans="2:16" ht="15" customHeight="1" x14ac:dyDescent="0.2">
      <c r="B19" s="61" t="s">
        <v>63</v>
      </c>
      <c r="C19" s="12">
        <v>108</v>
      </c>
      <c r="D19" s="14">
        <v>0</v>
      </c>
      <c r="E19" s="14">
        <v>0</v>
      </c>
      <c r="F19" s="14">
        <v>6</v>
      </c>
      <c r="G19" s="14">
        <v>34</v>
      </c>
      <c r="H19" s="14">
        <v>41</v>
      </c>
      <c r="I19" s="14">
        <v>15</v>
      </c>
      <c r="J19" s="14">
        <v>5</v>
      </c>
      <c r="K19" s="14">
        <v>2</v>
      </c>
      <c r="L19" s="14">
        <v>2</v>
      </c>
      <c r="M19" s="14">
        <v>0</v>
      </c>
      <c r="N19" s="14">
        <v>2</v>
      </c>
      <c r="O19" s="14">
        <v>0</v>
      </c>
      <c r="P19" s="14">
        <v>1</v>
      </c>
    </row>
    <row r="20" spans="2:16" ht="15" customHeight="1" x14ac:dyDescent="0.2">
      <c r="B20" s="60" t="s">
        <v>75</v>
      </c>
      <c r="C20" s="12">
        <v>94</v>
      </c>
      <c r="D20" s="14">
        <v>0</v>
      </c>
      <c r="E20" s="14">
        <v>0</v>
      </c>
      <c r="F20" s="14">
        <v>0</v>
      </c>
      <c r="G20" s="14">
        <v>4</v>
      </c>
      <c r="H20" s="14">
        <v>31</v>
      </c>
      <c r="I20" s="14">
        <v>29</v>
      </c>
      <c r="J20" s="14">
        <v>15</v>
      </c>
      <c r="K20" s="14">
        <v>11</v>
      </c>
      <c r="L20" s="14">
        <v>3</v>
      </c>
      <c r="M20" s="14">
        <v>1</v>
      </c>
      <c r="N20" s="14">
        <v>0</v>
      </c>
      <c r="O20" s="14">
        <v>0</v>
      </c>
      <c r="P20" s="14">
        <v>0</v>
      </c>
    </row>
    <row r="21" spans="2:16" ht="15" customHeight="1" x14ac:dyDescent="0.2">
      <c r="B21" s="60" t="s">
        <v>74</v>
      </c>
      <c r="C21" s="12">
        <v>69</v>
      </c>
      <c r="D21" s="14">
        <v>0</v>
      </c>
      <c r="E21" s="14">
        <v>0</v>
      </c>
      <c r="F21" s="14">
        <v>0</v>
      </c>
      <c r="G21" s="14">
        <v>0</v>
      </c>
      <c r="H21" s="14">
        <v>12</v>
      </c>
      <c r="I21" s="14">
        <v>23</v>
      </c>
      <c r="J21" s="14">
        <v>21</v>
      </c>
      <c r="K21" s="14">
        <v>11</v>
      </c>
      <c r="L21" s="14">
        <v>0</v>
      </c>
      <c r="M21" s="14">
        <v>1</v>
      </c>
      <c r="N21" s="14">
        <v>1</v>
      </c>
      <c r="O21" s="14">
        <v>0</v>
      </c>
      <c r="P21" s="14">
        <v>0</v>
      </c>
    </row>
    <row r="22" spans="2:16" ht="15" customHeight="1" x14ac:dyDescent="0.2">
      <c r="B22" s="60" t="s">
        <v>73</v>
      </c>
      <c r="C22" s="12">
        <v>49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4</v>
      </c>
      <c r="J22" s="14">
        <v>25</v>
      </c>
      <c r="K22" s="14">
        <v>14</v>
      </c>
      <c r="L22" s="14">
        <v>4</v>
      </c>
      <c r="M22" s="14">
        <v>0</v>
      </c>
      <c r="N22" s="14">
        <v>1</v>
      </c>
      <c r="O22" s="14">
        <v>0</v>
      </c>
      <c r="P22" s="14">
        <v>1</v>
      </c>
    </row>
    <row r="23" spans="2:16" ht="15" customHeight="1" x14ac:dyDescent="0.2">
      <c r="B23" s="60" t="s">
        <v>92</v>
      </c>
      <c r="C23" s="12">
        <v>56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4</v>
      </c>
      <c r="K23" s="14">
        <v>19</v>
      </c>
      <c r="L23" s="14">
        <v>17</v>
      </c>
      <c r="M23" s="14">
        <v>14</v>
      </c>
      <c r="N23" s="14">
        <v>1</v>
      </c>
      <c r="O23" s="14">
        <v>0</v>
      </c>
      <c r="P23" s="14">
        <v>1</v>
      </c>
    </row>
    <row r="24" spans="2:16" s="47" customFormat="1" ht="12.75" customHeight="1" x14ac:dyDescent="0.2">
      <c r="B24" s="206"/>
      <c r="C24" s="886" t="s">
        <v>347</v>
      </c>
      <c r="D24" s="886"/>
      <c r="E24" s="886"/>
      <c r="F24" s="886"/>
      <c r="G24" s="886"/>
      <c r="H24" s="886"/>
      <c r="I24" s="886"/>
      <c r="J24" s="886"/>
      <c r="K24" s="886"/>
      <c r="L24" s="886"/>
      <c r="M24" s="886"/>
      <c r="N24" s="886"/>
      <c r="O24" s="886"/>
      <c r="P24" s="886"/>
    </row>
    <row r="25" spans="2:16" ht="15" customHeight="1" x14ac:dyDescent="0.2">
      <c r="B25" s="70" t="s">
        <v>16</v>
      </c>
      <c r="C25" s="12">
        <v>642</v>
      </c>
      <c r="D25" s="12">
        <v>0</v>
      </c>
      <c r="E25" s="12">
        <v>16</v>
      </c>
      <c r="F25" s="12">
        <v>46</v>
      </c>
      <c r="G25" s="12">
        <v>106</v>
      </c>
      <c r="H25" s="12">
        <v>141</v>
      </c>
      <c r="I25" s="12">
        <v>118</v>
      </c>
      <c r="J25" s="12">
        <v>85</v>
      </c>
      <c r="K25" s="12">
        <v>77</v>
      </c>
      <c r="L25" s="12">
        <v>29</v>
      </c>
      <c r="M25" s="12">
        <v>10</v>
      </c>
      <c r="N25" s="12">
        <v>8</v>
      </c>
      <c r="O25" s="12">
        <v>3</v>
      </c>
      <c r="P25" s="12">
        <v>3</v>
      </c>
    </row>
    <row r="26" spans="2:16" ht="15" customHeight="1" x14ac:dyDescent="0.2">
      <c r="B26" s="60" t="s">
        <v>51</v>
      </c>
      <c r="C26" s="12">
        <v>3</v>
      </c>
      <c r="D26" s="14">
        <v>0</v>
      </c>
      <c r="E26" s="14">
        <v>1</v>
      </c>
      <c r="F26" s="14">
        <v>1</v>
      </c>
      <c r="G26" s="14">
        <v>0</v>
      </c>
      <c r="H26" s="14">
        <v>1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2:16" ht="15" customHeight="1" x14ac:dyDescent="0.2">
      <c r="B27" s="60">
        <v>1</v>
      </c>
      <c r="C27" s="12">
        <v>12</v>
      </c>
      <c r="D27" s="14">
        <v>0</v>
      </c>
      <c r="E27" s="14">
        <v>3</v>
      </c>
      <c r="F27" s="14">
        <v>1</v>
      </c>
      <c r="G27" s="14">
        <v>4</v>
      </c>
      <c r="H27" s="14">
        <v>3</v>
      </c>
      <c r="I27" s="14">
        <v>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2:16" ht="15" customHeight="1" x14ac:dyDescent="0.2">
      <c r="B28" s="61" t="s">
        <v>110</v>
      </c>
      <c r="C28" s="12">
        <v>16</v>
      </c>
      <c r="D28" s="14">
        <v>0</v>
      </c>
      <c r="E28" s="14">
        <v>2</v>
      </c>
      <c r="F28" s="14">
        <v>6</v>
      </c>
      <c r="G28" s="14">
        <v>4</v>
      </c>
      <c r="H28" s="14">
        <v>2</v>
      </c>
      <c r="I28" s="14">
        <v>1</v>
      </c>
      <c r="J28" s="14">
        <v>1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2:16" ht="15" customHeight="1" x14ac:dyDescent="0.2">
      <c r="B29" s="62">
        <v>3</v>
      </c>
      <c r="C29" s="12">
        <v>19</v>
      </c>
      <c r="D29" s="14">
        <v>0</v>
      </c>
      <c r="E29" s="14">
        <v>6</v>
      </c>
      <c r="F29" s="14">
        <v>6</v>
      </c>
      <c r="G29" s="14">
        <v>6</v>
      </c>
      <c r="H29" s="14">
        <v>1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2:16" ht="15" customHeight="1" x14ac:dyDescent="0.2">
      <c r="B30" s="60">
        <v>4</v>
      </c>
      <c r="C30" s="12">
        <v>22</v>
      </c>
      <c r="D30" s="14">
        <v>0</v>
      </c>
      <c r="E30" s="14">
        <v>1</v>
      </c>
      <c r="F30" s="14">
        <v>4</v>
      </c>
      <c r="G30" s="14">
        <v>7</v>
      </c>
      <c r="H30" s="14">
        <v>5</v>
      </c>
      <c r="I30" s="14">
        <v>4</v>
      </c>
      <c r="J30" s="14">
        <v>0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0</v>
      </c>
    </row>
    <row r="31" spans="2:16" ht="15" customHeight="1" x14ac:dyDescent="0.2">
      <c r="B31" s="60">
        <v>5</v>
      </c>
      <c r="C31" s="12">
        <v>20</v>
      </c>
      <c r="D31" s="14">
        <v>0</v>
      </c>
      <c r="E31" s="14">
        <v>3</v>
      </c>
      <c r="F31" s="14">
        <v>2</v>
      </c>
      <c r="G31" s="14">
        <v>5</v>
      </c>
      <c r="H31" s="14">
        <v>5</v>
      </c>
      <c r="I31" s="14">
        <v>3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</row>
    <row r="32" spans="2:16" ht="15" customHeight="1" x14ac:dyDescent="0.2">
      <c r="B32" s="60">
        <v>6</v>
      </c>
      <c r="C32" s="12">
        <v>21</v>
      </c>
      <c r="D32" s="14">
        <v>0</v>
      </c>
      <c r="E32" s="14">
        <v>0</v>
      </c>
      <c r="F32" s="14">
        <v>4</v>
      </c>
      <c r="G32" s="14">
        <v>8</v>
      </c>
      <c r="H32" s="14">
        <v>5</v>
      </c>
      <c r="I32" s="14">
        <v>3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2:16" ht="15" customHeight="1" x14ac:dyDescent="0.2">
      <c r="B33" s="60">
        <v>7</v>
      </c>
      <c r="C33" s="12">
        <v>28</v>
      </c>
      <c r="D33" s="14">
        <v>0</v>
      </c>
      <c r="E33" s="14">
        <v>0</v>
      </c>
      <c r="F33" s="14">
        <v>7</v>
      </c>
      <c r="G33" s="14">
        <v>8</v>
      </c>
      <c r="H33" s="14">
        <v>8</v>
      </c>
      <c r="I33" s="14">
        <v>1</v>
      </c>
      <c r="J33" s="14">
        <v>2</v>
      </c>
      <c r="K33" s="14">
        <v>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2:16" ht="15" customHeight="1" x14ac:dyDescent="0.2">
      <c r="B34" s="60">
        <v>8</v>
      </c>
      <c r="C34" s="12">
        <v>22</v>
      </c>
      <c r="D34" s="14">
        <v>0</v>
      </c>
      <c r="E34" s="14">
        <v>0</v>
      </c>
      <c r="F34" s="14">
        <v>2</v>
      </c>
      <c r="G34" s="14">
        <v>4</v>
      </c>
      <c r="H34" s="14">
        <v>11</v>
      </c>
      <c r="I34" s="14">
        <v>3</v>
      </c>
      <c r="J34" s="14">
        <v>2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</row>
    <row r="35" spans="2:16" ht="15" customHeight="1" x14ac:dyDescent="0.2">
      <c r="B35" s="60">
        <v>9</v>
      </c>
      <c r="C35" s="12">
        <v>31</v>
      </c>
      <c r="D35" s="14">
        <v>0</v>
      </c>
      <c r="E35" s="14">
        <v>0</v>
      </c>
      <c r="F35" s="14">
        <v>4</v>
      </c>
      <c r="G35" s="14">
        <v>15</v>
      </c>
      <c r="H35" s="14">
        <v>9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2:16" ht="15" customHeight="1" x14ac:dyDescent="0.2">
      <c r="B36" s="61" t="s">
        <v>63</v>
      </c>
      <c r="C36" s="12">
        <v>120</v>
      </c>
      <c r="D36" s="14">
        <v>0</v>
      </c>
      <c r="E36" s="14">
        <v>0</v>
      </c>
      <c r="F36" s="14">
        <v>9</v>
      </c>
      <c r="G36" s="14">
        <v>34</v>
      </c>
      <c r="H36" s="14">
        <v>41</v>
      </c>
      <c r="I36" s="14">
        <v>22</v>
      </c>
      <c r="J36" s="14">
        <v>7</v>
      </c>
      <c r="K36" s="14">
        <v>3</v>
      </c>
      <c r="L36" s="14">
        <v>2</v>
      </c>
      <c r="M36" s="14">
        <v>1</v>
      </c>
      <c r="N36" s="14">
        <v>0</v>
      </c>
      <c r="O36" s="14">
        <v>0</v>
      </c>
      <c r="P36" s="14">
        <v>1</v>
      </c>
    </row>
    <row r="37" spans="2:16" ht="15" customHeight="1" x14ac:dyDescent="0.2">
      <c r="B37" s="60" t="s">
        <v>75</v>
      </c>
      <c r="C37" s="12">
        <v>114</v>
      </c>
      <c r="D37" s="14">
        <v>0</v>
      </c>
      <c r="E37" s="14">
        <v>0</v>
      </c>
      <c r="F37" s="14">
        <v>0</v>
      </c>
      <c r="G37" s="14">
        <v>11</v>
      </c>
      <c r="H37" s="14">
        <v>45</v>
      </c>
      <c r="I37" s="14">
        <v>33</v>
      </c>
      <c r="J37" s="14">
        <v>17</v>
      </c>
      <c r="K37" s="14">
        <v>6</v>
      </c>
      <c r="L37" s="14">
        <v>1</v>
      </c>
      <c r="M37" s="14">
        <v>1</v>
      </c>
      <c r="N37" s="14">
        <v>0</v>
      </c>
      <c r="O37" s="14">
        <v>0</v>
      </c>
      <c r="P37" s="14">
        <v>0</v>
      </c>
    </row>
    <row r="38" spans="2:16" ht="15" customHeight="1" x14ac:dyDescent="0.2">
      <c r="B38" s="60" t="s">
        <v>74</v>
      </c>
      <c r="C38" s="12">
        <v>77</v>
      </c>
      <c r="D38" s="14">
        <v>0</v>
      </c>
      <c r="E38" s="14">
        <v>0</v>
      </c>
      <c r="F38" s="14">
        <v>0</v>
      </c>
      <c r="G38" s="14">
        <v>0</v>
      </c>
      <c r="H38" s="14">
        <v>5</v>
      </c>
      <c r="I38" s="14">
        <v>38</v>
      </c>
      <c r="J38" s="14">
        <v>21</v>
      </c>
      <c r="K38" s="14">
        <v>13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2:16" ht="15" customHeight="1" x14ac:dyDescent="0.2">
      <c r="B39" s="60" t="s">
        <v>73</v>
      </c>
      <c r="C39" s="12">
        <v>58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6</v>
      </c>
      <c r="J39" s="14">
        <v>29</v>
      </c>
      <c r="K39" s="14">
        <v>21</v>
      </c>
      <c r="L39" s="14">
        <v>2</v>
      </c>
      <c r="M39" s="14">
        <v>0</v>
      </c>
      <c r="N39" s="14">
        <v>0</v>
      </c>
      <c r="O39" s="14">
        <v>0</v>
      </c>
      <c r="P39" s="14">
        <v>0</v>
      </c>
    </row>
    <row r="40" spans="2:16" ht="15" customHeight="1" x14ac:dyDescent="0.2">
      <c r="B40" s="60" t="s">
        <v>92</v>
      </c>
      <c r="C40" s="12">
        <v>79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5</v>
      </c>
      <c r="K40" s="14">
        <v>30</v>
      </c>
      <c r="L40" s="14">
        <v>23</v>
      </c>
      <c r="M40" s="14">
        <v>8</v>
      </c>
      <c r="N40" s="14">
        <v>8</v>
      </c>
      <c r="O40" s="14">
        <v>3</v>
      </c>
      <c r="P40" s="14">
        <v>2</v>
      </c>
    </row>
    <row r="41" spans="2:16" s="47" customFormat="1" ht="12.75" customHeight="1" x14ac:dyDescent="0.2">
      <c r="B41" s="206"/>
      <c r="C41" s="886" t="s">
        <v>348</v>
      </c>
      <c r="D41" s="886"/>
      <c r="E41" s="886"/>
      <c r="F41" s="886"/>
      <c r="G41" s="886"/>
      <c r="H41" s="886"/>
      <c r="I41" s="886"/>
      <c r="J41" s="886"/>
      <c r="K41" s="886"/>
      <c r="L41" s="886"/>
      <c r="M41" s="886"/>
      <c r="N41" s="886"/>
      <c r="O41" s="886"/>
      <c r="P41" s="886"/>
    </row>
    <row r="42" spans="2:16" ht="15" customHeight="1" x14ac:dyDescent="0.2">
      <c r="B42" s="70" t="s">
        <v>16</v>
      </c>
      <c r="C42" s="12">
        <v>652</v>
      </c>
      <c r="D42" s="12">
        <v>0</v>
      </c>
      <c r="E42" s="12">
        <v>8</v>
      </c>
      <c r="F42" s="12">
        <v>36</v>
      </c>
      <c r="G42" s="12">
        <v>100</v>
      </c>
      <c r="H42" s="12">
        <v>127</v>
      </c>
      <c r="I42" s="12">
        <v>119</v>
      </c>
      <c r="J42" s="12">
        <v>120</v>
      </c>
      <c r="K42" s="12">
        <v>73</v>
      </c>
      <c r="L42" s="12">
        <v>38</v>
      </c>
      <c r="M42" s="12">
        <v>20</v>
      </c>
      <c r="N42" s="12">
        <v>4</v>
      </c>
      <c r="O42" s="12">
        <v>4</v>
      </c>
      <c r="P42" s="12">
        <v>3</v>
      </c>
    </row>
    <row r="43" spans="2:16" ht="15" customHeight="1" x14ac:dyDescent="0.2">
      <c r="B43" s="60" t="s">
        <v>51</v>
      </c>
      <c r="C43" s="12">
        <v>13</v>
      </c>
      <c r="D43" s="14">
        <v>0</v>
      </c>
      <c r="E43" s="14">
        <v>0</v>
      </c>
      <c r="F43" s="14">
        <v>3</v>
      </c>
      <c r="G43" s="14">
        <v>2</v>
      </c>
      <c r="H43" s="14">
        <v>3</v>
      </c>
      <c r="I43" s="14">
        <v>2</v>
      </c>
      <c r="J43" s="14">
        <v>1</v>
      </c>
      <c r="K43" s="14">
        <v>1</v>
      </c>
      <c r="L43" s="14">
        <v>0</v>
      </c>
      <c r="M43" s="14">
        <v>1</v>
      </c>
      <c r="N43" s="14">
        <v>0</v>
      </c>
      <c r="O43" s="14">
        <v>0</v>
      </c>
      <c r="P43" s="14">
        <v>0</v>
      </c>
    </row>
    <row r="44" spans="2:16" ht="15" customHeight="1" x14ac:dyDescent="0.2">
      <c r="B44" s="60">
        <v>1</v>
      </c>
      <c r="C44" s="12">
        <v>11</v>
      </c>
      <c r="D44" s="14">
        <v>0</v>
      </c>
      <c r="E44" s="14">
        <v>3</v>
      </c>
      <c r="F44" s="14">
        <v>3</v>
      </c>
      <c r="G44" s="14">
        <v>2</v>
      </c>
      <c r="H44" s="14">
        <v>2</v>
      </c>
      <c r="I44" s="14">
        <v>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</row>
    <row r="45" spans="2:16" ht="15" customHeight="1" x14ac:dyDescent="0.2">
      <c r="B45" s="61" t="s">
        <v>110</v>
      </c>
      <c r="C45" s="12">
        <v>17</v>
      </c>
      <c r="D45" s="14">
        <v>0</v>
      </c>
      <c r="E45" s="14">
        <v>2</v>
      </c>
      <c r="F45" s="14">
        <v>4</v>
      </c>
      <c r="G45" s="14">
        <v>5</v>
      </c>
      <c r="H45" s="14">
        <v>4</v>
      </c>
      <c r="I45" s="14">
        <v>0</v>
      </c>
      <c r="J45" s="14">
        <v>2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</row>
    <row r="46" spans="2:16" ht="15" customHeight="1" x14ac:dyDescent="0.2">
      <c r="B46" s="62">
        <v>3</v>
      </c>
      <c r="C46" s="12">
        <v>11</v>
      </c>
      <c r="D46" s="14">
        <v>0</v>
      </c>
      <c r="E46" s="14">
        <v>0</v>
      </c>
      <c r="F46" s="14">
        <v>2</v>
      </c>
      <c r="G46" s="14">
        <v>4</v>
      </c>
      <c r="H46" s="14">
        <v>2</v>
      </c>
      <c r="I46" s="14">
        <v>1</v>
      </c>
      <c r="J46" s="14">
        <v>1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 s="14">
        <v>0</v>
      </c>
    </row>
    <row r="47" spans="2:16" ht="15" customHeight="1" x14ac:dyDescent="0.2">
      <c r="B47" s="60">
        <v>4</v>
      </c>
      <c r="C47" s="12">
        <v>7</v>
      </c>
      <c r="D47" s="14">
        <v>0</v>
      </c>
      <c r="E47" s="14">
        <v>0</v>
      </c>
      <c r="F47" s="14">
        <v>1</v>
      </c>
      <c r="G47" s="14">
        <v>2</v>
      </c>
      <c r="H47" s="14">
        <v>2</v>
      </c>
      <c r="I47" s="14">
        <v>1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</row>
    <row r="48" spans="2:16" ht="15" customHeight="1" x14ac:dyDescent="0.2">
      <c r="B48" s="60">
        <v>5</v>
      </c>
      <c r="C48" s="12">
        <v>25</v>
      </c>
      <c r="D48" s="14">
        <v>0</v>
      </c>
      <c r="E48" s="14">
        <v>1</v>
      </c>
      <c r="F48" s="14">
        <v>2</v>
      </c>
      <c r="G48" s="14">
        <v>9</v>
      </c>
      <c r="H48" s="14">
        <v>7</v>
      </c>
      <c r="I48" s="14">
        <v>2</v>
      </c>
      <c r="J48" s="14">
        <v>4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</row>
    <row r="49" spans="2:17" ht="15" customHeight="1" x14ac:dyDescent="0.2">
      <c r="B49" s="60">
        <v>6</v>
      </c>
      <c r="C49" s="12">
        <v>21</v>
      </c>
      <c r="D49" s="14">
        <v>0</v>
      </c>
      <c r="E49" s="14">
        <v>2</v>
      </c>
      <c r="F49" s="14">
        <v>5</v>
      </c>
      <c r="G49" s="14">
        <v>5</v>
      </c>
      <c r="H49" s="14">
        <v>4</v>
      </c>
      <c r="I49" s="14">
        <v>2</v>
      </c>
      <c r="J49" s="14">
        <v>2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</row>
    <row r="50" spans="2:17" ht="15" customHeight="1" x14ac:dyDescent="0.2">
      <c r="B50" s="60">
        <v>7</v>
      </c>
      <c r="C50" s="12">
        <v>30</v>
      </c>
      <c r="D50" s="14">
        <v>0</v>
      </c>
      <c r="E50" s="14">
        <v>0</v>
      </c>
      <c r="F50" s="14">
        <v>5</v>
      </c>
      <c r="G50" s="14">
        <v>6</v>
      </c>
      <c r="H50" s="14">
        <v>9</v>
      </c>
      <c r="I50" s="14">
        <v>5</v>
      </c>
      <c r="J50" s="14">
        <v>2</v>
      </c>
      <c r="K50" s="14">
        <v>2</v>
      </c>
      <c r="L50" s="14">
        <v>1</v>
      </c>
      <c r="M50" s="14">
        <v>0</v>
      </c>
      <c r="N50" s="14">
        <v>0</v>
      </c>
      <c r="O50" s="14">
        <v>0</v>
      </c>
      <c r="P50" s="14">
        <v>0</v>
      </c>
    </row>
    <row r="51" spans="2:17" ht="15" customHeight="1" x14ac:dyDescent="0.2">
      <c r="B51" s="60">
        <v>8</v>
      </c>
      <c r="C51" s="12">
        <v>27</v>
      </c>
      <c r="D51" s="14">
        <v>0</v>
      </c>
      <c r="E51" s="14">
        <v>0</v>
      </c>
      <c r="F51" s="14">
        <v>3</v>
      </c>
      <c r="G51" s="14">
        <v>10</v>
      </c>
      <c r="H51" s="14">
        <v>3</v>
      </c>
      <c r="I51" s="14">
        <v>6</v>
      </c>
      <c r="J51" s="14">
        <v>0</v>
      </c>
      <c r="K51" s="14">
        <v>3</v>
      </c>
      <c r="L51" s="14">
        <v>2</v>
      </c>
      <c r="M51" s="14">
        <v>0</v>
      </c>
      <c r="N51" s="14">
        <v>0</v>
      </c>
      <c r="O51" s="14">
        <v>0</v>
      </c>
      <c r="P51" s="14">
        <v>0</v>
      </c>
    </row>
    <row r="52" spans="2:17" ht="15" customHeight="1" x14ac:dyDescent="0.2">
      <c r="B52" s="60">
        <v>9</v>
      </c>
      <c r="C52" s="12">
        <v>28</v>
      </c>
      <c r="D52" s="14">
        <v>0</v>
      </c>
      <c r="E52" s="14">
        <v>0</v>
      </c>
      <c r="F52" s="14">
        <v>4</v>
      </c>
      <c r="G52" s="14">
        <v>9</v>
      </c>
      <c r="H52" s="14">
        <v>7</v>
      </c>
      <c r="I52" s="14">
        <v>4</v>
      </c>
      <c r="J52" s="14">
        <v>0</v>
      </c>
      <c r="K52" s="14">
        <v>2</v>
      </c>
      <c r="L52" s="14">
        <v>1</v>
      </c>
      <c r="M52" s="14">
        <v>1</v>
      </c>
      <c r="N52" s="14">
        <v>0</v>
      </c>
      <c r="O52" s="14">
        <v>0</v>
      </c>
      <c r="P52" s="14">
        <v>0</v>
      </c>
    </row>
    <row r="53" spans="2:17" ht="15" customHeight="1" x14ac:dyDescent="0.2">
      <c r="B53" s="61" t="s">
        <v>63</v>
      </c>
      <c r="C53" s="12">
        <v>130</v>
      </c>
      <c r="D53" s="14">
        <v>0</v>
      </c>
      <c r="E53" s="14">
        <v>0</v>
      </c>
      <c r="F53" s="14">
        <v>4</v>
      </c>
      <c r="G53" s="14">
        <v>36</v>
      </c>
      <c r="H53" s="14">
        <v>49</v>
      </c>
      <c r="I53" s="14">
        <v>23</v>
      </c>
      <c r="J53" s="14">
        <v>11</v>
      </c>
      <c r="K53" s="14">
        <v>3</v>
      </c>
      <c r="L53" s="14">
        <v>2</v>
      </c>
      <c r="M53" s="14">
        <v>1</v>
      </c>
      <c r="N53" s="14">
        <v>1</v>
      </c>
      <c r="O53" s="14">
        <v>0</v>
      </c>
      <c r="P53" s="14">
        <v>0</v>
      </c>
    </row>
    <row r="54" spans="2:17" ht="15" customHeight="1" x14ac:dyDescent="0.2">
      <c r="B54" s="60" t="s">
        <v>75</v>
      </c>
      <c r="C54" s="12">
        <v>107</v>
      </c>
      <c r="D54" s="14">
        <v>0</v>
      </c>
      <c r="E54" s="14">
        <v>0</v>
      </c>
      <c r="F54" s="14">
        <v>0</v>
      </c>
      <c r="G54" s="14">
        <v>10</v>
      </c>
      <c r="H54" s="14">
        <v>29</v>
      </c>
      <c r="I54" s="14">
        <v>29</v>
      </c>
      <c r="J54" s="14">
        <v>24</v>
      </c>
      <c r="K54" s="14">
        <v>11</v>
      </c>
      <c r="L54" s="14">
        <v>2</v>
      </c>
      <c r="M54" s="14">
        <v>2</v>
      </c>
      <c r="N54" s="14">
        <v>0</v>
      </c>
      <c r="O54" s="14">
        <v>0</v>
      </c>
      <c r="P54" s="14">
        <v>0</v>
      </c>
    </row>
    <row r="55" spans="2:17" ht="15" customHeight="1" x14ac:dyDescent="0.2">
      <c r="B55" s="60" t="s">
        <v>74</v>
      </c>
      <c r="C55" s="12">
        <v>85</v>
      </c>
      <c r="D55" s="14">
        <v>0</v>
      </c>
      <c r="E55" s="14">
        <v>0</v>
      </c>
      <c r="F55" s="14">
        <v>0</v>
      </c>
      <c r="G55" s="14">
        <v>0</v>
      </c>
      <c r="H55" s="14">
        <v>6</v>
      </c>
      <c r="I55" s="14">
        <v>38</v>
      </c>
      <c r="J55" s="14">
        <v>28</v>
      </c>
      <c r="K55" s="14">
        <v>9</v>
      </c>
      <c r="L55" s="14">
        <v>4</v>
      </c>
      <c r="M55" s="14">
        <v>0</v>
      </c>
      <c r="N55" s="14">
        <v>0</v>
      </c>
      <c r="O55" s="14">
        <v>0</v>
      </c>
      <c r="P55" s="14">
        <v>0</v>
      </c>
    </row>
    <row r="56" spans="2:17" ht="15" customHeight="1" x14ac:dyDescent="0.2">
      <c r="B56" s="60" t="s">
        <v>73</v>
      </c>
      <c r="C56" s="12">
        <v>58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5</v>
      </c>
      <c r="J56" s="14">
        <v>34</v>
      </c>
      <c r="K56" s="14">
        <v>16</v>
      </c>
      <c r="L56" s="14">
        <v>1</v>
      </c>
      <c r="M56" s="14">
        <v>2</v>
      </c>
      <c r="N56" s="14">
        <v>0</v>
      </c>
      <c r="O56" s="14">
        <v>0</v>
      </c>
      <c r="P56" s="14">
        <v>0</v>
      </c>
    </row>
    <row r="57" spans="2:17" ht="15" customHeight="1" x14ac:dyDescent="0.2">
      <c r="B57" s="60" t="s">
        <v>92</v>
      </c>
      <c r="C57" s="12">
        <v>82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10</v>
      </c>
      <c r="K57" s="14">
        <v>25</v>
      </c>
      <c r="L57" s="14">
        <v>25</v>
      </c>
      <c r="M57" s="14">
        <v>12</v>
      </c>
      <c r="N57" s="14">
        <v>3</v>
      </c>
      <c r="O57" s="14">
        <v>4</v>
      </c>
      <c r="P57" s="14">
        <v>3</v>
      </c>
    </row>
    <row r="58" spans="2:17" s="47" customFormat="1" ht="12.75" customHeight="1" x14ac:dyDescent="0.2">
      <c r="B58" s="206"/>
      <c r="C58" s="886" t="s">
        <v>349</v>
      </c>
      <c r="D58" s="886"/>
      <c r="E58" s="886"/>
      <c r="F58" s="886"/>
      <c r="G58" s="886"/>
      <c r="H58" s="886"/>
      <c r="I58" s="886"/>
      <c r="J58" s="886"/>
      <c r="K58" s="886"/>
      <c r="L58" s="886"/>
      <c r="M58" s="886"/>
      <c r="N58" s="886"/>
      <c r="O58" s="886"/>
      <c r="P58" s="886"/>
    </row>
    <row r="59" spans="2:17" ht="15" customHeight="1" x14ac:dyDescent="0.2">
      <c r="B59" s="70" t="s">
        <v>16</v>
      </c>
      <c r="C59" s="198">
        <v>556</v>
      </c>
      <c r="D59" s="198">
        <v>1</v>
      </c>
      <c r="E59" s="198">
        <v>8</v>
      </c>
      <c r="F59" s="198">
        <v>40</v>
      </c>
      <c r="G59" s="198">
        <v>73</v>
      </c>
      <c r="H59" s="198">
        <v>95</v>
      </c>
      <c r="I59" s="198">
        <v>136</v>
      </c>
      <c r="J59" s="198">
        <v>91</v>
      </c>
      <c r="K59" s="198">
        <v>63</v>
      </c>
      <c r="L59" s="198">
        <v>28</v>
      </c>
      <c r="M59" s="198">
        <v>16</v>
      </c>
      <c r="N59" s="198">
        <v>3</v>
      </c>
      <c r="O59" s="198">
        <v>1</v>
      </c>
      <c r="P59" s="198">
        <v>1</v>
      </c>
      <c r="Q59" s="198"/>
    </row>
    <row r="60" spans="2:17" ht="15" customHeight="1" x14ac:dyDescent="0.2">
      <c r="B60" s="60" t="s">
        <v>51</v>
      </c>
      <c r="C60" s="198">
        <v>10</v>
      </c>
      <c r="D60" s="197">
        <v>1</v>
      </c>
      <c r="E60" s="197">
        <v>1</v>
      </c>
      <c r="F60" s="197">
        <v>1</v>
      </c>
      <c r="G60" s="197">
        <v>2</v>
      </c>
      <c r="H60" s="197">
        <v>3</v>
      </c>
      <c r="I60" s="197">
        <v>0</v>
      </c>
      <c r="J60" s="197">
        <v>1</v>
      </c>
      <c r="K60" s="197">
        <v>1</v>
      </c>
      <c r="L60" s="197">
        <v>0</v>
      </c>
      <c r="M60" s="197">
        <v>0</v>
      </c>
      <c r="N60" s="197">
        <v>0</v>
      </c>
      <c r="O60" s="197">
        <v>0</v>
      </c>
      <c r="P60" s="197">
        <v>0</v>
      </c>
      <c r="Q60" s="199"/>
    </row>
    <row r="61" spans="2:17" ht="15" customHeight="1" x14ac:dyDescent="0.2">
      <c r="B61" s="60">
        <v>1</v>
      </c>
      <c r="C61" s="198">
        <v>8</v>
      </c>
      <c r="D61" s="197">
        <v>0</v>
      </c>
      <c r="E61" s="197">
        <v>0</v>
      </c>
      <c r="F61" s="197">
        <v>1</v>
      </c>
      <c r="G61" s="197">
        <v>3</v>
      </c>
      <c r="H61" s="197">
        <v>2</v>
      </c>
      <c r="I61" s="197">
        <v>0</v>
      </c>
      <c r="J61" s="197">
        <v>0</v>
      </c>
      <c r="K61" s="197">
        <v>0</v>
      </c>
      <c r="L61" s="197">
        <v>1</v>
      </c>
      <c r="M61" s="197">
        <v>1</v>
      </c>
      <c r="N61" s="197">
        <v>0</v>
      </c>
      <c r="O61" s="197">
        <v>0</v>
      </c>
      <c r="P61" s="197">
        <v>0</v>
      </c>
      <c r="Q61" s="199"/>
    </row>
    <row r="62" spans="2:17" ht="15" customHeight="1" x14ac:dyDescent="0.2">
      <c r="B62" s="61" t="s">
        <v>110</v>
      </c>
      <c r="C62" s="198">
        <v>17</v>
      </c>
      <c r="D62" s="197">
        <v>0</v>
      </c>
      <c r="E62" s="197">
        <v>3</v>
      </c>
      <c r="F62" s="197">
        <v>4</v>
      </c>
      <c r="G62" s="197">
        <v>2</v>
      </c>
      <c r="H62" s="197">
        <v>3</v>
      </c>
      <c r="I62" s="197">
        <v>3</v>
      </c>
      <c r="J62" s="197">
        <v>1</v>
      </c>
      <c r="K62" s="197">
        <v>0</v>
      </c>
      <c r="L62" s="197">
        <v>1</v>
      </c>
      <c r="M62" s="197">
        <v>0</v>
      </c>
      <c r="N62" s="197">
        <v>0</v>
      </c>
      <c r="O62" s="197">
        <v>0</v>
      </c>
      <c r="P62" s="197">
        <v>0</v>
      </c>
      <c r="Q62" s="199"/>
    </row>
    <row r="63" spans="2:17" ht="15" customHeight="1" x14ac:dyDescent="0.2">
      <c r="B63" s="62">
        <v>3</v>
      </c>
      <c r="C63" s="198">
        <v>14</v>
      </c>
      <c r="D63" s="197">
        <v>0</v>
      </c>
      <c r="E63" s="197">
        <v>0</v>
      </c>
      <c r="F63" s="197">
        <v>3</v>
      </c>
      <c r="G63" s="197">
        <v>2</v>
      </c>
      <c r="H63" s="197">
        <v>3</v>
      </c>
      <c r="I63" s="197">
        <v>3</v>
      </c>
      <c r="J63" s="197">
        <v>2</v>
      </c>
      <c r="K63" s="197">
        <v>1</v>
      </c>
      <c r="L63" s="197">
        <v>0</v>
      </c>
      <c r="M63" s="197">
        <v>0</v>
      </c>
      <c r="N63" s="197">
        <v>0</v>
      </c>
      <c r="O63" s="197">
        <v>0</v>
      </c>
      <c r="P63" s="197">
        <v>0</v>
      </c>
      <c r="Q63" s="199"/>
    </row>
    <row r="64" spans="2:17" ht="15" customHeight="1" x14ac:dyDescent="0.2">
      <c r="B64" s="60">
        <v>4</v>
      </c>
      <c r="C64" s="198">
        <v>21</v>
      </c>
      <c r="D64" s="197">
        <v>0</v>
      </c>
      <c r="E64" s="197">
        <v>2</v>
      </c>
      <c r="F64" s="197">
        <v>11</v>
      </c>
      <c r="G64" s="197">
        <v>3</v>
      </c>
      <c r="H64" s="197">
        <v>4</v>
      </c>
      <c r="I64" s="197">
        <v>1</v>
      </c>
      <c r="J64" s="197">
        <v>0</v>
      </c>
      <c r="K64" s="197">
        <v>0</v>
      </c>
      <c r="L64" s="197">
        <v>0</v>
      </c>
      <c r="M64" s="197">
        <v>0</v>
      </c>
      <c r="N64" s="197">
        <v>0</v>
      </c>
      <c r="O64" s="197">
        <v>0</v>
      </c>
      <c r="P64" s="197">
        <v>0</v>
      </c>
      <c r="Q64" s="199"/>
    </row>
    <row r="65" spans="2:51" ht="15" customHeight="1" x14ac:dyDescent="0.2">
      <c r="B65" s="60">
        <v>5</v>
      </c>
      <c r="C65" s="198">
        <v>17</v>
      </c>
      <c r="D65" s="197">
        <v>0</v>
      </c>
      <c r="E65" s="197">
        <v>1</v>
      </c>
      <c r="F65" s="197">
        <v>3</v>
      </c>
      <c r="G65" s="197">
        <v>6</v>
      </c>
      <c r="H65" s="197">
        <v>1</v>
      </c>
      <c r="I65" s="197">
        <v>3</v>
      </c>
      <c r="J65" s="197">
        <v>1</v>
      </c>
      <c r="K65" s="197">
        <v>1</v>
      </c>
      <c r="L65" s="197">
        <v>0</v>
      </c>
      <c r="M65" s="197">
        <v>1</v>
      </c>
      <c r="N65" s="197">
        <v>0</v>
      </c>
      <c r="O65" s="197">
        <v>0</v>
      </c>
      <c r="P65" s="197">
        <v>0</v>
      </c>
      <c r="Q65" s="199"/>
    </row>
    <row r="66" spans="2:51" ht="15" customHeight="1" x14ac:dyDescent="0.2">
      <c r="B66" s="60">
        <v>6</v>
      </c>
      <c r="C66" s="198">
        <v>18</v>
      </c>
      <c r="D66" s="197">
        <v>0</v>
      </c>
      <c r="E66" s="197">
        <v>1</v>
      </c>
      <c r="F66" s="197">
        <v>6</v>
      </c>
      <c r="G66" s="197">
        <v>3</v>
      </c>
      <c r="H66" s="197">
        <v>3</v>
      </c>
      <c r="I66" s="197">
        <v>3</v>
      </c>
      <c r="J66" s="197">
        <v>0</v>
      </c>
      <c r="K66" s="197">
        <v>2</v>
      </c>
      <c r="L66" s="197">
        <v>0</v>
      </c>
      <c r="M66" s="197">
        <v>0</v>
      </c>
      <c r="N66" s="197">
        <v>0</v>
      </c>
      <c r="O66" s="197">
        <v>0</v>
      </c>
      <c r="P66" s="197">
        <v>0</v>
      </c>
      <c r="Q66" s="199"/>
    </row>
    <row r="67" spans="2:51" ht="15" customHeight="1" x14ac:dyDescent="0.2">
      <c r="B67" s="60">
        <v>7</v>
      </c>
      <c r="C67" s="198">
        <v>15</v>
      </c>
      <c r="D67" s="197">
        <v>0</v>
      </c>
      <c r="E67" s="197">
        <v>0</v>
      </c>
      <c r="F67" s="197">
        <v>1</v>
      </c>
      <c r="G67" s="197">
        <v>7</v>
      </c>
      <c r="H67" s="197">
        <v>4</v>
      </c>
      <c r="I67" s="197">
        <v>3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9"/>
    </row>
    <row r="68" spans="2:51" ht="15" customHeight="1" x14ac:dyDescent="0.2">
      <c r="B68" s="60">
        <v>8</v>
      </c>
      <c r="C68" s="198">
        <v>25</v>
      </c>
      <c r="D68" s="197">
        <v>0</v>
      </c>
      <c r="E68" s="197">
        <v>0</v>
      </c>
      <c r="F68" s="197">
        <v>2</v>
      </c>
      <c r="G68" s="197">
        <v>6</v>
      </c>
      <c r="H68" s="197">
        <v>9</v>
      </c>
      <c r="I68" s="197">
        <v>2</v>
      </c>
      <c r="J68" s="197">
        <v>3</v>
      </c>
      <c r="K68" s="197">
        <v>2</v>
      </c>
      <c r="L68" s="197">
        <v>1</v>
      </c>
      <c r="M68" s="197">
        <v>0</v>
      </c>
      <c r="N68" s="197">
        <v>0</v>
      </c>
      <c r="O68" s="197">
        <v>0</v>
      </c>
      <c r="P68" s="197">
        <v>0</v>
      </c>
      <c r="Q68" s="199"/>
    </row>
    <row r="69" spans="2:51" ht="15" customHeight="1" x14ac:dyDescent="0.2">
      <c r="B69" s="60">
        <v>9</v>
      </c>
      <c r="C69" s="198">
        <v>19</v>
      </c>
      <c r="D69" s="197">
        <v>0</v>
      </c>
      <c r="E69" s="197">
        <v>0</v>
      </c>
      <c r="F69" s="197">
        <v>2</v>
      </c>
      <c r="G69" s="197">
        <v>6</v>
      </c>
      <c r="H69" s="197">
        <v>2</v>
      </c>
      <c r="I69" s="197">
        <v>5</v>
      </c>
      <c r="J69" s="197">
        <v>2</v>
      </c>
      <c r="K69" s="197">
        <v>2</v>
      </c>
      <c r="L69" s="197">
        <v>0</v>
      </c>
      <c r="M69" s="197">
        <v>0</v>
      </c>
      <c r="N69" s="197">
        <v>0</v>
      </c>
      <c r="O69" s="197">
        <v>0</v>
      </c>
      <c r="P69" s="197">
        <v>0</v>
      </c>
      <c r="Q69" s="199"/>
    </row>
    <row r="70" spans="2:51" ht="15" customHeight="1" x14ac:dyDescent="0.2">
      <c r="B70" s="61" t="s">
        <v>63</v>
      </c>
      <c r="C70" s="198">
        <v>109</v>
      </c>
      <c r="D70" s="197">
        <v>0</v>
      </c>
      <c r="E70" s="197">
        <v>0</v>
      </c>
      <c r="F70" s="197">
        <v>6</v>
      </c>
      <c r="G70" s="197">
        <v>28</v>
      </c>
      <c r="H70" s="197">
        <v>31</v>
      </c>
      <c r="I70" s="197">
        <v>26</v>
      </c>
      <c r="J70" s="197">
        <v>7</v>
      </c>
      <c r="K70" s="197">
        <v>6</v>
      </c>
      <c r="L70" s="197">
        <v>1</v>
      </c>
      <c r="M70" s="197">
        <v>2</v>
      </c>
      <c r="N70" s="197">
        <v>2</v>
      </c>
      <c r="O70" s="197">
        <v>0</v>
      </c>
      <c r="P70" s="197">
        <v>0</v>
      </c>
      <c r="Q70" s="199"/>
    </row>
    <row r="71" spans="2:51" ht="15" customHeight="1" x14ac:dyDescent="0.2">
      <c r="B71" s="60" t="s">
        <v>75</v>
      </c>
      <c r="C71" s="198">
        <v>95</v>
      </c>
      <c r="D71" s="197">
        <v>0</v>
      </c>
      <c r="E71" s="197">
        <v>0</v>
      </c>
      <c r="F71" s="197">
        <v>0</v>
      </c>
      <c r="G71" s="197">
        <v>5</v>
      </c>
      <c r="H71" s="197">
        <v>27</v>
      </c>
      <c r="I71" s="197">
        <v>37</v>
      </c>
      <c r="J71" s="197">
        <v>14</v>
      </c>
      <c r="K71" s="197">
        <v>9</v>
      </c>
      <c r="L71" s="197">
        <v>1</v>
      </c>
      <c r="M71" s="197">
        <v>2</v>
      </c>
      <c r="N71" s="197">
        <v>0</v>
      </c>
      <c r="O71" s="197">
        <v>0</v>
      </c>
      <c r="P71" s="197">
        <v>0</v>
      </c>
      <c r="Q71" s="199"/>
    </row>
    <row r="72" spans="2:51" ht="15" customHeight="1" x14ac:dyDescent="0.2">
      <c r="B72" s="60" t="s">
        <v>74</v>
      </c>
      <c r="C72" s="198">
        <v>87</v>
      </c>
      <c r="D72" s="197">
        <v>0</v>
      </c>
      <c r="E72" s="197">
        <v>0</v>
      </c>
      <c r="F72" s="197">
        <v>0</v>
      </c>
      <c r="G72" s="197">
        <v>0</v>
      </c>
      <c r="H72" s="197">
        <v>3</v>
      </c>
      <c r="I72" s="197">
        <v>46</v>
      </c>
      <c r="J72" s="197">
        <v>30</v>
      </c>
      <c r="K72" s="197">
        <v>6</v>
      </c>
      <c r="L72" s="197">
        <v>1</v>
      </c>
      <c r="M72" s="197">
        <v>1</v>
      </c>
      <c r="N72" s="197">
        <v>0</v>
      </c>
      <c r="O72" s="197">
        <v>0</v>
      </c>
      <c r="P72" s="197">
        <v>0</v>
      </c>
      <c r="Q72" s="199"/>
    </row>
    <row r="73" spans="2:51" ht="15" customHeight="1" x14ac:dyDescent="0.2">
      <c r="B73" s="60" t="s">
        <v>73</v>
      </c>
      <c r="C73" s="198">
        <v>44</v>
      </c>
      <c r="D73" s="197">
        <v>0</v>
      </c>
      <c r="E73" s="197">
        <v>0</v>
      </c>
      <c r="F73" s="197">
        <v>0</v>
      </c>
      <c r="G73" s="197">
        <v>0</v>
      </c>
      <c r="H73" s="197">
        <v>0</v>
      </c>
      <c r="I73" s="197">
        <v>4</v>
      </c>
      <c r="J73" s="197">
        <v>24</v>
      </c>
      <c r="K73" s="197">
        <v>10</v>
      </c>
      <c r="L73" s="197">
        <v>6</v>
      </c>
      <c r="M73" s="197">
        <v>0</v>
      </c>
      <c r="N73" s="197">
        <v>0</v>
      </c>
      <c r="O73" s="197">
        <v>0</v>
      </c>
      <c r="P73" s="197">
        <v>0</v>
      </c>
      <c r="Q73" s="199"/>
    </row>
    <row r="74" spans="2:51" ht="15" customHeight="1" x14ac:dyDescent="0.2">
      <c r="B74" s="60" t="s">
        <v>92</v>
      </c>
      <c r="C74" s="198">
        <v>57</v>
      </c>
      <c r="D74" s="197">
        <v>0</v>
      </c>
      <c r="E74" s="197">
        <v>0</v>
      </c>
      <c r="F74" s="197">
        <v>0</v>
      </c>
      <c r="G74" s="197">
        <v>0</v>
      </c>
      <c r="H74" s="197">
        <v>0</v>
      </c>
      <c r="I74" s="197">
        <v>0</v>
      </c>
      <c r="J74" s="197">
        <v>6</v>
      </c>
      <c r="K74" s="197">
        <v>23</v>
      </c>
      <c r="L74" s="197">
        <v>16</v>
      </c>
      <c r="M74" s="197">
        <v>9</v>
      </c>
      <c r="N74" s="197">
        <v>1</v>
      </c>
      <c r="O74" s="197">
        <v>1</v>
      </c>
      <c r="P74" s="197">
        <v>1</v>
      </c>
      <c r="Q74" s="199"/>
    </row>
    <row r="75" spans="2:51" ht="9.75" customHeight="1" x14ac:dyDescent="0.2">
      <c r="B75" s="69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7"/>
    </row>
    <row r="76" spans="2:51" ht="3" customHeight="1" x14ac:dyDescent="0.2"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67"/>
    </row>
    <row r="77" spans="2:51" ht="10.5" customHeight="1" x14ac:dyDescent="0.2">
      <c r="B77" s="69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7"/>
    </row>
    <row r="78" spans="2:51" s="7" customFormat="1" ht="11.25" x14ac:dyDescent="0.2">
      <c r="B78" s="132" t="s">
        <v>281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spans="2:51" ht="5.25" customHeight="1" x14ac:dyDescent="0.2">
      <c r="B79" s="69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7"/>
    </row>
    <row r="80" spans="2:51" s="37" customFormat="1" x14ac:dyDescent="0.2">
      <c r="B80" s="879" t="s">
        <v>135</v>
      </c>
      <c r="C80" s="885"/>
      <c r="D80" s="885"/>
      <c r="E80" s="885"/>
      <c r="F80" s="885"/>
      <c r="G80" s="885"/>
      <c r="H80" s="885"/>
      <c r="I80" s="885"/>
      <c r="J80" s="885"/>
      <c r="K80" s="885"/>
      <c r="L80" s="885"/>
      <c r="M80" s="885"/>
      <c r="N80" s="885"/>
      <c r="O80" s="885"/>
      <c r="P80" s="885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</row>
    <row r="81" spans="2:47" s="37" customFormat="1" ht="12.75" customHeight="1" x14ac:dyDescent="0.2">
      <c r="B81" s="626" t="s">
        <v>397</v>
      </c>
      <c r="C81" s="626"/>
      <c r="D81" s="626"/>
      <c r="E81" s="626"/>
      <c r="F81" s="626"/>
      <c r="G81" s="626"/>
      <c r="H81" s="626"/>
      <c r="I81" s="626"/>
      <c r="J81" s="626"/>
      <c r="K81" s="626"/>
      <c r="L81" s="626"/>
      <c r="M81" s="626"/>
      <c r="N81" s="59"/>
      <c r="O81" s="59"/>
      <c r="P81" s="59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</row>
  </sheetData>
  <mergeCells count="10">
    <mergeCell ref="C41:P41"/>
    <mergeCell ref="C58:P58"/>
    <mergeCell ref="B80:P80"/>
    <mergeCell ref="B81:M81"/>
    <mergeCell ref="B1:P1"/>
    <mergeCell ref="B4:B5"/>
    <mergeCell ref="C4:C5"/>
    <mergeCell ref="D4:P4"/>
    <mergeCell ref="C7:P7"/>
    <mergeCell ref="C24:P24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4" orientation="portrait" verticalDpi="0" r:id="rId1"/>
  <ignoredErrors>
    <ignoredError sqref="B11 B28 B62 B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65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14" width="8.7109375" style="7" customWidth="1"/>
    <col min="15" max="16" width="9.140625" style="7" bestFit="1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633" t="s">
        <v>431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</row>
    <row r="2" spans="2:50" ht="21" customHeight="1" x14ac:dyDescent="0.2">
      <c r="B2" s="280"/>
      <c r="C2" s="280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R2" s="13"/>
    </row>
    <row r="3" spans="2:50" ht="12.75" customHeight="1" x14ac:dyDescent="0.2">
      <c r="B3" s="279">
        <v>2017</v>
      </c>
      <c r="C3" s="278"/>
      <c r="D3" s="277"/>
      <c r="E3" s="277"/>
      <c r="F3" s="277"/>
      <c r="G3" s="278" t="s">
        <v>14</v>
      </c>
      <c r="H3" s="277"/>
      <c r="I3" s="277"/>
      <c r="J3" s="277"/>
      <c r="K3" s="277"/>
      <c r="L3" s="277"/>
      <c r="M3" s="277"/>
      <c r="N3" s="277"/>
      <c r="O3" s="637" t="s">
        <v>17</v>
      </c>
      <c r="P3" s="637"/>
      <c r="R3" s="143" t="s">
        <v>18</v>
      </c>
    </row>
    <row r="4" spans="2:50" ht="15" customHeight="1" x14ac:dyDescent="0.2">
      <c r="B4" s="638" t="s">
        <v>430</v>
      </c>
      <c r="C4" s="634"/>
      <c r="D4" s="646" t="s">
        <v>16</v>
      </c>
      <c r="E4" s="646" t="s">
        <v>29</v>
      </c>
      <c r="F4" s="634" t="s">
        <v>28</v>
      </c>
      <c r="G4" s="634" t="s">
        <v>27</v>
      </c>
      <c r="H4" s="634" t="s">
        <v>26</v>
      </c>
      <c r="I4" s="634" t="s">
        <v>25</v>
      </c>
      <c r="J4" s="634" t="s">
        <v>24</v>
      </c>
      <c r="K4" s="634" t="s">
        <v>23</v>
      </c>
      <c r="L4" s="634" t="s">
        <v>22</v>
      </c>
      <c r="M4" s="634" t="s">
        <v>21</v>
      </c>
      <c r="N4" s="634" t="s">
        <v>20</v>
      </c>
      <c r="O4" s="634" t="s">
        <v>91</v>
      </c>
      <c r="P4" s="643" t="s">
        <v>90</v>
      </c>
      <c r="Q4" s="276"/>
    </row>
    <row r="5" spans="2:50" ht="15" customHeight="1" x14ac:dyDescent="0.2">
      <c r="B5" s="639"/>
      <c r="C5" s="640"/>
      <c r="D5" s="647"/>
      <c r="E5" s="647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44"/>
      <c r="Q5" s="276"/>
    </row>
    <row r="6" spans="2:50" ht="15" customHeight="1" x14ac:dyDescent="0.2">
      <c r="B6" s="639"/>
      <c r="C6" s="640"/>
      <c r="D6" s="647"/>
      <c r="E6" s="647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44"/>
      <c r="Q6" s="276"/>
    </row>
    <row r="7" spans="2:50" ht="15" customHeight="1" x14ac:dyDescent="0.2">
      <c r="B7" s="641"/>
      <c r="C7" s="642"/>
      <c r="D7" s="648"/>
      <c r="E7" s="648"/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45"/>
      <c r="Q7" s="276"/>
    </row>
    <row r="8" spans="2:50" ht="12.75" customHeight="1" x14ac:dyDescent="0.2">
      <c r="B8" s="276"/>
      <c r="C8" s="27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273" customFormat="1" ht="12.75" customHeight="1" x14ac:dyDescent="0.2">
      <c r="B9" s="16" t="s">
        <v>13</v>
      </c>
      <c r="C9" s="274" t="s">
        <v>0</v>
      </c>
      <c r="D9" s="266">
        <f t="shared" ref="D9:D44" si="0">SUM(E9:P9)</f>
        <v>1960</v>
      </c>
      <c r="E9" s="266">
        <f t="shared" ref="E9:P9" si="1">E12+E15+E18+E21+E24+E27+E30+E33+E36+E39+E42</f>
        <v>171</v>
      </c>
      <c r="F9" s="266">
        <f t="shared" si="1"/>
        <v>139</v>
      </c>
      <c r="G9" s="266">
        <f t="shared" si="1"/>
        <v>165</v>
      </c>
      <c r="H9" s="266">
        <f t="shared" si="1"/>
        <v>134</v>
      </c>
      <c r="I9" s="266">
        <f t="shared" si="1"/>
        <v>164</v>
      </c>
      <c r="J9" s="266">
        <f t="shared" si="1"/>
        <v>160</v>
      </c>
      <c r="K9" s="266">
        <f t="shared" si="1"/>
        <v>151</v>
      </c>
      <c r="L9" s="266">
        <f t="shared" si="1"/>
        <v>163</v>
      </c>
      <c r="M9" s="266">
        <f t="shared" si="1"/>
        <v>158</v>
      </c>
      <c r="N9" s="266">
        <f t="shared" si="1"/>
        <v>188</v>
      </c>
      <c r="O9" s="266">
        <f t="shared" si="1"/>
        <v>176</v>
      </c>
      <c r="P9" s="266">
        <f t="shared" si="1"/>
        <v>191</v>
      </c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</row>
    <row r="10" spans="2:50" s="273" customFormat="1" ht="12.75" customHeight="1" x14ac:dyDescent="0.2">
      <c r="B10" s="275"/>
      <c r="C10" s="274" t="s">
        <v>1</v>
      </c>
      <c r="D10" s="266">
        <f t="shared" si="0"/>
        <v>999</v>
      </c>
      <c r="E10" s="266">
        <f t="shared" ref="E10:P10" si="2">E13+E16+E19+E22+E25+E28+E31+E34+E37+E40+E43</f>
        <v>91</v>
      </c>
      <c r="F10" s="266">
        <f t="shared" si="2"/>
        <v>78</v>
      </c>
      <c r="G10" s="266">
        <f t="shared" si="2"/>
        <v>85</v>
      </c>
      <c r="H10" s="266">
        <f t="shared" si="2"/>
        <v>67</v>
      </c>
      <c r="I10" s="266">
        <f t="shared" si="2"/>
        <v>78</v>
      </c>
      <c r="J10" s="266">
        <f t="shared" si="2"/>
        <v>79</v>
      </c>
      <c r="K10" s="266">
        <f t="shared" si="2"/>
        <v>75</v>
      </c>
      <c r="L10" s="266">
        <f t="shared" si="2"/>
        <v>80</v>
      </c>
      <c r="M10" s="266">
        <f t="shared" si="2"/>
        <v>82</v>
      </c>
      <c r="N10" s="266">
        <f t="shared" si="2"/>
        <v>101</v>
      </c>
      <c r="O10" s="266">
        <f t="shared" si="2"/>
        <v>94</v>
      </c>
      <c r="P10" s="266">
        <f t="shared" si="2"/>
        <v>89</v>
      </c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</row>
    <row r="11" spans="2:50" s="273" customFormat="1" ht="12.75" customHeight="1" x14ac:dyDescent="0.2">
      <c r="B11" s="275"/>
      <c r="C11" s="274" t="s">
        <v>2</v>
      </c>
      <c r="D11" s="266">
        <f t="shared" si="0"/>
        <v>961</v>
      </c>
      <c r="E11" s="266">
        <f t="shared" ref="E11:P11" si="3">E14+E17+E20+E23+E26+E29+E32+E35+E38+E41+E44</f>
        <v>80</v>
      </c>
      <c r="F11" s="266">
        <f t="shared" si="3"/>
        <v>61</v>
      </c>
      <c r="G11" s="266">
        <f t="shared" si="3"/>
        <v>80</v>
      </c>
      <c r="H11" s="266">
        <f t="shared" si="3"/>
        <v>67</v>
      </c>
      <c r="I11" s="266">
        <f t="shared" si="3"/>
        <v>86</v>
      </c>
      <c r="J11" s="266">
        <f t="shared" si="3"/>
        <v>81</v>
      </c>
      <c r="K11" s="266">
        <f t="shared" si="3"/>
        <v>76</v>
      </c>
      <c r="L11" s="266">
        <f t="shared" si="3"/>
        <v>83</v>
      </c>
      <c r="M11" s="266">
        <f t="shared" si="3"/>
        <v>76</v>
      </c>
      <c r="N11" s="266">
        <f t="shared" si="3"/>
        <v>87</v>
      </c>
      <c r="O11" s="266">
        <f t="shared" si="3"/>
        <v>82</v>
      </c>
      <c r="P11" s="266">
        <f t="shared" si="3"/>
        <v>102</v>
      </c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</row>
    <row r="12" spans="2:50" ht="19.5" customHeight="1" x14ac:dyDescent="0.2">
      <c r="B12" s="5" t="s">
        <v>19</v>
      </c>
      <c r="C12" s="269" t="s">
        <v>0</v>
      </c>
      <c r="D12" s="266">
        <f t="shared" si="0"/>
        <v>71</v>
      </c>
      <c r="E12" s="265">
        <v>7</v>
      </c>
      <c r="F12" s="265">
        <v>8</v>
      </c>
      <c r="G12" s="265">
        <v>2</v>
      </c>
      <c r="H12" s="265">
        <v>4</v>
      </c>
      <c r="I12" s="265">
        <v>6</v>
      </c>
      <c r="J12" s="265">
        <v>5</v>
      </c>
      <c r="K12" s="265">
        <v>5</v>
      </c>
      <c r="L12" s="265">
        <v>4</v>
      </c>
      <c r="M12" s="265">
        <v>6</v>
      </c>
      <c r="N12" s="265">
        <v>6</v>
      </c>
      <c r="O12" s="265">
        <v>8</v>
      </c>
      <c r="P12" s="265">
        <v>10</v>
      </c>
      <c r="Q12" s="6"/>
      <c r="R12" s="26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272"/>
      <c r="C13" s="271" t="s">
        <v>1</v>
      </c>
      <c r="D13" s="266">
        <f t="shared" si="0"/>
        <v>47</v>
      </c>
      <c r="E13" s="265">
        <v>3</v>
      </c>
      <c r="F13" s="265">
        <v>5</v>
      </c>
      <c r="G13" s="265">
        <v>1</v>
      </c>
      <c r="H13" s="265">
        <v>4</v>
      </c>
      <c r="I13" s="265">
        <v>1</v>
      </c>
      <c r="J13" s="265">
        <v>5</v>
      </c>
      <c r="K13" s="265">
        <v>4</v>
      </c>
      <c r="L13" s="265">
        <v>3</v>
      </c>
      <c r="M13" s="265">
        <v>4</v>
      </c>
      <c r="N13" s="265">
        <v>6</v>
      </c>
      <c r="O13" s="265">
        <v>5</v>
      </c>
      <c r="P13" s="265">
        <v>6</v>
      </c>
      <c r="Q13" s="6"/>
      <c r="R13" s="264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269" t="s">
        <v>2</v>
      </c>
      <c r="D14" s="266">
        <f t="shared" si="0"/>
        <v>24</v>
      </c>
      <c r="E14" s="265">
        <v>4</v>
      </c>
      <c r="F14" s="265">
        <v>3</v>
      </c>
      <c r="G14" s="265">
        <v>1</v>
      </c>
      <c r="H14" s="265">
        <v>0</v>
      </c>
      <c r="I14" s="265">
        <v>5</v>
      </c>
      <c r="J14" s="265">
        <v>0</v>
      </c>
      <c r="K14" s="265">
        <v>1</v>
      </c>
      <c r="L14" s="265">
        <v>1</v>
      </c>
      <c r="M14" s="265">
        <v>2</v>
      </c>
      <c r="N14" s="265">
        <v>0</v>
      </c>
      <c r="O14" s="265">
        <v>3</v>
      </c>
      <c r="P14" s="265">
        <v>4</v>
      </c>
      <c r="Q14" s="6"/>
      <c r="R14" s="264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269" t="s">
        <v>0</v>
      </c>
      <c r="D15" s="266">
        <f t="shared" si="0"/>
        <v>293</v>
      </c>
      <c r="E15" s="265">
        <v>23</v>
      </c>
      <c r="F15" s="265">
        <v>23</v>
      </c>
      <c r="G15" s="265">
        <v>18</v>
      </c>
      <c r="H15" s="265">
        <v>22</v>
      </c>
      <c r="I15" s="265">
        <v>29</v>
      </c>
      <c r="J15" s="265">
        <v>23</v>
      </c>
      <c r="K15" s="265">
        <v>22</v>
      </c>
      <c r="L15" s="265">
        <v>27</v>
      </c>
      <c r="M15" s="265">
        <v>22</v>
      </c>
      <c r="N15" s="265">
        <v>23</v>
      </c>
      <c r="O15" s="265">
        <v>31</v>
      </c>
      <c r="P15" s="265">
        <v>30</v>
      </c>
      <c r="Q15" s="6"/>
      <c r="R15" s="264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269" t="s">
        <v>1</v>
      </c>
      <c r="D16" s="266">
        <f t="shared" si="0"/>
        <v>152</v>
      </c>
      <c r="E16" s="265">
        <v>13</v>
      </c>
      <c r="F16" s="265">
        <v>11</v>
      </c>
      <c r="G16" s="265">
        <v>11</v>
      </c>
      <c r="H16" s="265">
        <v>12</v>
      </c>
      <c r="I16" s="265">
        <v>16</v>
      </c>
      <c r="J16" s="265">
        <v>8</v>
      </c>
      <c r="K16" s="265">
        <v>12</v>
      </c>
      <c r="L16" s="265">
        <v>11</v>
      </c>
      <c r="M16" s="265">
        <v>16</v>
      </c>
      <c r="N16" s="265">
        <v>10</v>
      </c>
      <c r="O16" s="265">
        <v>17</v>
      </c>
      <c r="P16" s="265">
        <v>15</v>
      </c>
      <c r="Q16" s="6"/>
      <c r="R16" s="264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269" t="s">
        <v>2</v>
      </c>
      <c r="D17" s="266">
        <f t="shared" si="0"/>
        <v>141</v>
      </c>
      <c r="E17" s="265">
        <v>10</v>
      </c>
      <c r="F17" s="265">
        <v>12</v>
      </c>
      <c r="G17" s="265">
        <v>7</v>
      </c>
      <c r="H17" s="265">
        <v>10</v>
      </c>
      <c r="I17" s="265">
        <v>13</v>
      </c>
      <c r="J17" s="265">
        <v>15</v>
      </c>
      <c r="K17" s="265">
        <v>10</v>
      </c>
      <c r="L17" s="265">
        <v>16</v>
      </c>
      <c r="M17" s="265">
        <v>6</v>
      </c>
      <c r="N17" s="265">
        <v>13</v>
      </c>
      <c r="O17" s="265">
        <v>14</v>
      </c>
      <c r="P17" s="265">
        <v>15</v>
      </c>
      <c r="Q17" s="6"/>
      <c r="R17" s="264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269" t="s">
        <v>0</v>
      </c>
      <c r="D18" s="266">
        <f t="shared" si="0"/>
        <v>809</v>
      </c>
      <c r="E18" s="265">
        <v>70</v>
      </c>
      <c r="F18" s="265">
        <v>53</v>
      </c>
      <c r="G18" s="265">
        <v>75</v>
      </c>
      <c r="H18" s="265">
        <v>46</v>
      </c>
      <c r="I18" s="265">
        <v>64</v>
      </c>
      <c r="J18" s="265">
        <v>68</v>
      </c>
      <c r="K18" s="265">
        <v>67</v>
      </c>
      <c r="L18" s="265">
        <v>66</v>
      </c>
      <c r="M18" s="265">
        <v>60</v>
      </c>
      <c r="N18" s="265">
        <v>86</v>
      </c>
      <c r="O18" s="265">
        <v>81</v>
      </c>
      <c r="P18" s="265">
        <v>73</v>
      </c>
      <c r="Q18" s="6"/>
      <c r="R18" s="26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269" t="s">
        <v>1</v>
      </c>
      <c r="D19" s="266">
        <f t="shared" si="0"/>
        <v>408</v>
      </c>
      <c r="E19" s="265">
        <v>33</v>
      </c>
      <c r="F19" s="265">
        <v>30</v>
      </c>
      <c r="G19" s="265">
        <v>40</v>
      </c>
      <c r="H19" s="265">
        <v>23</v>
      </c>
      <c r="I19" s="265">
        <v>35</v>
      </c>
      <c r="J19" s="265">
        <v>35</v>
      </c>
      <c r="K19" s="265">
        <v>31</v>
      </c>
      <c r="L19" s="265">
        <v>31</v>
      </c>
      <c r="M19" s="265">
        <v>29</v>
      </c>
      <c r="N19" s="265">
        <v>46</v>
      </c>
      <c r="O19" s="265">
        <v>40</v>
      </c>
      <c r="P19" s="265">
        <v>35</v>
      </c>
      <c r="Q19" s="6"/>
      <c r="R19" s="264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269" t="s">
        <v>2</v>
      </c>
      <c r="D20" s="266">
        <f t="shared" si="0"/>
        <v>401</v>
      </c>
      <c r="E20" s="265">
        <v>37</v>
      </c>
      <c r="F20" s="265">
        <v>23</v>
      </c>
      <c r="G20" s="265">
        <v>35</v>
      </c>
      <c r="H20" s="265">
        <v>23</v>
      </c>
      <c r="I20" s="265">
        <v>29</v>
      </c>
      <c r="J20" s="265">
        <v>33</v>
      </c>
      <c r="K20" s="265">
        <v>36</v>
      </c>
      <c r="L20" s="265">
        <v>35</v>
      </c>
      <c r="M20" s="265">
        <v>31</v>
      </c>
      <c r="N20" s="265">
        <v>40</v>
      </c>
      <c r="O20" s="265">
        <v>41</v>
      </c>
      <c r="P20" s="265">
        <v>38</v>
      </c>
      <c r="Q20" s="6"/>
      <c r="R20" s="264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269" t="s">
        <v>0</v>
      </c>
      <c r="D21" s="266">
        <f t="shared" si="0"/>
        <v>136</v>
      </c>
      <c r="E21" s="265">
        <v>11</v>
      </c>
      <c r="F21" s="265">
        <v>5</v>
      </c>
      <c r="G21" s="265">
        <v>9</v>
      </c>
      <c r="H21" s="265">
        <v>10</v>
      </c>
      <c r="I21" s="265">
        <v>11</v>
      </c>
      <c r="J21" s="265">
        <v>11</v>
      </c>
      <c r="K21" s="265">
        <v>15</v>
      </c>
      <c r="L21" s="265">
        <v>9</v>
      </c>
      <c r="M21" s="265">
        <v>15</v>
      </c>
      <c r="N21" s="265">
        <v>8</v>
      </c>
      <c r="O21" s="265">
        <v>15</v>
      </c>
      <c r="P21" s="265">
        <v>17</v>
      </c>
      <c r="Q21" s="6"/>
      <c r="R21" s="264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269" t="s">
        <v>1</v>
      </c>
      <c r="D22" s="266">
        <f t="shared" si="0"/>
        <v>64</v>
      </c>
      <c r="E22" s="265">
        <v>5</v>
      </c>
      <c r="F22" s="265">
        <v>1</v>
      </c>
      <c r="G22" s="265">
        <v>5</v>
      </c>
      <c r="H22" s="265">
        <v>5</v>
      </c>
      <c r="I22" s="265">
        <v>6</v>
      </c>
      <c r="J22" s="265">
        <v>8</v>
      </c>
      <c r="K22" s="265">
        <v>6</v>
      </c>
      <c r="L22" s="265">
        <v>6</v>
      </c>
      <c r="M22" s="265">
        <v>5</v>
      </c>
      <c r="N22" s="265">
        <v>6</v>
      </c>
      <c r="O22" s="265">
        <v>4</v>
      </c>
      <c r="P22" s="265">
        <v>7</v>
      </c>
      <c r="Q22" s="6"/>
      <c r="R22" s="264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272"/>
      <c r="C23" s="271" t="s">
        <v>2</v>
      </c>
      <c r="D23" s="266">
        <f t="shared" si="0"/>
        <v>72</v>
      </c>
      <c r="E23" s="265">
        <v>6</v>
      </c>
      <c r="F23" s="265">
        <v>4</v>
      </c>
      <c r="G23" s="265">
        <v>4</v>
      </c>
      <c r="H23" s="265">
        <v>5</v>
      </c>
      <c r="I23" s="265">
        <v>5</v>
      </c>
      <c r="J23" s="265">
        <v>3</v>
      </c>
      <c r="K23" s="265">
        <v>9</v>
      </c>
      <c r="L23" s="265">
        <v>3</v>
      </c>
      <c r="M23" s="265">
        <v>10</v>
      </c>
      <c r="N23" s="265">
        <v>2</v>
      </c>
      <c r="O23" s="265">
        <v>11</v>
      </c>
      <c r="P23" s="265">
        <v>10</v>
      </c>
      <c r="Q23" s="6"/>
      <c r="R23" s="264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269" t="s">
        <v>0</v>
      </c>
      <c r="D24" s="266">
        <f t="shared" si="0"/>
        <v>51</v>
      </c>
      <c r="E24" s="265">
        <v>7</v>
      </c>
      <c r="F24" s="265">
        <v>2</v>
      </c>
      <c r="G24" s="265">
        <v>6</v>
      </c>
      <c r="H24" s="265">
        <v>3</v>
      </c>
      <c r="I24" s="265">
        <v>2</v>
      </c>
      <c r="J24" s="265">
        <v>4</v>
      </c>
      <c r="K24" s="265">
        <v>2</v>
      </c>
      <c r="L24" s="265">
        <v>5</v>
      </c>
      <c r="M24" s="265">
        <v>7</v>
      </c>
      <c r="N24" s="265">
        <v>4</v>
      </c>
      <c r="O24" s="265">
        <v>4</v>
      </c>
      <c r="P24" s="265">
        <v>5</v>
      </c>
      <c r="Q24" s="6"/>
      <c r="R24" s="264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269" t="s">
        <v>1</v>
      </c>
      <c r="D25" s="266">
        <f t="shared" si="0"/>
        <v>22</v>
      </c>
      <c r="E25" s="265">
        <v>4</v>
      </c>
      <c r="F25" s="265">
        <v>1</v>
      </c>
      <c r="G25" s="265">
        <v>2</v>
      </c>
      <c r="H25" s="265">
        <v>1</v>
      </c>
      <c r="I25" s="265">
        <v>0</v>
      </c>
      <c r="J25" s="265">
        <v>3</v>
      </c>
      <c r="K25" s="265">
        <v>1</v>
      </c>
      <c r="L25" s="265">
        <v>1</v>
      </c>
      <c r="M25" s="265">
        <v>3</v>
      </c>
      <c r="N25" s="265">
        <v>2</v>
      </c>
      <c r="O25" s="265">
        <v>2</v>
      </c>
      <c r="P25" s="265">
        <v>2</v>
      </c>
      <c r="Q25" s="6"/>
      <c r="R25" s="264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269" t="s">
        <v>2</v>
      </c>
      <c r="D26" s="266">
        <f t="shared" si="0"/>
        <v>29</v>
      </c>
      <c r="E26" s="265">
        <v>3</v>
      </c>
      <c r="F26" s="265">
        <v>1</v>
      </c>
      <c r="G26" s="265">
        <v>4</v>
      </c>
      <c r="H26" s="265">
        <v>2</v>
      </c>
      <c r="I26" s="265">
        <v>2</v>
      </c>
      <c r="J26" s="265">
        <v>1</v>
      </c>
      <c r="K26" s="265">
        <v>1</v>
      </c>
      <c r="L26" s="265">
        <v>4</v>
      </c>
      <c r="M26" s="265">
        <v>4</v>
      </c>
      <c r="N26" s="265">
        <v>2</v>
      </c>
      <c r="O26" s="265">
        <v>2</v>
      </c>
      <c r="P26" s="265">
        <v>3</v>
      </c>
      <c r="Q26" s="6"/>
      <c r="R26" s="264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269" t="s">
        <v>0</v>
      </c>
      <c r="D27" s="266">
        <f t="shared" si="0"/>
        <v>11</v>
      </c>
      <c r="E27" s="265">
        <v>1</v>
      </c>
      <c r="F27" s="265">
        <v>2</v>
      </c>
      <c r="G27" s="265">
        <v>0</v>
      </c>
      <c r="H27" s="265">
        <v>0</v>
      </c>
      <c r="I27" s="265">
        <v>3</v>
      </c>
      <c r="J27" s="265">
        <v>0</v>
      </c>
      <c r="K27" s="265">
        <v>1</v>
      </c>
      <c r="L27" s="265">
        <v>0</v>
      </c>
      <c r="M27" s="265">
        <v>1</v>
      </c>
      <c r="N27" s="265">
        <v>2</v>
      </c>
      <c r="O27" s="265">
        <v>0</v>
      </c>
      <c r="P27" s="265">
        <v>1</v>
      </c>
      <c r="Q27" s="6"/>
      <c r="R27" s="264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272"/>
      <c r="C28" s="271" t="s">
        <v>1</v>
      </c>
      <c r="D28" s="266">
        <f t="shared" si="0"/>
        <v>6</v>
      </c>
      <c r="E28" s="265">
        <v>1</v>
      </c>
      <c r="F28" s="265">
        <v>2</v>
      </c>
      <c r="G28" s="265">
        <v>0</v>
      </c>
      <c r="H28" s="265">
        <v>0</v>
      </c>
      <c r="I28" s="265">
        <v>0</v>
      </c>
      <c r="J28" s="265">
        <v>0</v>
      </c>
      <c r="K28" s="265">
        <v>1</v>
      </c>
      <c r="L28" s="265">
        <v>0</v>
      </c>
      <c r="M28" s="265">
        <v>1</v>
      </c>
      <c r="N28" s="265">
        <v>0</v>
      </c>
      <c r="O28" s="265">
        <v>0</v>
      </c>
      <c r="P28" s="265">
        <v>1</v>
      </c>
      <c r="Q28" s="6"/>
      <c r="R28" s="264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3.5" customHeight="1" x14ac:dyDescent="0.2">
      <c r="B29" s="5"/>
      <c r="C29" s="269" t="s">
        <v>2</v>
      </c>
      <c r="D29" s="266">
        <f t="shared" si="0"/>
        <v>5</v>
      </c>
      <c r="E29" s="265">
        <v>0</v>
      </c>
      <c r="F29" s="265">
        <v>0</v>
      </c>
      <c r="G29" s="265">
        <v>0</v>
      </c>
      <c r="H29" s="265">
        <v>0</v>
      </c>
      <c r="I29" s="265">
        <v>3</v>
      </c>
      <c r="J29" s="265">
        <v>0</v>
      </c>
      <c r="K29" s="265">
        <v>0</v>
      </c>
      <c r="L29" s="265">
        <v>0</v>
      </c>
      <c r="M29" s="265">
        <v>0</v>
      </c>
      <c r="N29" s="265">
        <v>2</v>
      </c>
      <c r="O29" s="265">
        <v>0</v>
      </c>
      <c r="P29" s="265">
        <v>0</v>
      </c>
      <c r="Q29" s="6"/>
      <c r="R29" s="264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269" t="s">
        <v>0</v>
      </c>
      <c r="D30" s="266">
        <f t="shared" si="0"/>
        <v>98</v>
      </c>
      <c r="E30" s="265">
        <v>7</v>
      </c>
      <c r="F30" s="265">
        <v>12</v>
      </c>
      <c r="G30" s="265">
        <v>9</v>
      </c>
      <c r="H30" s="265">
        <v>4</v>
      </c>
      <c r="I30" s="265">
        <v>4</v>
      </c>
      <c r="J30" s="265">
        <v>11</v>
      </c>
      <c r="K30" s="265">
        <v>11</v>
      </c>
      <c r="L30" s="265">
        <v>6</v>
      </c>
      <c r="M30" s="265">
        <v>9</v>
      </c>
      <c r="N30" s="265">
        <v>12</v>
      </c>
      <c r="O30" s="265">
        <v>7</v>
      </c>
      <c r="P30" s="265">
        <v>6</v>
      </c>
      <c r="Q30" s="6"/>
      <c r="R30" s="264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269" t="s">
        <v>1</v>
      </c>
      <c r="D31" s="266">
        <f t="shared" si="0"/>
        <v>51</v>
      </c>
      <c r="E31" s="265">
        <v>7</v>
      </c>
      <c r="F31" s="265">
        <v>8</v>
      </c>
      <c r="G31" s="265">
        <v>2</v>
      </c>
      <c r="H31" s="265">
        <v>0</v>
      </c>
      <c r="I31" s="265">
        <v>1</v>
      </c>
      <c r="J31" s="265">
        <v>4</v>
      </c>
      <c r="K31" s="265">
        <v>4</v>
      </c>
      <c r="L31" s="265">
        <v>3</v>
      </c>
      <c r="M31" s="265">
        <v>7</v>
      </c>
      <c r="N31" s="265">
        <v>5</v>
      </c>
      <c r="O31" s="265">
        <v>6</v>
      </c>
      <c r="P31" s="265">
        <v>4</v>
      </c>
      <c r="Q31" s="6"/>
      <c r="R31" s="264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269" t="s">
        <v>2</v>
      </c>
      <c r="D32" s="266">
        <f t="shared" si="0"/>
        <v>47</v>
      </c>
      <c r="E32" s="265">
        <v>0</v>
      </c>
      <c r="F32" s="265">
        <v>4</v>
      </c>
      <c r="G32" s="265">
        <v>7</v>
      </c>
      <c r="H32" s="265">
        <v>4</v>
      </c>
      <c r="I32" s="265">
        <v>3</v>
      </c>
      <c r="J32" s="265">
        <v>7</v>
      </c>
      <c r="K32" s="265">
        <v>7</v>
      </c>
      <c r="L32" s="265">
        <v>3</v>
      </c>
      <c r="M32" s="265">
        <v>2</v>
      </c>
      <c r="N32" s="265">
        <v>7</v>
      </c>
      <c r="O32" s="265">
        <v>1</v>
      </c>
      <c r="P32" s="265">
        <v>2</v>
      </c>
      <c r="Q32" s="6"/>
      <c r="R32" s="264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269" t="s">
        <v>0</v>
      </c>
      <c r="D33" s="266">
        <f t="shared" si="0"/>
        <v>381</v>
      </c>
      <c r="E33" s="265">
        <v>34</v>
      </c>
      <c r="F33" s="265">
        <v>20</v>
      </c>
      <c r="G33" s="265">
        <v>40</v>
      </c>
      <c r="H33" s="265">
        <v>34</v>
      </c>
      <c r="I33" s="265">
        <v>34</v>
      </c>
      <c r="J33" s="265">
        <v>31</v>
      </c>
      <c r="K33" s="265">
        <v>22</v>
      </c>
      <c r="L33" s="265">
        <v>37</v>
      </c>
      <c r="M33" s="265">
        <v>29</v>
      </c>
      <c r="N33" s="265">
        <v>39</v>
      </c>
      <c r="O33" s="265">
        <v>21</v>
      </c>
      <c r="P33" s="265">
        <v>40</v>
      </c>
      <c r="Q33" s="6"/>
      <c r="R33" s="264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272"/>
      <c r="C34" s="271" t="s">
        <v>1</v>
      </c>
      <c r="D34" s="266">
        <f t="shared" si="0"/>
        <v>195</v>
      </c>
      <c r="E34" s="265">
        <v>21</v>
      </c>
      <c r="F34" s="265">
        <v>13</v>
      </c>
      <c r="G34" s="265">
        <v>20</v>
      </c>
      <c r="H34" s="265">
        <v>15</v>
      </c>
      <c r="I34" s="265">
        <v>15</v>
      </c>
      <c r="J34" s="265">
        <v>13</v>
      </c>
      <c r="K34" s="265">
        <v>12</v>
      </c>
      <c r="L34" s="265">
        <v>21</v>
      </c>
      <c r="M34" s="265">
        <v>13</v>
      </c>
      <c r="N34" s="265">
        <v>22</v>
      </c>
      <c r="O34" s="265">
        <v>15</v>
      </c>
      <c r="P34" s="265">
        <v>15</v>
      </c>
      <c r="Q34" s="6"/>
      <c r="R34" s="264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269" t="s">
        <v>2</v>
      </c>
      <c r="D35" s="266">
        <f t="shared" si="0"/>
        <v>186</v>
      </c>
      <c r="E35" s="265">
        <v>13</v>
      </c>
      <c r="F35" s="265">
        <v>7</v>
      </c>
      <c r="G35" s="265">
        <v>20</v>
      </c>
      <c r="H35" s="265">
        <v>19</v>
      </c>
      <c r="I35" s="265">
        <v>19</v>
      </c>
      <c r="J35" s="265">
        <v>18</v>
      </c>
      <c r="K35" s="265">
        <v>10</v>
      </c>
      <c r="L35" s="265">
        <v>16</v>
      </c>
      <c r="M35" s="265">
        <v>16</v>
      </c>
      <c r="N35" s="265">
        <v>17</v>
      </c>
      <c r="O35" s="265">
        <v>6</v>
      </c>
      <c r="P35" s="265">
        <v>25</v>
      </c>
      <c r="Q35" s="6"/>
      <c r="R35" s="264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269" t="s">
        <v>0</v>
      </c>
      <c r="D36" s="266">
        <f t="shared" si="0"/>
        <v>44</v>
      </c>
      <c r="E36" s="265">
        <v>3</v>
      </c>
      <c r="F36" s="265">
        <v>5</v>
      </c>
      <c r="G36" s="265">
        <v>2</v>
      </c>
      <c r="H36" s="265">
        <v>4</v>
      </c>
      <c r="I36" s="265">
        <v>6</v>
      </c>
      <c r="J36" s="265">
        <v>2</v>
      </c>
      <c r="K36" s="265">
        <v>3</v>
      </c>
      <c r="L36" s="265">
        <v>3</v>
      </c>
      <c r="M36" s="265">
        <v>3</v>
      </c>
      <c r="N36" s="265">
        <v>4</v>
      </c>
      <c r="O36" s="265">
        <v>5</v>
      </c>
      <c r="P36" s="265">
        <v>4</v>
      </c>
      <c r="Q36" s="6"/>
      <c r="R36" s="264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269" t="s">
        <v>1</v>
      </c>
      <c r="D37" s="266">
        <f t="shared" si="0"/>
        <v>28</v>
      </c>
      <c r="E37" s="265">
        <v>1</v>
      </c>
      <c r="F37" s="265">
        <v>4</v>
      </c>
      <c r="G37" s="265">
        <v>1</v>
      </c>
      <c r="H37" s="265">
        <v>2</v>
      </c>
      <c r="I37" s="265">
        <v>4</v>
      </c>
      <c r="J37" s="265">
        <v>1</v>
      </c>
      <c r="K37" s="265">
        <v>2</v>
      </c>
      <c r="L37" s="265">
        <v>2</v>
      </c>
      <c r="M37" s="265">
        <v>3</v>
      </c>
      <c r="N37" s="265">
        <v>3</v>
      </c>
      <c r="O37" s="265">
        <v>3</v>
      </c>
      <c r="P37" s="265">
        <v>2</v>
      </c>
      <c r="Q37" s="6"/>
      <c r="R37" s="264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272"/>
      <c r="C38" s="271" t="s">
        <v>2</v>
      </c>
      <c r="D38" s="266">
        <f t="shared" si="0"/>
        <v>16</v>
      </c>
      <c r="E38" s="265">
        <v>2</v>
      </c>
      <c r="F38" s="265">
        <v>1</v>
      </c>
      <c r="G38" s="265">
        <v>1</v>
      </c>
      <c r="H38" s="265">
        <v>2</v>
      </c>
      <c r="I38" s="265">
        <v>2</v>
      </c>
      <c r="J38" s="265">
        <v>1</v>
      </c>
      <c r="K38" s="265">
        <v>1</v>
      </c>
      <c r="L38" s="265">
        <v>1</v>
      </c>
      <c r="M38" s="265">
        <v>0</v>
      </c>
      <c r="N38" s="265">
        <v>1</v>
      </c>
      <c r="O38" s="265">
        <v>2</v>
      </c>
      <c r="P38" s="265">
        <v>2</v>
      </c>
      <c r="Q38" s="6"/>
      <c r="R38" s="264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269" t="s">
        <v>0</v>
      </c>
      <c r="D39" s="266">
        <f t="shared" si="0"/>
        <v>29</v>
      </c>
      <c r="E39" s="265">
        <v>5</v>
      </c>
      <c r="F39" s="265">
        <v>4</v>
      </c>
      <c r="G39" s="265">
        <v>2</v>
      </c>
      <c r="H39" s="265">
        <v>3</v>
      </c>
      <c r="I39" s="265">
        <v>2</v>
      </c>
      <c r="J39" s="265">
        <v>3</v>
      </c>
      <c r="K39" s="265">
        <v>1</v>
      </c>
      <c r="L39" s="265">
        <v>4</v>
      </c>
      <c r="M39" s="265">
        <v>3</v>
      </c>
      <c r="N39" s="265">
        <v>0</v>
      </c>
      <c r="O39" s="265">
        <v>1</v>
      </c>
      <c r="P39" s="265">
        <v>1</v>
      </c>
      <c r="Q39" s="6"/>
      <c r="R39" s="264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269" t="s">
        <v>1</v>
      </c>
      <c r="D40" s="266">
        <f t="shared" si="0"/>
        <v>10</v>
      </c>
      <c r="E40" s="265">
        <v>3</v>
      </c>
      <c r="F40" s="265">
        <v>0</v>
      </c>
      <c r="G40" s="265">
        <v>1</v>
      </c>
      <c r="H40" s="265">
        <v>2</v>
      </c>
      <c r="I40" s="265">
        <v>0</v>
      </c>
      <c r="J40" s="265">
        <v>1</v>
      </c>
      <c r="K40" s="265">
        <v>0</v>
      </c>
      <c r="L40" s="265">
        <v>1</v>
      </c>
      <c r="M40" s="265">
        <v>1</v>
      </c>
      <c r="N40" s="265">
        <v>0</v>
      </c>
      <c r="O40" s="265">
        <v>0</v>
      </c>
      <c r="P40" s="265">
        <v>1</v>
      </c>
      <c r="Q40" s="6"/>
      <c r="R40" s="264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269" t="s">
        <v>2</v>
      </c>
      <c r="D41" s="266">
        <f t="shared" si="0"/>
        <v>19</v>
      </c>
      <c r="E41" s="265">
        <v>2</v>
      </c>
      <c r="F41" s="265">
        <v>4</v>
      </c>
      <c r="G41" s="265">
        <v>1</v>
      </c>
      <c r="H41" s="265">
        <v>1</v>
      </c>
      <c r="I41" s="265">
        <v>2</v>
      </c>
      <c r="J41" s="265">
        <v>2</v>
      </c>
      <c r="K41" s="265">
        <v>1</v>
      </c>
      <c r="L41" s="265">
        <v>3</v>
      </c>
      <c r="M41" s="265">
        <v>2</v>
      </c>
      <c r="N41" s="265">
        <v>0</v>
      </c>
      <c r="O41" s="265">
        <v>1</v>
      </c>
      <c r="P41" s="265">
        <v>0</v>
      </c>
      <c r="Q41" s="6"/>
      <c r="R41" s="264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269" t="s">
        <v>0</v>
      </c>
      <c r="D42" s="266">
        <f t="shared" si="0"/>
        <v>37</v>
      </c>
      <c r="E42" s="265">
        <v>3</v>
      </c>
      <c r="F42" s="265">
        <v>5</v>
      </c>
      <c r="G42" s="265">
        <v>2</v>
      </c>
      <c r="H42" s="265">
        <v>4</v>
      </c>
      <c r="I42" s="265">
        <v>3</v>
      </c>
      <c r="J42" s="265">
        <v>2</v>
      </c>
      <c r="K42" s="265">
        <v>2</v>
      </c>
      <c r="L42" s="265">
        <v>2</v>
      </c>
      <c r="M42" s="265">
        <v>3</v>
      </c>
      <c r="N42" s="265">
        <v>4</v>
      </c>
      <c r="O42" s="265">
        <v>3</v>
      </c>
      <c r="P42" s="265">
        <v>4</v>
      </c>
      <c r="Q42" s="6"/>
      <c r="R42" s="264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270"/>
      <c r="C43" s="269" t="s">
        <v>1</v>
      </c>
      <c r="D43" s="266">
        <f t="shared" si="0"/>
        <v>16</v>
      </c>
      <c r="E43" s="265">
        <v>0</v>
      </c>
      <c r="F43" s="265">
        <v>3</v>
      </c>
      <c r="G43" s="265">
        <v>2</v>
      </c>
      <c r="H43" s="265">
        <v>3</v>
      </c>
      <c r="I43" s="265">
        <v>0</v>
      </c>
      <c r="J43" s="265">
        <v>1</v>
      </c>
      <c r="K43" s="265">
        <v>2</v>
      </c>
      <c r="L43" s="265">
        <v>1</v>
      </c>
      <c r="M43" s="265">
        <v>0</v>
      </c>
      <c r="N43" s="265">
        <v>1</v>
      </c>
      <c r="O43" s="265">
        <v>2</v>
      </c>
      <c r="P43" s="265">
        <v>1</v>
      </c>
      <c r="Q43" s="6"/>
      <c r="R43" s="264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268"/>
      <c r="C44" s="267" t="s">
        <v>2</v>
      </c>
      <c r="D44" s="266">
        <f t="shared" si="0"/>
        <v>21</v>
      </c>
      <c r="E44" s="265">
        <v>3</v>
      </c>
      <c r="F44" s="265">
        <v>2</v>
      </c>
      <c r="G44" s="265">
        <v>0</v>
      </c>
      <c r="H44" s="265">
        <v>1</v>
      </c>
      <c r="I44" s="265">
        <v>3</v>
      </c>
      <c r="J44" s="265">
        <v>1</v>
      </c>
      <c r="K44" s="265">
        <v>0</v>
      </c>
      <c r="L44" s="265">
        <v>1</v>
      </c>
      <c r="M44" s="265">
        <v>3</v>
      </c>
      <c r="N44" s="265">
        <v>3</v>
      </c>
      <c r="O44" s="265">
        <v>1</v>
      </c>
      <c r="P44" s="265">
        <v>3</v>
      </c>
      <c r="Q44" s="6"/>
      <c r="R44" s="264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262"/>
      <c r="C45" s="262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6"/>
      <c r="R45" s="264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s="262" customFormat="1" ht="3" customHeight="1" x14ac:dyDescent="0.2"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</row>
    <row r="47" spans="2:50" ht="6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132" t="s">
        <v>281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x14ac:dyDescent="0.2">
      <c r="B49" s="261"/>
      <c r="C49" s="26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6">
    <mergeCell ref="B1:P1"/>
    <mergeCell ref="J4:J7"/>
    <mergeCell ref="K4:K7"/>
    <mergeCell ref="L4:L7"/>
    <mergeCell ref="M4:M7"/>
    <mergeCell ref="F4:F7"/>
    <mergeCell ref="G4:G7"/>
    <mergeCell ref="O3:P3"/>
    <mergeCell ref="N4:N7"/>
    <mergeCell ref="O4:O7"/>
    <mergeCell ref="B4:C7"/>
    <mergeCell ref="P4:P7"/>
    <mergeCell ref="H4:H7"/>
    <mergeCell ref="I4:I7"/>
    <mergeCell ref="D4:D7"/>
    <mergeCell ref="E4:E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9"/>
  <sheetViews>
    <sheetView showGridLines="0" workbookViewId="0">
      <selection activeCell="B1" sqref="B1:I1"/>
    </sheetView>
  </sheetViews>
  <sheetFormatPr defaultColWidth="12.5703125" defaultRowHeight="12.75" x14ac:dyDescent="0.2"/>
  <cols>
    <col min="1" max="1" width="6.7109375" style="47" customWidth="1"/>
    <col min="2" max="2" width="25.7109375" style="47" customWidth="1"/>
    <col min="3" max="3" width="8.7109375" style="47" customWidth="1"/>
    <col min="4" max="8" width="13.5703125" style="47" customWidth="1"/>
    <col min="9" max="9" width="8.7109375" style="47" customWidth="1"/>
    <col min="10" max="10" width="6.7109375" style="47" customWidth="1"/>
    <col min="11" max="11" width="14.28515625" style="47" bestFit="1" customWidth="1"/>
    <col min="12" max="16384" width="12.5703125" style="47"/>
  </cols>
  <sheetData>
    <row r="1" spans="1:11" ht="27" customHeight="1" x14ac:dyDescent="0.2">
      <c r="B1" s="882" t="s">
        <v>359</v>
      </c>
      <c r="C1" s="882"/>
      <c r="D1" s="882"/>
      <c r="E1" s="882"/>
      <c r="F1" s="882"/>
      <c r="G1" s="882"/>
      <c r="H1" s="882"/>
      <c r="I1" s="882"/>
    </row>
    <row r="2" spans="1:11" ht="21" customHeight="1" x14ac:dyDescent="0.2">
      <c r="B2" s="901"/>
      <c r="C2" s="901"/>
      <c r="D2" s="901"/>
      <c r="E2" s="901"/>
      <c r="F2" s="901"/>
      <c r="G2" s="901"/>
      <c r="H2" s="901"/>
      <c r="I2" s="901"/>
      <c r="K2" s="13"/>
    </row>
    <row r="3" spans="1:11" ht="12.75" customHeight="1" x14ac:dyDescent="0.2">
      <c r="B3" s="77"/>
      <c r="C3" s="56"/>
      <c r="D3" s="56"/>
      <c r="E3" s="56"/>
      <c r="F3" s="56"/>
      <c r="G3" s="56"/>
      <c r="H3" s="56"/>
      <c r="I3" s="133" t="s">
        <v>17</v>
      </c>
      <c r="K3" s="143" t="s">
        <v>18</v>
      </c>
    </row>
    <row r="4" spans="1:11" ht="18" customHeight="1" x14ac:dyDescent="0.2">
      <c r="B4" s="883" t="s">
        <v>117</v>
      </c>
      <c r="C4" s="635" t="s">
        <v>16</v>
      </c>
      <c r="D4" s="884" t="s">
        <v>116</v>
      </c>
      <c r="E4" s="884"/>
      <c r="F4" s="884"/>
      <c r="G4" s="884"/>
      <c r="H4" s="884"/>
      <c r="I4" s="884"/>
    </row>
    <row r="5" spans="1:11" s="29" customFormat="1" ht="44.25" customHeight="1" x14ac:dyDescent="0.2">
      <c r="B5" s="644"/>
      <c r="C5" s="635"/>
      <c r="D5" s="185" t="s">
        <v>38</v>
      </c>
      <c r="E5" s="187" t="s">
        <v>37</v>
      </c>
      <c r="F5" s="187" t="s">
        <v>36</v>
      </c>
      <c r="G5" s="187" t="s">
        <v>35</v>
      </c>
      <c r="H5" s="187" t="s">
        <v>34</v>
      </c>
      <c r="I5" s="185" t="s">
        <v>31</v>
      </c>
    </row>
    <row r="6" spans="1:11" ht="12.75" customHeight="1" x14ac:dyDescent="0.2">
      <c r="C6" s="55" t="s">
        <v>14</v>
      </c>
      <c r="D6" s="54"/>
      <c r="E6" s="54"/>
      <c r="F6" s="54"/>
      <c r="G6" s="54"/>
      <c r="H6" s="54"/>
      <c r="I6" s="54"/>
    </row>
    <row r="7" spans="1:11" ht="12.75" customHeight="1" x14ac:dyDescent="0.2">
      <c r="B7" s="207"/>
      <c r="C7" s="900" t="s">
        <v>346</v>
      </c>
      <c r="D7" s="900"/>
      <c r="E7" s="900"/>
      <c r="F7" s="900"/>
      <c r="G7" s="900"/>
      <c r="H7" s="900"/>
      <c r="I7" s="900"/>
    </row>
    <row r="8" spans="1:11" ht="12.75" customHeight="1" x14ac:dyDescent="0.2">
      <c r="A8" s="50"/>
      <c r="B8" s="53" t="s">
        <v>16</v>
      </c>
      <c r="C8" s="12">
        <v>558</v>
      </c>
      <c r="D8" s="12">
        <v>1</v>
      </c>
      <c r="E8" s="12">
        <v>2</v>
      </c>
      <c r="F8" s="12">
        <v>218</v>
      </c>
      <c r="G8" s="12">
        <v>106</v>
      </c>
      <c r="H8" s="12">
        <v>52</v>
      </c>
      <c r="I8" s="12">
        <v>179</v>
      </c>
      <c r="J8" s="74"/>
    </row>
    <row r="9" spans="1:11" ht="15" customHeight="1" x14ac:dyDescent="0.2">
      <c r="A9" s="50"/>
      <c r="B9" s="51" t="s">
        <v>36</v>
      </c>
      <c r="C9" s="12">
        <v>179</v>
      </c>
      <c r="D9" s="14">
        <v>1</v>
      </c>
      <c r="E9" s="14">
        <v>1</v>
      </c>
      <c r="F9" s="14">
        <v>146</v>
      </c>
      <c r="G9" s="14">
        <v>21</v>
      </c>
      <c r="H9" s="14">
        <v>3</v>
      </c>
      <c r="I9" s="14">
        <v>7</v>
      </c>
      <c r="J9" s="74"/>
    </row>
    <row r="10" spans="1:11" ht="15" customHeight="1" x14ac:dyDescent="0.2">
      <c r="A10" s="50"/>
      <c r="B10" s="51" t="s">
        <v>35</v>
      </c>
      <c r="C10" s="12">
        <v>122</v>
      </c>
      <c r="D10" s="14">
        <v>0</v>
      </c>
      <c r="E10" s="14">
        <v>0</v>
      </c>
      <c r="F10" s="14">
        <v>52</v>
      </c>
      <c r="G10" s="14">
        <v>62</v>
      </c>
      <c r="H10" s="14">
        <v>8</v>
      </c>
      <c r="I10" s="14">
        <v>0</v>
      </c>
      <c r="J10" s="74"/>
    </row>
    <row r="11" spans="1:11" ht="15" customHeight="1" x14ac:dyDescent="0.2">
      <c r="A11" s="50"/>
      <c r="B11" s="51" t="s">
        <v>34</v>
      </c>
      <c r="C11" s="12">
        <v>81</v>
      </c>
      <c r="D11" s="14">
        <v>0</v>
      </c>
      <c r="E11" s="14">
        <v>0</v>
      </c>
      <c r="F11" s="14">
        <v>16</v>
      </c>
      <c r="G11" s="14">
        <v>23</v>
      </c>
      <c r="H11" s="14">
        <v>40</v>
      </c>
      <c r="I11" s="14">
        <v>2</v>
      </c>
      <c r="J11" s="74"/>
    </row>
    <row r="12" spans="1:11" ht="15" customHeight="1" x14ac:dyDescent="0.2">
      <c r="A12" s="50"/>
      <c r="B12" s="51" t="s">
        <v>31</v>
      </c>
      <c r="C12" s="12">
        <v>176</v>
      </c>
      <c r="D12" s="14">
        <v>0</v>
      </c>
      <c r="E12" s="14">
        <v>1</v>
      </c>
      <c r="F12" s="14">
        <v>4</v>
      </c>
      <c r="G12" s="14">
        <v>0</v>
      </c>
      <c r="H12" s="14">
        <v>1</v>
      </c>
      <c r="I12" s="14">
        <v>170</v>
      </c>
      <c r="J12" s="74"/>
    </row>
    <row r="13" spans="1:11" ht="12.75" customHeight="1" x14ac:dyDescent="0.2">
      <c r="B13" s="207"/>
      <c r="C13" s="900" t="s">
        <v>347</v>
      </c>
      <c r="D13" s="900"/>
      <c r="E13" s="900"/>
      <c r="F13" s="900"/>
      <c r="G13" s="900"/>
      <c r="H13" s="900"/>
      <c r="I13" s="900"/>
    </row>
    <row r="14" spans="1:11" ht="15" customHeight="1" x14ac:dyDescent="0.2">
      <c r="A14" s="50"/>
      <c r="B14" s="53" t="s">
        <v>16</v>
      </c>
      <c r="C14" s="12">
        <v>642</v>
      </c>
      <c r="D14" s="12">
        <v>1</v>
      </c>
      <c r="E14" s="12">
        <v>1</v>
      </c>
      <c r="F14" s="12">
        <v>210</v>
      </c>
      <c r="G14" s="12">
        <v>144</v>
      </c>
      <c r="H14" s="12">
        <v>59</v>
      </c>
      <c r="I14" s="12">
        <v>227</v>
      </c>
      <c r="J14" s="74"/>
    </row>
    <row r="15" spans="1:11" ht="15" customHeight="1" x14ac:dyDescent="0.2">
      <c r="A15" s="50"/>
      <c r="B15" s="51" t="s">
        <v>36</v>
      </c>
      <c r="C15" s="12">
        <v>179</v>
      </c>
      <c r="D15" s="14">
        <v>1</v>
      </c>
      <c r="E15" s="14">
        <v>0</v>
      </c>
      <c r="F15" s="14">
        <v>141</v>
      </c>
      <c r="G15" s="14">
        <v>24</v>
      </c>
      <c r="H15" s="14">
        <v>1</v>
      </c>
      <c r="I15" s="14">
        <v>12</v>
      </c>
      <c r="J15" s="74"/>
    </row>
    <row r="16" spans="1:11" ht="15" customHeight="1" x14ac:dyDescent="0.2">
      <c r="A16" s="50"/>
      <c r="B16" s="51" t="s">
        <v>35</v>
      </c>
      <c r="C16" s="12">
        <v>147</v>
      </c>
      <c r="D16" s="14">
        <v>0</v>
      </c>
      <c r="E16" s="14">
        <v>0</v>
      </c>
      <c r="F16" s="14">
        <v>44</v>
      </c>
      <c r="G16" s="14">
        <v>87</v>
      </c>
      <c r="H16" s="14">
        <v>12</v>
      </c>
      <c r="I16" s="14">
        <v>4</v>
      </c>
      <c r="J16" s="74"/>
    </row>
    <row r="17" spans="1:10" ht="15" customHeight="1" x14ac:dyDescent="0.2">
      <c r="A17" s="50"/>
      <c r="B17" s="51" t="s">
        <v>34</v>
      </c>
      <c r="C17" s="12">
        <v>92</v>
      </c>
      <c r="D17" s="14">
        <v>0</v>
      </c>
      <c r="E17" s="14">
        <v>0</v>
      </c>
      <c r="F17" s="14">
        <v>15</v>
      </c>
      <c r="G17" s="14">
        <v>30</v>
      </c>
      <c r="H17" s="14">
        <v>44</v>
      </c>
      <c r="I17" s="14">
        <v>3</v>
      </c>
      <c r="J17" s="74"/>
    </row>
    <row r="18" spans="1:10" ht="15" customHeight="1" x14ac:dyDescent="0.2">
      <c r="A18" s="50"/>
      <c r="B18" s="51" t="s">
        <v>31</v>
      </c>
      <c r="C18" s="12">
        <v>224</v>
      </c>
      <c r="D18" s="14">
        <v>0</v>
      </c>
      <c r="E18" s="14">
        <v>1</v>
      </c>
      <c r="F18" s="14">
        <v>10</v>
      </c>
      <c r="G18" s="14">
        <v>3</v>
      </c>
      <c r="H18" s="14">
        <v>2</v>
      </c>
      <c r="I18" s="14">
        <v>208</v>
      </c>
      <c r="J18" s="74"/>
    </row>
    <row r="19" spans="1:10" ht="12.75" customHeight="1" x14ac:dyDescent="0.2">
      <c r="B19" s="207"/>
      <c r="C19" s="900" t="s">
        <v>348</v>
      </c>
      <c r="D19" s="900"/>
      <c r="E19" s="900"/>
      <c r="F19" s="900"/>
      <c r="G19" s="900"/>
      <c r="H19" s="900"/>
      <c r="I19" s="900"/>
    </row>
    <row r="20" spans="1:10" ht="15" customHeight="1" x14ac:dyDescent="0.2">
      <c r="A20" s="50"/>
      <c r="B20" s="53" t="s">
        <v>16</v>
      </c>
      <c r="C20" s="12">
        <v>652</v>
      </c>
      <c r="D20" s="12">
        <v>4</v>
      </c>
      <c r="E20" s="12">
        <v>1</v>
      </c>
      <c r="F20" s="12">
        <v>205</v>
      </c>
      <c r="G20" s="12">
        <v>150</v>
      </c>
      <c r="H20" s="12">
        <v>77</v>
      </c>
      <c r="I20" s="12">
        <v>215</v>
      </c>
      <c r="J20" s="74"/>
    </row>
    <row r="21" spans="1:10" ht="15" customHeight="1" x14ac:dyDescent="0.2">
      <c r="A21" s="50"/>
      <c r="B21" s="51" t="s">
        <v>38</v>
      </c>
      <c r="C21" s="12">
        <v>2</v>
      </c>
      <c r="D21" s="14">
        <v>1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74"/>
    </row>
    <row r="22" spans="1:10" ht="15" customHeight="1" x14ac:dyDescent="0.2">
      <c r="A22" s="50"/>
      <c r="B22" s="51" t="s">
        <v>36</v>
      </c>
      <c r="C22" s="12">
        <v>163</v>
      </c>
      <c r="D22" s="14">
        <v>2</v>
      </c>
      <c r="E22" s="14">
        <v>0</v>
      </c>
      <c r="F22" s="14">
        <v>130</v>
      </c>
      <c r="G22" s="14">
        <v>21</v>
      </c>
      <c r="H22" s="14">
        <v>4</v>
      </c>
      <c r="I22" s="14">
        <v>6</v>
      </c>
      <c r="J22" s="74"/>
    </row>
    <row r="23" spans="1:10" ht="15" customHeight="1" x14ac:dyDescent="0.2">
      <c r="A23" s="50"/>
      <c r="B23" s="51" t="s">
        <v>35</v>
      </c>
      <c r="C23" s="12">
        <v>166</v>
      </c>
      <c r="D23" s="14">
        <v>1</v>
      </c>
      <c r="E23" s="14">
        <v>0</v>
      </c>
      <c r="F23" s="14">
        <v>55</v>
      </c>
      <c r="G23" s="14">
        <v>91</v>
      </c>
      <c r="H23" s="14">
        <v>14</v>
      </c>
      <c r="I23" s="14">
        <v>5</v>
      </c>
      <c r="J23" s="74"/>
    </row>
    <row r="24" spans="1:10" ht="15" customHeight="1" x14ac:dyDescent="0.2">
      <c r="A24" s="50"/>
      <c r="B24" s="51" t="s">
        <v>34</v>
      </c>
      <c r="C24" s="12">
        <v>106</v>
      </c>
      <c r="D24" s="14">
        <v>0</v>
      </c>
      <c r="E24" s="14">
        <v>0</v>
      </c>
      <c r="F24" s="14">
        <v>11</v>
      </c>
      <c r="G24" s="14">
        <v>36</v>
      </c>
      <c r="H24" s="14">
        <v>57</v>
      </c>
      <c r="I24" s="14">
        <v>2</v>
      </c>
      <c r="J24" s="74"/>
    </row>
    <row r="25" spans="1:10" ht="15" customHeight="1" x14ac:dyDescent="0.2">
      <c r="A25" s="50"/>
      <c r="B25" s="51" t="s">
        <v>31</v>
      </c>
      <c r="C25" s="12">
        <v>215</v>
      </c>
      <c r="D25" s="14">
        <v>0</v>
      </c>
      <c r="E25" s="14">
        <v>1</v>
      </c>
      <c r="F25" s="14">
        <v>8</v>
      </c>
      <c r="G25" s="14">
        <v>2</v>
      </c>
      <c r="H25" s="14">
        <v>2</v>
      </c>
      <c r="I25" s="14">
        <v>202</v>
      </c>
      <c r="J25" s="74"/>
    </row>
    <row r="26" spans="1:10" ht="12.75" customHeight="1" x14ac:dyDescent="0.2">
      <c r="B26" s="207"/>
      <c r="C26" s="900" t="s">
        <v>349</v>
      </c>
      <c r="D26" s="900"/>
      <c r="E26" s="900"/>
      <c r="F26" s="900"/>
      <c r="G26" s="900"/>
      <c r="H26" s="900"/>
      <c r="I26" s="900"/>
    </row>
    <row r="27" spans="1:10" ht="15" customHeight="1" x14ac:dyDescent="0.2">
      <c r="A27" s="50"/>
      <c r="B27" s="53" t="s">
        <v>16</v>
      </c>
      <c r="C27" s="198">
        <v>556</v>
      </c>
      <c r="D27" s="198">
        <v>1</v>
      </c>
      <c r="E27" s="198">
        <v>1</v>
      </c>
      <c r="F27" s="198">
        <v>226</v>
      </c>
      <c r="G27" s="198">
        <v>122</v>
      </c>
      <c r="H27" s="198">
        <v>61</v>
      </c>
      <c r="I27" s="198">
        <v>145</v>
      </c>
      <c r="J27" s="74"/>
    </row>
    <row r="28" spans="1:10" ht="15" customHeight="1" x14ac:dyDescent="0.2">
      <c r="A28" s="50"/>
      <c r="B28" s="51" t="s">
        <v>38</v>
      </c>
      <c r="C28" s="198">
        <v>1</v>
      </c>
      <c r="D28" s="197">
        <v>0</v>
      </c>
      <c r="E28" s="197">
        <v>0</v>
      </c>
      <c r="F28" s="197">
        <v>1</v>
      </c>
      <c r="G28" s="197">
        <v>0</v>
      </c>
      <c r="H28" s="197">
        <v>0</v>
      </c>
      <c r="I28" s="197">
        <v>0</v>
      </c>
      <c r="J28" s="74"/>
    </row>
    <row r="29" spans="1:10" ht="15" customHeight="1" x14ac:dyDescent="0.2">
      <c r="A29" s="50"/>
      <c r="B29" s="51" t="s">
        <v>36</v>
      </c>
      <c r="C29" s="198">
        <v>188</v>
      </c>
      <c r="D29" s="197">
        <v>0</v>
      </c>
      <c r="E29" s="197">
        <v>0</v>
      </c>
      <c r="F29" s="197">
        <v>165</v>
      </c>
      <c r="G29" s="197">
        <v>13</v>
      </c>
      <c r="H29" s="197">
        <v>3</v>
      </c>
      <c r="I29" s="197">
        <v>7</v>
      </c>
      <c r="J29" s="74"/>
    </row>
    <row r="30" spans="1:10" ht="15" customHeight="1" x14ac:dyDescent="0.2">
      <c r="A30" s="50"/>
      <c r="B30" s="51" t="s">
        <v>35</v>
      </c>
      <c r="C30" s="198">
        <v>140</v>
      </c>
      <c r="D30" s="197">
        <v>0</v>
      </c>
      <c r="E30" s="197">
        <v>0</v>
      </c>
      <c r="F30" s="197">
        <v>40</v>
      </c>
      <c r="G30" s="197">
        <v>84</v>
      </c>
      <c r="H30" s="197">
        <v>15</v>
      </c>
      <c r="I30" s="197">
        <v>1</v>
      </c>
      <c r="J30" s="74"/>
    </row>
    <row r="31" spans="1:10" ht="15" customHeight="1" x14ac:dyDescent="0.2">
      <c r="A31" s="50"/>
      <c r="B31" s="51" t="s">
        <v>34</v>
      </c>
      <c r="C31" s="198">
        <v>80</v>
      </c>
      <c r="D31" s="197">
        <v>0</v>
      </c>
      <c r="E31" s="197">
        <v>0</v>
      </c>
      <c r="F31" s="197">
        <v>13</v>
      </c>
      <c r="G31" s="197">
        <v>25</v>
      </c>
      <c r="H31" s="197">
        <v>40</v>
      </c>
      <c r="I31" s="197">
        <v>2</v>
      </c>
      <c r="J31" s="74"/>
    </row>
    <row r="32" spans="1:10" ht="15" customHeight="1" x14ac:dyDescent="0.2">
      <c r="A32" s="50"/>
      <c r="B32" s="51" t="s">
        <v>31</v>
      </c>
      <c r="C32" s="198">
        <v>147</v>
      </c>
      <c r="D32" s="197">
        <v>1</v>
      </c>
      <c r="E32" s="197">
        <v>1</v>
      </c>
      <c r="F32" s="197">
        <v>7</v>
      </c>
      <c r="G32" s="197">
        <v>0</v>
      </c>
      <c r="H32" s="197">
        <v>3</v>
      </c>
      <c r="I32" s="197">
        <v>135</v>
      </c>
      <c r="J32" s="74"/>
    </row>
    <row r="33" spans="1:50" ht="9.75" customHeight="1" x14ac:dyDescent="0.2">
      <c r="A33" s="50"/>
      <c r="B33" s="86"/>
      <c r="C33" s="19"/>
      <c r="D33" s="18"/>
      <c r="E33" s="18"/>
      <c r="F33" s="18"/>
      <c r="G33" s="18"/>
      <c r="H33" s="18"/>
      <c r="I33" s="18"/>
      <c r="J33" s="74"/>
    </row>
    <row r="34" spans="1:50" ht="3" customHeight="1" x14ac:dyDescent="0.2">
      <c r="A34" s="50"/>
      <c r="B34" s="87"/>
      <c r="C34" s="33"/>
      <c r="D34" s="34"/>
      <c r="E34" s="34"/>
      <c r="F34" s="34"/>
      <c r="G34" s="34"/>
      <c r="H34" s="34"/>
      <c r="I34" s="34"/>
      <c r="J34" s="74"/>
    </row>
    <row r="35" spans="1:50" ht="9.75" customHeight="1" x14ac:dyDescent="0.2">
      <c r="A35" s="50"/>
      <c r="B35" s="86"/>
      <c r="C35" s="19"/>
      <c r="D35" s="18"/>
      <c r="E35" s="18"/>
      <c r="F35" s="18"/>
      <c r="G35" s="18"/>
      <c r="H35" s="18"/>
      <c r="I35" s="18"/>
      <c r="J35" s="74"/>
    </row>
    <row r="36" spans="1:50" s="7" customFormat="1" ht="11.25" x14ac:dyDescent="0.2">
      <c r="B36" s="132" t="s">
        <v>281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37" customFormat="1" ht="5.25" customHeight="1" x14ac:dyDescent="0.2">
      <c r="B37" s="23" t="s">
        <v>14</v>
      </c>
      <c r="C37" s="9"/>
      <c r="D37" s="9"/>
      <c r="E37" s="9"/>
      <c r="F37" s="9"/>
      <c r="G37" s="9"/>
      <c r="H37" s="9"/>
      <c r="I37" s="9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50" s="37" customFormat="1" ht="22.5" customHeight="1" x14ac:dyDescent="0.2">
      <c r="B38" s="879" t="s">
        <v>136</v>
      </c>
      <c r="C38" s="885"/>
      <c r="D38" s="885"/>
      <c r="E38" s="885"/>
      <c r="F38" s="885"/>
      <c r="G38" s="885"/>
      <c r="H38" s="885"/>
      <c r="I38" s="885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50" ht="12.75" customHeight="1" x14ac:dyDescent="0.2">
      <c r="B39" s="626" t="s">
        <v>397</v>
      </c>
      <c r="C39" s="626"/>
      <c r="D39" s="626"/>
      <c r="E39" s="626"/>
      <c r="F39" s="626"/>
      <c r="G39" s="626"/>
      <c r="H39" s="626"/>
      <c r="I39" s="626"/>
      <c r="J39" s="212"/>
      <c r="K39" s="212"/>
      <c r="L39" s="212"/>
      <c r="M39" s="212"/>
    </row>
  </sheetData>
  <mergeCells count="11">
    <mergeCell ref="C26:I26"/>
    <mergeCell ref="B39:I39"/>
    <mergeCell ref="B1:I1"/>
    <mergeCell ref="B2:I2"/>
    <mergeCell ref="B4:B5"/>
    <mergeCell ref="C4:C5"/>
    <mergeCell ref="D4:I4"/>
    <mergeCell ref="B38:I38"/>
    <mergeCell ref="C7:I7"/>
    <mergeCell ref="C13:I13"/>
    <mergeCell ref="C19:I19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"/>
  <sheetViews>
    <sheetView showGridLines="0" workbookViewId="0">
      <selection activeCell="B1" sqref="B1:H1"/>
    </sheetView>
  </sheetViews>
  <sheetFormatPr defaultColWidth="12.5703125" defaultRowHeight="12.75" x14ac:dyDescent="0.2"/>
  <cols>
    <col min="1" max="1" width="6.7109375" style="47" customWidth="1"/>
    <col min="2" max="2" width="25.7109375" style="47" customWidth="1"/>
    <col min="3" max="3" width="8.7109375" style="47" customWidth="1"/>
    <col min="4" max="7" width="13.5703125" style="47" customWidth="1"/>
    <col min="8" max="8" width="8.7109375" style="47" customWidth="1"/>
    <col min="9" max="9" width="6.7109375" style="47" customWidth="1"/>
    <col min="10" max="10" width="14.28515625" style="47" bestFit="1" customWidth="1"/>
    <col min="11" max="16384" width="12.5703125" style="47"/>
  </cols>
  <sheetData>
    <row r="1" spans="1:10" ht="27" customHeight="1" x14ac:dyDescent="0.2">
      <c r="B1" s="882" t="s">
        <v>358</v>
      </c>
      <c r="C1" s="882"/>
      <c r="D1" s="882"/>
      <c r="E1" s="882"/>
      <c r="F1" s="882"/>
      <c r="G1" s="882"/>
      <c r="H1" s="882"/>
    </row>
    <row r="2" spans="1:10" ht="21" customHeight="1" x14ac:dyDescent="0.2">
      <c r="B2" s="901"/>
      <c r="C2" s="901"/>
      <c r="D2" s="901"/>
      <c r="E2" s="901"/>
      <c r="F2" s="901"/>
      <c r="G2" s="901"/>
      <c r="H2" s="901"/>
      <c r="J2" s="13"/>
    </row>
    <row r="3" spans="1:10" ht="12.75" customHeight="1" x14ac:dyDescent="0.2">
      <c r="B3" s="77"/>
      <c r="C3" s="56"/>
      <c r="D3" s="56"/>
      <c r="E3" s="56"/>
      <c r="F3" s="56"/>
      <c r="G3" s="56"/>
      <c r="H3" s="133" t="s">
        <v>17</v>
      </c>
      <c r="J3" s="143" t="s">
        <v>18</v>
      </c>
    </row>
    <row r="4" spans="1:10" ht="18" customHeight="1" x14ac:dyDescent="0.2">
      <c r="B4" s="883" t="s">
        <v>119</v>
      </c>
      <c r="C4" s="635" t="s">
        <v>16</v>
      </c>
      <c r="D4" s="884" t="s">
        <v>52</v>
      </c>
      <c r="E4" s="884"/>
      <c r="F4" s="884"/>
      <c r="G4" s="884"/>
      <c r="H4" s="884"/>
    </row>
    <row r="5" spans="1:10" s="29" customFormat="1" ht="44.25" customHeight="1" x14ac:dyDescent="0.2">
      <c r="B5" s="644"/>
      <c r="C5" s="635"/>
      <c r="D5" s="185" t="s">
        <v>40</v>
      </c>
      <c r="E5" s="187" t="s">
        <v>39</v>
      </c>
      <c r="F5" s="187" t="s">
        <v>118</v>
      </c>
      <c r="G5" s="187" t="s">
        <v>43</v>
      </c>
      <c r="H5" s="185" t="s">
        <v>33</v>
      </c>
    </row>
    <row r="6" spans="1:10" ht="12.75" customHeight="1" x14ac:dyDescent="0.2">
      <c r="C6" s="55" t="s">
        <v>14</v>
      </c>
      <c r="D6" s="54"/>
      <c r="E6" s="54"/>
      <c r="F6" s="54"/>
      <c r="G6" s="54"/>
      <c r="H6" s="54"/>
    </row>
    <row r="7" spans="1:10" ht="12.75" customHeight="1" x14ac:dyDescent="0.2">
      <c r="B7" s="207"/>
      <c r="C7" s="900" t="s">
        <v>346</v>
      </c>
      <c r="D7" s="900"/>
      <c r="E7" s="900"/>
      <c r="F7" s="900"/>
      <c r="G7" s="900"/>
      <c r="H7" s="900"/>
      <c r="I7" s="208"/>
    </row>
    <row r="8" spans="1:10" ht="12.75" customHeight="1" x14ac:dyDescent="0.2">
      <c r="A8" s="50"/>
      <c r="B8" s="53" t="s">
        <v>16</v>
      </c>
      <c r="C8" s="12">
        <v>558</v>
      </c>
      <c r="D8" s="12">
        <v>379</v>
      </c>
      <c r="E8" s="12">
        <v>61</v>
      </c>
      <c r="F8" s="12">
        <v>11</v>
      </c>
      <c r="G8" s="12">
        <v>74</v>
      </c>
      <c r="H8" s="12">
        <v>33</v>
      </c>
      <c r="I8" s="74"/>
    </row>
    <row r="9" spans="1:10" ht="15" customHeight="1" x14ac:dyDescent="0.2">
      <c r="A9" s="50"/>
      <c r="B9" s="51" t="s">
        <v>40</v>
      </c>
      <c r="C9" s="12">
        <v>371</v>
      </c>
      <c r="D9" s="14">
        <v>316</v>
      </c>
      <c r="E9" s="14">
        <v>35</v>
      </c>
      <c r="F9" s="14">
        <v>5</v>
      </c>
      <c r="G9" s="14">
        <v>12</v>
      </c>
      <c r="H9" s="14">
        <v>3</v>
      </c>
      <c r="I9" s="74"/>
    </row>
    <row r="10" spans="1:10" ht="15" customHeight="1" x14ac:dyDescent="0.2">
      <c r="A10" s="50"/>
      <c r="B10" s="51" t="s">
        <v>39</v>
      </c>
      <c r="C10" s="12">
        <v>43</v>
      </c>
      <c r="D10" s="14">
        <v>29</v>
      </c>
      <c r="E10" s="14">
        <v>12</v>
      </c>
      <c r="F10" s="14">
        <v>1</v>
      </c>
      <c r="G10" s="14">
        <v>1</v>
      </c>
      <c r="H10" s="14">
        <v>0</v>
      </c>
      <c r="I10" s="74"/>
    </row>
    <row r="11" spans="1:10" ht="15" customHeight="1" x14ac:dyDescent="0.2">
      <c r="A11" s="50"/>
      <c r="B11" s="51" t="s">
        <v>118</v>
      </c>
      <c r="C11" s="12">
        <v>26</v>
      </c>
      <c r="D11" s="14">
        <v>14</v>
      </c>
      <c r="E11" s="14">
        <v>5</v>
      </c>
      <c r="F11" s="14">
        <v>5</v>
      </c>
      <c r="G11" s="14">
        <v>2</v>
      </c>
      <c r="H11" s="14">
        <v>0</v>
      </c>
      <c r="I11" s="74"/>
    </row>
    <row r="12" spans="1:10" ht="15" customHeight="1" x14ac:dyDescent="0.2">
      <c r="A12" s="50"/>
      <c r="B12" s="51" t="s">
        <v>43</v>
      </c>
      <c r="C12" s="12">
        <v>79</v>
      </c>
      <c r="D12" s="14">
        <v>14</v>
      </c>
      <c r="E12" s="14">
        <v>6</v>
      </c>
      <c r="F12" s="14">
        <v>0</v>
      </c>
      <c r="G12" s="14">
        <v>59</v>
      </c>
      <c r="H12" s="14">
        <v>0</v>
      </c>
      <c r="I12" s="74"/>
    </row>
    <row r="13" spans="1:10" ht="15" customHeight="1" x14ac:dyDescent="0.2">
      <c r="A13" s="50"/>
      <c r="B13" s="51" t="s">
        <v>33</v>
      </c>
      <c r="C13" s="12">
        <v>39</v>
      </c>
      <c r="D13" s="14">
        <v>6</v>
      </c>
      <c r="E13" s="14">
        <v>3</v>
      </c>
      <c r="F13" s="14">
        <v>0</v>
      </c>
      <c r="G13" s="14">
        <v>0</v>
      </c>
      <c r="H13" s="14">
        <v>30</v>
      </c>
      <c r="I13" s="74"/>
    </row>
    <row r="14" spans="1:10" ht="12.75" customHeight="1" x14ac:dyDescent="0.2">
      <c r="B14" s="207"/>
      <c r="C14" s="900" t="s">
        <v>347</v>
      </c>
      <c r="D14" s="900"/>
      <c r="E14" s="900"/>
      <c r="F14" s="900"/>
      <c r="G14" s="900"/>
      <c r="H14" s="900"/>
      <c r="I14" s="208"/>
    </row>
    <row r="15" spans="1:10" ht="15" customHeight="1" x14ac:dyDescent="0.2">
      <c r="A15" s="50"/>
      <c r="B15" s="53" t="s">
        <v>16</v>
      </c>
      <c r="C15" s="12">
        <v>642</v>
      </c>
      <c r="D15" s="12">
        <v>473</v>
      </c>
      <c r="E15" s="12">
        <v>46</v>
      </c>
      <c r="F15" s="12">
        <v>16</v>
      </c>
      <c r="G15" s="12">
        <v>28</v>
      </c>
      <c r="H15" s="12">
        <v>79</v>
      </c>
      <c r="I15" s="74"/>
    </row>
    <row r="16" spans="1:10" ht="15" customHeight="1" x14ac:dyDescent="0.2">
      <c r="A16" s="50"/>
      <c r="B16" s="51" t="s">
        <v>40</v>
      </c>
      <c r="C16" s="12">
        <v>463</v>
      </c>
      <c r="D16" s="14">
        <v>410</v>
      </c>
      <c r="E16" s="14">
        <v>24</v>
      </c>
      <c r="F16" s="14">
        <v>12</v>
      </c>
      <c r="G16" s="14">
        <v>14</v>
      </c>
      <c r="H16" s="14">
        <v>3</v>
      </c>
      <c r="I16" s="74"/>
    </row>
    <row r="17" spans="1:9" ht="15" customHeight="1" x14ac:dyDescent="0.2">
      <c r="A17" s="50"/>
      <c r="B17" s="51" t="s">
        <v>39</v>
      </c>
      <c r="C17" s="12">
        <v>40</v>
      </c>
      <c r="D17" s="14">
        <v>20</v>
      </c>
      <c r="E17" s="14">
        <v>18</v>
      </c>
      <c r="F17" s="14">
        <v>0</v>
      </c>
      <c r="G17" s="14">
        <v>1</v>
      </c>
      <c r="H17" s="14">
        <v>1</v>
      </c>
      <c r="I17" s="74"/>
    </row>
    <row r="18" spans="1:9" ht="15" customHeight="1" x14ac:dyDescent="0.2">
      <c r="A18" s="50"/>
      <c r="B18" s="51" t="s">
        <v>118</v>
      </c>
      <c r="C18" s="12">
        <v>25</v>
      </c>
      <c r="D18" s="14">
        <v>17</v>
      </c>
      <c r="E18" s="14">
        <v>2</v>
      </c>
      <c r="F18" s="14">
        <v>4</v>
      </c>
      <c r="G18" s="14">
        <v>2</v>
      </c>
      <c r="H18" s="14">
        <v>0</v>
      </c>
      <c r="I18" s="74"/>
    </row>
    <row r="19" spans="1:9" ht="15" customHeight="1" x14ac:dyDescent="0.2">
      <c r="A19" s="50"/>
      <c r="B19" s="51" t="s">
        <v>43</v>
      </c>
      <c r="C19" s="12">
        <v>28</v>
      </c>
      <c r="D19" s="14">
        <v>15</v>
      </c>
      <c r="E19" s="14">
        <v>2</v>
      </c>
      <c r="F19" s="14">
        <v>0</v>
      </c>
      <c r="G19" s="14">
        <v>11</v>
      </c>
      <c r="H19" s="14">
        <v>0</v>
      </c>
      <c r="I19" s="74"/>
    </row>
    <row r="20" spans="1:9" ht="15" customHeight="1" x14ac:dyDescent="0.2">
      <c r="A20" s="50"/>
      <c r="B20" s="51" t="s">
        <v>33</v>
      </c>
      <c r="C20" s="12">
        <v>86</v>
      </c>
      <c r="D20" s="14">
        <v>11</v>
      </c>
      <c r="E20" s="14">
        <v>0</v>
      </c>
      <c r="F20" s="14">
        <v>0</v>
      </c>
      <c r="G20" s="14">
        <v>0</v>
      </c>
      <c r="H20" s="14">
        <v>75</v>
      </c>
      <c r="I20" s="74"/>
    </row>
    <row r="21" spans="1:9" ht="12.75" customHeight="1" x14ac:dyDescent="0.2">
      <c r="B21" s="207"/>
      <c r="C21" s="900" t="s">
        <v>348</v>
      </c>
      <c r="D21" s="900"/>
      <c r="E21" s="900"/>
      <c r="F21" s="900"/>
      <c r="G21" s="900"/>
      <c r="H21" s="900"/>
      <c r="I21" s="208"/>
    </row>
    <row r="22" spans="1:9" ht="15" customHeight="1" x14ac:dyDescent="0.2">
      <c r="A22" s="50"/>
      <c r="B22" s="53" t="s">
        <v>16</v>
      </c>
      <c r="C22" s="12">
        <v>652</v>
      </c>
      <c r="D22" s="12">
        <v>401</v>
      </c>
      <c r="E22" s="12">
        <v>48</v>
      </c>
      <c r="F22" s="12">
        <v>13</v>
      </c>
      <c r="G22" s="12">
        <v>11</v>
      </c>
      <c r="H22" s="12">
        <v>179</v>
      </c>
      <c r="I22" s="74"/>
    </row>
    <row r="23" spans="1:9" ht="15" customHeight="1" x14ac:dyDescent="0.2">
      <c r="A23" s="50"/>
      <c r="B23" s="51" t="s">
        <v>40</v>
      </c>
      <c r="C23" s="12">
        <v>394</v>
      </c>
      <c r="D23" s="14">
        <v>339</v>
      </c>
      <c r="E23" s="14">
        <v>33</v>
      </c>
      <c r="F23" s="14">
        <v>8</v>
      </c>
      <c r="G23" s="14">
        <v>7</v>
      </c>
      <c r="H23" s="14">
        <v>7</v>
      </c>
      <c r="I23" s="74"/>
    </row>
    <row r="24" spans="1:9" ht="15" customHeight="1" x14ac:dyDescent="0.2">
      <c r="A24" s="50"/>
      <c r="B24" s="51" t="s">
        <v>39</v>
      </c>
      <c r="C24" s="12">
        <v>31</v>
      </c>
      <c r="D24" s="14">
        <v>22</v>
      </c>
      <c r="E24" s="14">
        <v>6</v>
      </c>
      <c r="F24" s="14">
        <v>2</v>
      </c>
      <c r="G24" s="14">
        <v>0</v>
      </c>
      <c r="H24" s="14">
        <v>1</v>
      </c>
      <c r="I24" s="74"/>
    </row>
    <row r="25" spans="1:9" ht="15" customHeight="1" x14ac:dyDescent="0.2">
      <c r="A25" s="50"/>
      <c r="B25" s="51" t="s">
        <v>118</v>
      </c>
      <c r="C25" s="12">
        <v>16</v>
      </c>
      <c r="D25" s="14">
        <v>11</v>
      </c>
      <c r="E25" s="14">
        <v>2</v>
      </c>
      <c r="F25" s="14">
        <v>3</v>
      </c>
      <c r="G25" s="14">
        <v>0</v>
      </c>
      <c r="H25" s="14">
        <v>0</v>
      </c>
      <c r="I25" s="74"/>
    </row>
    <row r="26" spans="1:9" ht="15" customHeight="1" x14ac:dyDescent="0.2">
      <c r="A26" s="50"/>
      <c r="B26" s="51" t="s">
        <v>43</v>
      </c>
      <c r="C26" s="12">
        <v>20</v>
      </c>
      <c r="D26" s="14">
        <v>13</v>
      </c>
      <c r="E26" s="14">
        <v>3</v>
      </c>
      <c r="F26" s="14">
        <v>0</v>
      </c>
      <c r="G26" s="14">
        <v>4</v>
      </c>
      <c r="H26" s="14">
        <v>0</v>
      </c>
      <c r="I26" s="74"/>
    </row>
    <row r="27" spans="1:9" ht="15" customHeight="1" x14ac:dyDescent="0.2">
      <c r="A27" s="50"/>
      <c r="B27" s="51" t="s">
        <v>33</v>
      </c>
      <c r="C27" s="12">
        <v>191</v>
      </c>
      <c r="D27" s="14">
        <v>16</v>
      </c>
      <c r="E27" s="14">
        <v>4</v>
      </c>
      <c r="F27" s="14">
        <v>0</v>
      </c>
      <c r="G27" s="14">
        <v>0</v>
      </c>
      <c r="H27" s="14">
        <v>171</v>
      </c>
      <c r="I27" s="74"/>
    </row>
    <row r="28" spans="1:9" ht="12.75" customHeight="1" x14ac:dyDescent="0.2">
      <c r="B28" s="207"/>
      <c r="C28" s="900" t="s">
        <v>349</v>
      </c>
      <c r="D28" s="900"/>
      <c r="E28" s="900"/>
      <c r="F28" s="900"/>
      <c r="G28" s="900"/>
      <c r="H28" s="900"/>
      <c r="I28" s="208"/>
    </row>
    <row r="29" spans="1:9" ht="15" customHeight="1" x14ac:dyDescent="0.2">
      <c r="A29" s="50"/>
      <c r="B29" s="53" t="s">
        <v>16</v>
      </c>
      <c r="C29" s="198">
        <v>556</v>
      </c>
      <c r="D29" s="198">
        <v>337</v>
      </c>
      <c r="E29" s="198">
        <v>21</v>
      </c>
      <c r="F29" s="198">
        <v>9</v>
      </c>
      <c r="G29" s="198">
        <v>13</v>
      </c>
      <c r="H29" s="198">
        <v>176</v>
      </c>
      <c r="I29" s="74"/>
    </row>
    <row r="30" spans="1:9" ht="15" customHeight="1" x14ac:dyDescent="0.2">
      <c r="A30" s="50"/>
      <c r="B30" s="51" t="s">
        <v>40</v>
      </c>
      <c r="C30" s="198">
        <v>327</v>
      </c>
      <c r="D30" s="197">
        <v>295</v>
      </c>
      <c r="E30" s="197">
        <v>14</v>
      </c>
      <c r="F30" s="197">
        <v>4</v>
      </c>
      <c r="G30" s="197">
        <v>8</v>
      </c>
      <c r="H30" s="197">
        <v>6</v>
      </c>
      <c r="I30" s="74"/>
    </row>
    <row r="31" spans="1:9" ht="15" customHeight="1" x14ac:dyDescent="0.2">
      <c r="A31" s="50"/>
      <c r="B31" s="51" t="s">
        <v>39</v>
      </c>
      <c r="C31" s="198">
        <v>14</v>
      </c>
      <c r="D31" s="197">
        <v>11</v>
      </c>
      <c r="E31" s="197">
        <v>0</v>
      </c>
      <c r="F31" s="197">
        <v>1</v>
      </c>
      <c r="G31" s="197">
        <v>0</v>
      </c>
      <c r="H31" s="197">
        <v>2</v>
      </c>
      <c r="I31" s="74"/>
    </row>
    <row r="32" spans="1:9" ht="15" customHeight="1" x14ac:dyDescent="0.2">
      <c r="A32" s="50"/>
      <c r="B32" s="51" t="s">
        <v>118</v>
      </c>
      <c r="C32" s="198">
        <v>18</v>
      </c>
      <c r="D32" s="197">
        <v>12</v>
      </c>
      <c r="E32" s="197">
        <v>2</v>
      </c>
      <c r="F32" s="197">
        <v>3</v>
      </c>
      <c r="G32" s="197">
        <v>1</v>
      </c>
      <c r="H32" s="197">
        <v>0</v>
      </c>
      <c r="I32" s="74"/>
    </row>
    <row r="33" spans="1:50" ht="15" customHeight="1" x14ac:dyDescent="0.2">
      <c r="A33" s="50"/>
      <c r="B33" s="51" t="s">
        <v>43</v>
      </c>
      <c r="C33" s="198">
        <v>10</v>
      </c>
      <c r="D33" s="197">
        <v>6</v>
      </c>
      <c r="E33" s="197">
        <v>0</v>
      </c>
      <c r="F33" s="197">
        <v>0</v>
      </c>
      <c r="G33" s="197">
        <v>4</v>
      </c>
      <c r="H33" s="197">
        <v>0</v>
      </c>
      <c r="I33" s="74"/>
    </row>
    <row r="34" spans="1:50" ht="15" customHeight="1" x14ac:dyDescent="0.2">
      <c r="A34" s="50"/>
      <c r="B34" s="51" t="s">
        <v>33</v>
      </c>
      <c r="C34" s="198">
        <v>187</v>
      </c>
      <c r="D34" s="197">
        <v>13</v>
      </c>
      <c r="E34" s="197">
        <v>5</v>
      </c>
      <c r="F34" s="197">
        <v>1</v>
      </c>
      <c r="G34" s="197">
        <v>0</v>
      </c>
      <c r="H34" s="197">
        <v>168</v>
      </c>
      <c r="I34" s="74"/>
    </row>
    <row r="35" spans="1:50" ht="9.75" customHeight="1" x14ac:dyDescent="0.2">
      <c r="A35" s="50"/>
      <c r="B35" s="86"/>
      <c r="C35" s="19"/>
      <c r="D35" s="18"/>
      <c r="E35" s="18"/>
      <c r="F35" s="18"/>
      <c r="G35" s="18"/>
      <c r="H35" s="18"/>
      <c r="I35" s="74"/>
    </row>
    <row r="36" spans="1:50" ht="3" customHeight="1" x14ac:dyDescent="0.2">
      <c r="A36" s="50"/>
      <c r="B36" s="87"/>
      <c r="C36" s="33"/>
      <c r="D36" s="34"/>
      <c r="E36" s="34"/>
      <c r="F36" s="34"/>
      <c r="G36" s="34"/>
      <c r="H36" s="34"/>
      <c r="I36" s="74"/>
    </row>
    <row r="37" spans="1:50" ht="9.75" customHeight="1" x14ac:dyDescent="0.2">
      <c r="A37" s="50"/>
      <c r="B37" s="86"/>
      <c r="C37" s="19"/>
      <c r="D37" s="18"/>
      <c r="E37" s="18"/>
      <c r="F37" s="18"/>
      <c r="G37" s="18"/>
      <c r="H37" s="18"/>
      <c r="I37" s="74"/>
    </row>
    <row r="38" spans="1:50" s="7" customFormat="1" ht="11.25" x14ac:dyDescent="0.2">
      <c r="B38" s="132" t="s">
        <v>281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s="37" customFormat="1" ht="5.25" customHeight="1" x14ac:dyDescent="0.2">
      <c r="B39" s="23" t="s">
        <v>14</v>
      </c>
      <c r="C39" s="9"/>
      <c r="D39" s="9"/>
      <c r="E39" s="9"/>
      <c r="F39" s="9"/>
      <c r="G39" s="9"/>
      <c r="H39" s="9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1:50" s="37" customFormat="1" ht="22.5" customHeight="1" x14ac:dyDescent="0.2">
      <c r="B40" s="879" t="s">
        <v>136</v>
      </c>
      <c r="C40" s="885"/>
      <c r="D40" s="885"/>
      <c r="E40" s="885"/>
      <c r="F40" s="885"/>
      <c r="G40" s="885"/>
      <c r="H40" s="885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</row>
    <row r="41" spans="1:50" ht="12.75" customHeight="1" x14ac:dyDescent="0.2">
      <c r="B41" s="626" t="s">
        <v>397</v>
      </c>
      <c r="C41" s="626"/>
      <c r="D41" s="626"/>
      <c r="E41" s="626"/>
      <c r="F41" s="626"/>
      <c r="G41" s="626"/>
      <c r="H41" s="626"/>
      <c r="I41" s="212"/>
      <c r="J41" s="212"/>
      <c r="K41" s="212"/>
      <c r="L41" s="212"/>
      <c r="M41" s="212"/>
    </row>
  </sheetData>
  <mergeCells count="11">
    <mergeCell ref="C28:H28"/>
    <mergeCell ref="B41:H41"/>
    <mergeCell ref="B1:H1"/>
    <mergeCell ref="B2:H2"/>
    <mergeCell ref="B4:B5"/>
    <mergeCell ref="C4:C5"/>
    <mergeCell ref="D4:H4"/>
    <mergeCell ref="B40:H40"/>
    <mergeCell ref="C7:H7"/>
    <mergeCell ref="C14:H14"/>
    <mergeCell ref="C21:H21"/>
  </mergeCells>
  <hyperlinks>
    <hyperlink ref="J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7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9"/>
  <sheetViews>
    <sheetView showGridLines="0" zoomScaleNormal="100" workbookViewId="0">
      <pane ySplit="5" topLeftCell="A6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47" customWidth="1"/>
    <col min="2" max="2" width="41.42578125" style="47" customWidth="1"/>
    <col min="3" max="15" width="5.7109375" style="47" customWidth="1"/>
    <col min="16" max="16" width="6.7109375" style="47" customWidth="1"/>
    <col min="17" max="17" width="14.28515625" style="47" bestFit="1" customWidth="1"/>
    <col min="18" max="16384" width="12.5703125" style="47"/>
  </cols>
  <sheetData>
    <row r="1" spans="1:17" ht="21" customHeight="1" x14ac:dyDescent="0.2">
      <c r="B1" s="882" t="s">
        <v>360</v>
      </c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</row>
    <row r="2" spans="1:17" ht="21" customHeight="1" x14ac:dyDescent="0.2">
      <c r="B2" s="7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Q2" s="13"/>
    </row>
    <row r="3" spans="1:17" ht="12.75" customHeight="1" x14ac:dyDescent="0.2">
      <c r="B3" s="77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33" t="s">
        <v>17</v>
      </c>
      <c r="Q3" s="143" t="s">
        <v>18</v>
      </c>
    </row>
    <row r="4" spans="1:17" ht="18" customHeight="1" x14ac:dyDescent="0.2">
      <c r="B4" s="883" t="s">
        <v>134</v>
      </c>
      <c r="C4" s="635" t="s">
        <v>16</v>
      </c>
      <c r="D4" s="902" t="s">
        <v>133</v>
      </c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</row>
    <row r="5" spans="1:17" s="29" customFormat="1" ht="44.25" customHeight="1" x14ac:dyDescent="0.2">
      <c r="B5" s="644"/>
      <c r="C5" s="635"/>
      <c r="D5" s="185" t="s">
        <v>79</v>
      </c>
      <c r="E5" s="141" t="s">
        <v>61</v>
      </c>
      <c r="F5" s="141" t="s">
        <v>60</v>
      </c>
      <c r="G5" s="141" t="s">
        <v>59</v>
      </c>
      <c r="H5" s="141" t="s">
        <v>58</v>
      </c>
      <c r="I5" s="141" t="s">
        <v>57</v>
      </c>
      <c r="J5" s="141" t="s">
        <v>56</v>
      </c>
      <c r="K5" s="141" t="s">
        <v>55</v>
      </c>
      <c r="L5" s="141" t="s">
        <v>62</v>
      </c>
      <c r="M5" s="141" t="s">
        <v>54</v>
      </c>
      <c r="N5" s="141" t="s">
        <v>53</v>
      </c>
      <c r="O5" s="185" t="s">
        <v>132</v>
      </c>
    </row>
    <row r="6" spans="1:17" ht="12.75" customHeight="1" x14ac:dyDescent="0.2">
      <c r="C6" s="55" t="s">
        <v>14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7" ht="12.75" customHeight="1" x14ac:dyDescent="0.2">
      <c r="B7" s="206"/>
      <c r="C7" s="886" t="s">
        <v>346</v>
      </c>
      <c r="D7" s="886"/>
      <c r="E7" s="886"/>
      <c r="F7" s="886"/>
      <c r="G7" s="886"/>
      <c r="H7" s="886"/>
      <c r="I7" s="886"/>
      <c r="J7" s="886"/>
      <c r="K7" s="886"/>
      <c r="L7" s="886"/>
      <c r="M7" s="886"/>
      <c r="N7" s="886"/>
      <c r="O7" s="886"/>
      <c r="P7" s="209"/>
    </row>
    <row r="8" spans="1:17" ht="12.75" customHeight="1" x14ac:dyDescent="0.2">
      <c r="A8" s="50"/>
      <c r="B8" s="53" t="s">
        <v>16</v>
      </c>
      <c r="C8" s="12">
        <v>558</v>
      </c>
      <c r="D8" s="12">
        <v>2</v>
      </c>
      <c r="E8" s="12">
        <v>28</v>
      </c>
      <c r="F8" s="12">
        <v>32</v>
      </c>
      <c r="G8" s="12">
        <v>23</v>
      </c>
      <c r="H8" s="12">
        <v>69</v>
      </c>
      <c r="I8" s="12">
        <v>114</v>
      </c>
      <c r="J8" s="12">
        <v>12</v>
      </c>
      <c r="K8" s="12">
        <v>30</v>
      </c>
      <c r="L8" s="12">
        <v>20</v>
      </c>
      <c r="M8" s="12">
        <v>23</v>
      </c>
      <c r="N8" s="12">
        <v>181</v>
      </c>
      <c r="O8" s="12">
        <v>24</v>
      </c>
      <c r="P8" s="74"/>
    </row>
    <row r="9" spans="1:17" ht="24" customHeight="1" x14ac:dyDescent="0.2">
      <c r="A9" s="50"/>
      <c r="B9" s="76" t="s">
        <v>131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74"/>
    </row>
    <row r="10" spans="1:17" ht="24" customHeight="1" x14ac:dyDescent="0.2">
      <c r="A10" s="50"/>
      <c r="B10" s="76" t="s">
        <v>130</v>
      </c>
      <c r="C10" s="14">
        <v>20</v>
      </c>
      <c r="D10" s="14">
        <v>0</v>
      </c>
      <c r="E10" s="14">
        <v>13</v>
      </c>
      <c r="F10" s="14">
        <v>4</v>
      </c>
      <c r="G10" s="14">
        <v>2</v>
      </c>
      <c r="H10" s="14">
        <v>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74"/>
    </row>
    <row r="11" spans="1:17" ht="24" customHeight="1" x14ac:dyDescent="0.2">
      <c r="A11" s="50"/>
      <c r="B11" s="76" t="s">
        <v>129</v>
      </c>
      <c r="C11" s="14">
        <v>64</v>
      </c>
      <c r="D11" s="14">
        <v>0</v>
      </c>
      <c r="E11" s="14">
        <v>5</v>
      </c>
      <c r="F11" s="14">
        <v>17</v>
      </c>
      <c r="G11" s="14">
        <v>7</v>
      </c>
      <c r="H11" s="14">
        <v>16</v>
      </c>
      <c r="I11" s="14">
        <v>10</v>
      </c>
      <c r="J11" s="14">
        <v>0</v>
      </c>
      <c r="K11" s="14">
        <v>2</v>
      </c>
      <c r="L11" s="14">
        <v>1</v>
      </c>
      <c r="M11" s="14">
        <v>0</v>
      </c>
      <c r="N11" s="14">
        <v>2</v>
      </c>
      <c r="O11" s="14">
        <v>4</v>
      </c>
      <c r="P11" s="74"/>
    </row>
    <row r="12" spans="1:17" ht="24" customHeight="1" x14ac:dyDescent="0.2">
      <c r="A12" s="50"/>
      <c r="B12" s="76" t="s">
        <v>128</v>
      </c>
      <c r="C12" s="14">
        <v>8</v>
      </c>
      <c r="D12" s="14">
        <v>0</v>
      </c>
      <c r="E12" s="14">
        <v>1</v>
      </c>
      <c r="F12" s="14">
        <v>0</v>
      </c>
      <c r="G12" s="14">
        <v>3</v>
      </c>
      <c r="H12" s="14">
        <v>1</v>
      </c>
      <c r="I12" s="14">
        <v>1</v>
      </c>
      <c r="J12" s="14">
        <v>0</v>
      </c>
      <c r="K12" s="14">
        <v>1</v>
      </c>
      <c r="L12" s="14">
        <v>0</v>
      </c>
      <c r="M12" s="14">
        <v>1</v>
      </c>
      <c r="N12" s="14">
        <v>0</v>
      </c>
      <c r="O12" s="14">
        <v>0</v>
      </c>
      <c r="P12" s="74"/>
    </row>
    <row r="13" spans="1:17" ht="24" customHeight="1" x14ac:dyDescent="0.2">
      <c r="A13" s="50"/>
      <c r="B13" s="76" t="s">
        <v>127</v>
      </c>
      <c r="C13" s="14">
        <v>89</v>
      </c>
      <c r="D13" s="14">
        <v>1</v>
      </c>
      <c r="E13" s="14">
        <v>5</v>
      </c>
      <c r="F13" s="14">
        <v>4</v>
      </c>
      <c r="G13" s="14">
        <v>5</v>
      </c>
      <c r="H13" s="14">
        <v>27</v>
      </c>
      <c r="I13" s="14">
        <v>30</v>
      </c>
      <c r="J13" s="14">
        <v>3</v>
      </c>
      <c r="K13" s="14">
        <v>2</v>
      </c>
      <c r="L13" s="14">
        <v>4</v>
      </c>
      <c r="M13" s="14">
        <v>3</v>
      </c>
      <c r="N13" s="14">
        <v>3</v>
      </c>
      <c r="O13" s="14">
        <v>2</v>
      </c>
      <c r="P13" s="74"/>
    </row>
    <row r="14" spans="1:17" ht="24" customHeight="1" x14ac:dyDescent="0.2">
      <c r="A14" s="50"/>
      <c r="B14" s="76" t="s">
        <v>126</v>
      </c>
      <c r="C14" s="14">
        <v>117</v>
      </c>
      <c r="D14" s="14">
        <v>1</v>
      </c>
      <c r="E14" s="14">
        <v>4</v>
      </c>
      <c r="F14" s="14">
        <v>3</v>
      </c>
      <c r="G14" s="14">
        <v>2</v>
      </c>
      <c r="H14" s="14">
        <v>16</v>
      </c>
      <c r="I14" s="14">
        <v>58</v>
      </c>
      <c r="J14" s="14">
        <v>7</v>
      </c>
      <c r="K14" s="14">
        <v>8</v>
      </c>
      <c r="L14" s="14">
        <v>7</v>
      </c>
      <c r="M14" s="14">
        <v>5</v>
      </c>
      <c r="N14" s="14">
        <v>3</v>
      </c>
      <c r="O14" s="14">
        <v>3</v>
      </c>
      <c r="P14" s="74"/>
    </row>
    <row r="15" spans="1:17" ht="24" customHeight="1" x14ac:dyDescent="0.2">
      <c r="A15" s="50"/>
      <c r="B15" s="76" t="s">
        <v>125</v>
      </c>
      <c r="C15" s="14">
        <v>1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74"/>
    </row>
    <row r="16" spans="1:17" ht="24" customHeight="1" x14ac:dyDescent="0.2">
      <c r="A16" s="50"/>
      <c r="B16" s="76" t="s">
        <v>124</v>
      </c>
      <c r="C16" s="14">
        <v>6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3</v>
      </c>
      <c r="J16" s="14">
        <v>0</v>
      </c>
      <c r="K16" s="14">
        <v>1</v>
      </c>
      <c r="L16" s="14">
        <v>1</v>
      </c>
      <c r="M16" s="14">
        <v>0</v>
      </c>
      <c r="N16" s="14">
        <v>0</v>
      </c>
      <c r="O16" s="14">
        <v>0</v>
      </c>
      <c r="P16" s="74"/>
    </row>
    <row r="17" spans="1:16" ht="24" customHeight="1" x14ac:dyDescent="0.2">
      <c r="A17" s="50"/>
      <c r="B17" s="76" t="s">
        <v>123</v>
      </c>
      <c r="C17" s="14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0</v>
      </c>
      <c r="M17" s="14">
        <v>0</v>
      </c>
      <c r="N17" s="14">
        <v>0</v>
      </c>
      <c r="O17" s="14">
        <v>0</v>
      </c>
      <c r="P17" s="74"/>
    </row>
    <row r="18" spans="1:16" ht="24" customHeight="1" x14ac:dyDescent="0.2">
      <c r="A18" s="50"/>
      <c r="B18" s="76" t="s">
        <v>122</v>
      </c>
      <c r="C18" s="14">
        <v>23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2</v>
      </c>
      <c r="J18" s="14">
        <v>0</v>
      </c>
      <c r="K18" s="14">
        <v>3</v>
      </c>
      <c r="L18" s="14">
        <v>5</v>
      </c>
      <c r="M18" s="14">
        <v>8</v>
      </c>
      <c r="N18" s="14">
        <v>2</v>
      </c>
      <c r="O18" s="14">
        <v>2</v>
      </c>
      <c r="P18" s="74"/>
    </row>
    <row r="19" spans="1:16" ht="24" customHeight="1" x14ac:dyDescent="0.2">
      <c r="A19" s="50"/>
      <c r="B19" s="76" t="s">
        <v>121</v>
      </c>
      <c r="C19" s="14">
        <v>195</v>
      </c>
      <c r="D19" s="14">
        <v>0</v>
      </c>
      <c r="E19" s="14">
        <v>0</v>
      </c>
      <c r="F19" s="14">
        <v>2</v>
      </c>
      <c r="G19" s="14">
        <v>2</v>
      </c>
      <c r="H19" s="14">
        <v>1</v>
      </c>
      <c r="I19" s="14">
        <v>3</v>
      </c>
      <c r="J19" s="14">
        <v>0</v>
      </c>
      <c r="K19" s="14">
        <v>11</v>
      </c>
      <c r="L19" s="14">
        <v>2</v>
      </c>
      <c r="M19" s="14">
        <v>3</v>
      </c>
      <c r="N19" s="14">
        <v>171</v>
      </c>
      <c r="O19" s="14">
        <v>0</v>
      </c>
      <c r="P19" s="74"/>
    </row>
    <row r="20" spans="1:16" ht="24" customHeight="1" x14ac:dyDescent="0.2">
      <c r="A20" s="50"/>
      <c r="B20" s="76" t="s">
        <v>120</v>
      </c>
      <c r="C20" s="14">
        <v>34</v>
      </c>
      <c r="D20" s="14">
        <v>0</v>
      </c>
      <c r="E20" s="14">
        <v>0</v>
      </c>
      <c r="F20" s="14">
        <v>0</v>
      </c>
      <c r="G20" s="14">
        <v>2</v>
      </c>
      <c r="H20" s="14">
        <v>6</v>
      </c>
      <c r="I20" s="14">
        <v>7</v>
      </c>
      <c r="J20" s="14">
        <v>2</v>
      </c>
      <c r="K20" s="14">
        <v>1</v>
      </c>
      <c r="L20" s="14">
        <v>0</v>
      </c>
      <c r="M20" s="14">
        <v>3</v>
      </c>
      <c r="N20" s="14">
        <v>0</v>
      </c>
      <c r="O20" s="14">
        <v>13</v>
      </c>
      <c r="P20" s="74"/>
    </row>
    <row r="21" spans="1:16" ht="12.75" customHeight="1" x14ac:dyDescent="0.2">
      <c r="B21" s="206"/>
      <c r="C21" s="886" t="s">
        <v>347</v>
      </c>
      <c r="D21" s="886"/>
      <c r="E21" s="886"/>
      <c r="F21" s="886"/>
      <c r="G21" s="886"/>
      <c r="H21" s="886"/>
      <c r="I21" s="886"/>
      <c r="J21" s="886"/>
      <c r="K21" s="886"/>
      <c r="L21" s="886"/>
      <c r="M21" s="886"/>
      <c r="N21" s="886"/>
      <c r="O21" s="886"/>
      <c r="P21" s="209"/>
    </row>
    <row r="22" spans="1:16" ht="24" customHeight="1" x14ac:dyDescent="0.2">
      <c r="A22" s="50"/>
      <c r="B22" s="53" t="s">
        <v>16</v>
      </c>
      <c r="C22" s="12">
        <v>642</v>
      </c>
      <c r="D22" s="12">
        <v>2</v>
      </c>
      <c r="E22" s="12">
        <v>15</v>
      </c>
      <c r="F22" s="12">
        <v>31</v>
      </c>
      <c r="G22" s="12">
        <v>33</v>
      </c>
      <c r="H22" s="12">
        <v>59</v>
      </c>
      <c r="I22" s="12">
        <v>140</v>
      </c>
      <c r="J22" s="12">
        <v>16</v>
      </c>
      <c r="K22" s="12">
        <v>51</v>
      </c>
      <c r="L22" s="12">
        <v>26</v>
      </c>
      <c r="M22" s="12">
        <v>36</v>
      </c>
      <c r="N22" s="12">
        <v>202</v>
      </c>
      <c r="O22" s="12">
        <v>31</v>
      </c>
      <c r="P22" s="74"/>
    </row>
    <row r="23" spans="1:16" ht="24" customHeight="1" x14ac:dyDescent="0.2">
      <c r="A23" s="50"/>
      <c r="B23" s="76" t="s">
        <v>131</v>
      </c>
      <c r="C23" s="14">
        <v>1</v>
      </c>
      <c r="D23" s="14">
        <v>0</v>
      </c>
      <c r="E23" s="14">
        <v>0</v>
      </c>
      <c r="F23" s="14">
        <v>1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74"/>
    </row>
    <row r="24" spans="1:16" ht="24" customHeight="1" x14ac:dyDescent="0.2">
      <c r="A24" s="50"/>
      <c r="B24" s="76" t="s">
        <v>130</v>
      </c>
      <c r="C24" s="14">
        <v>14</v>
      </c>
      <c r="D24" s="14">
        <v>0</v>
      </c>
      <c r="E24" s="14">
        <v>7</v>
      </c>
      <c r="F24" s="14">
        <v>1</v>
      </c>
      <c r="G24" s="14">
        <v>2</v>
      </c>
      <c r="H24" s="14">
        <v>1</v>
      </c>
      <c r="I24" s="14">
        <v>0</v>
      </c>
      <c r="J24" s="14">
        <v>0</v>
      </c>
      <c r="K24" s="14">
        <v>0</v>
      </c>
      <c r="L24" s="14">
        <v>0</v>
      </c>
      <c r="M24" s="14">
        <v>1</v>
      </c>
      <c r="N24" s="14">
        <v>1</v>
      </c>
      <c r="O24" s="14">
        <v>1</v>
      </c>
      <c r="P24" s="74"/>
    </row>
    <row r="25" spans="1:16" ht="24" customHeight="1" x14ac:dyDescent="0.2">
      <c r="A25" s="50"/>
      <c r="B25" s="76" t="s">
        <v>129</v>
      </c>
      <c r="C25" s="14">
        <v>64</v>
      </c>
      <c r="D25" s="14">
        <v>1</v>
      </c>
      <c r="E25" s="14">
        <v>4</v>
      </c>
      <c r="F25" s="14">
        <v>21</v>
      </c>
      <c r="G25" s="14">
        <v>2</v>
      </c>
      <c r="H25" s="14">
        <v>11</v>
      </c>
      <c r="I25" s="14">
        <v>15</v>
      </c>
      <c r="J25" s="14">
        <v>0</v>
      </c>
      <c r="K25" s="14">
        <v>2</v>
      </c>
      <c r="L25" s="14">
        <v>0</v>
      </c>
      <c r="M25" s="14">
        <v>3</v>
      </c>
      <c r="N25" s="14">
        <v>1</v>
      </c>
      <c r="O25" s="14">
        <v>4</v>
      </c>
      <c r="P25" s="74"/>
    </row>
    <row r="26" spans="1:16" ht="24" customHeight="1" x14ac:dyDescent="0.2">
      <c r="A26" s="50"/>
      <c r="B26" s="76" t="s">
        <v>128</v>
      </c>
      <c r="C26" s="14">
        <v>31</v>
      </c>
      <c r="D26" s="14">
        <v>0</v>
      </c>
      <c r="E26" s="14">
        <v>0</v>
      </c>
      <c r="F26" s="14">
        <v>1</v>
      </c>
      <c r="G26" s="14">
        <v>14</v>
      </c>
      <c r="H26" s="14">
        <v>4</v>
      </c>
      <c r="I26" s="14">
        <v>8</v>
      </c>
      <c r="J26" s="14">
        <v>0</v>
      </c>
      <c r="K26" s="14">
        <v>2</v>
      </c>
      <c r="L26" s="14">
        <v>2</v>
      </c>
      <c r="M26" s="14">
        <v>0</v>
      </c>
      <c r="N26" s="14">
        <v>0</v>
      </c>
      <c r="O26" s="14">
        <v>0</v>
      </c>
      <c r="P26" s="74"/>
    </row>
    <row r="27" spans="1:16" ht="24" customHeight="1" x14ac:dyDescent="0.2">
      <c r="A27" s="50"/>
      <c r="B27" s="76" t="s">
        <v>127</v>
      </c>
      <c r="C27" s="14">
        <v>85</v>
      </c>
      <c r="D27" s="14">
        <v>1</v>
      </c>
      <c r="E27" s="14">
        <v>3</v>
      </c>
      <c r="F27" s="14">
        <v>2</v>
      </c>
      <c r="G27" s="14">
        <v>9</v>
      </c>
      <c r="H27" s="14">
        <v>18</v>
      </c>
      <c r="I27" s="14">
        <v>26</v>
      </c>
      <c r="J27" s="14">
        <v>4</v>
      </c>
      <c r="K27" s="14">
        <v>9</v>
      </c>
      <c r="L27" s="14">
        <v>6</v>
      </c>
      <c r="M27" s="14">
        <v>2</v>
      </c>
      <c r="N27" s="14">
        <v>1</v>
      </c>
      <c r="O27" s="14">
        <v>4</v>
      </c>
      <c r="P27" s="74"/>
    </row>
    <row r="28" spans="1:16" ht="24" customHeight="1" x14ac:dyDescent="0.2">
      <c r="A28" s="50"/>
      <c r="B28" s="76" t="s">
        <v>126</v>
      </c>
      <c r="C28" s="14">
        <v>133</v>
      </c>
      <c r="D28" s="14">
        <v>0</v>
      </c>
      <c r="E28" s="14">
        <v>1</v>
      </c>
      <c r="F28" s="14">
        <v>2</v>
      </c>
      <c r="G28" s="14">
        <v>4</v>
      </c>
      <c r="H28" s="14">
        <v>19</v>
      </c>
      <c r="I28" s="14">
        <v>66</v>
      </c>
      <c r="J28" s="14">
        <v>5</v>
      </c>
      <c r="K28" s="14">
        <v>12</v>
      </c>
      <c r="L28" s="14">
        <v>5</v>
      </c>
      <c r="M28" s="14">
        <v>7</v>
      </c>
      <c r="N28" s="14">
        <v>6</v>
      </c>
      <c r="O28" s="14">
        <v>6</v>
      </c>
      <c r="P28" s="74"/>
    </row>
    <row r="29" spans="1:16" ht="24" customHeight="1" x14ac:dyDescent="0.2">
      <c r="A29" s="50"/>
      <c r="B29" s="76" t="s">
        <v>125</v>
      </c>
      <c r="C29" s="14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2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74"/>
    </row>
    <row r="30" spans="1:16" ht="24" customHeight="1" x14ac:dyDescent="0.2">
      <c r="A30" s="50"/>
      <c r="B30" s="76" t="s">
        <v>124</v>
      </c>
      <c r="C30" s="14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74"/>
    </row>
    <row r="31" spans="1:16" ht="24" customHeight="1" x14ac:dyDescent="0.2">
      <c r="A31" s="50"/>
      <c r="B31" s="76" t="s">
        <v>123</v>
      </c>
      <c r="C31" s="14">
        <v>2</v>
      </c>
      <c r="D31" s="14">
        <v>0</v>
      </c>
      <c r="E31" s="14">
        <v>0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74"/>
    </row>
    <row r="32" spans="1:16" ht="24" customHeight="1" x14ac:dyDescent="0.2">
      <c r="A32" s="50"/>
      <c r="B32" s="76" t="s">
        <v>122</v>
      </c>
      <c r="C32" s="14">
        <v>54</v>
      </c>
      <c r="D32" s="14">
        <v>0</v>
      </c>
      <c r="E32" s="14">
        <v>0</v>
      </c>
      <c r="F32" s="14">
        <v>0</v>
      </c>
      <c r="G32" s="14">
        <v>0</v>
      </c>
      <c r="H32" s="14">
        <v>1</v>
      </c>
      <c r="I32" s="14">
        <v>11</v>
      </c>
      <c r="J32" s="14">
        <v>1</v>
      </c>
      <c r="K32" s="14">
        <v>10</v>
      </c>
      <c r="L32" s="14">
        <v>7</v>
      </c>
      <c r="M32" s="14">
        <v>13</v>
      </c>
      <c r="N32" s="14">
        <v>9</v>
      </c>
      <c r="O32" s="14">
        <v>2</v>
      </c>
      <c r="P32" s="74"/>
    </row>
    <row r="33" spans="1:16" ht="24" customHeight="1" x14ac:dyDescent="0.2">
      <c r="A33" s="50"/>
      <c r="B33" s="76" t="s">
        <v>121</v>
      </c>
      <c r="C33" s="14">
        <v>216</v>
      </c>
      <c r="D33" s="14">
        <v>0</v>
      </c>
      <c r="E33" s="14">
        <v>0</v>
      </c>
      <c r="F33" s="14">
        <v>3</v>
      </c>
      <c r="G33" s="14">
        <v>2</v>
      </c>
      <c r="H33" s="14">
        <v>0</v>
      </c>
      <c r="I33" s="14">
        <v>4</v>
      </c>
      <c r="J33" s="14">
        <v>4</v>
      </c>
      <c r="K33" s="14">
        <v>12</v>
      </c>
      <c r="L33" s="14">
        <v>3</v>
      </c>
      <c r="M33" s="14">
        <v>4</v>
      </c>
      <c r="N33" s="14">
        <v>184</v>
      </c>
      <c r="O33" s="14">
        <v>0</v>
      </c>
      <c r="P33" s="74"/>
    </row>
    <row r="34" spans="1:16" ht="24" customHeight="1" x14ac:dyDescent="0.2">
      <c r="A34" s="50"/>
      <c r="B34" s="76" t="s">
        <v>120</v>
      </c>
      <c r="C34" s="14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4</v>
      </c>
      <c r="I34" s="14">
        <v>9</v>
      </c>
      <c r="J34" s="14">
        <v>0</v>
      </c>
      <c r="K34" s="14">
        <v>3</v>
      </c>
      <c r="L34" s="14">
        <v>2</v>
      </c>
      <c r="M34" s="14">
        <v>6</v>
      </c>
      <c r="N34" s="14">
        <v>0</v>
      </c>
      <c r="O34" s="14">
        <v>14</v>
      </c>
      <c r="P34" s="74"/>
    </row>
    <row r="35" spans="1:16" ht="12.75" customHeight="1" x14ac:dyDescent="0.2">
      <c r="B35" s="206"/>
      <c r="C35" s="886" t="s">
        <v>348</v>
      </c>
      <c r="D35" s="886"/>
      <c r="E35" s="886"/>
      <c r="F35" s="886"/>
      <c r="G35" s="886"/>
      <c r="H35" s="886"/>
      <c r="I35" s="886"/>
      <c r="J35" s="886"/>
      <c r="K35" s="886"/>
      <c r="L35" s="886"/>
      <c r="M35" s="886"/>
      <c r="N35" s="886"/>
      <c r="O35" s="886"/>
      <c r="P35" s="209"/>
    </row>
    <row r="36" spans="1:16" ht="24" customHeight="1" x14ac:dyDescent="0.2">
      <c r="A36" s="50"/>
      <c r="B36" s="53" t="s">
        <v>16</v>
      </c>
      <c r="C36" s="12">
        <v>652</v>
      </c>
      <c r="D36" s="12">
        <v>4</v>
      </c>
      <c r="E36" s="12">
        <v>25</v>
      </c>
      <c r="F36" s="12">
        <v>52</v>
      </c>
      <c r="G36" s="12">
        <v>31</v>
      </c>
      <c r="H36" s="12">
        <v>73</v>
      </c>
      <c r="I36" s="12">
        <v>132</v>
      </c>
      <c r="J36" s="12">
        <v>22</v>
      </c>
      <c r="K36" s="12">
        <v>37</v>
      </c>
      <c r="L36" s="12">
        <v>25</v>
      </c>
      <c r="M36" s="12">
        <v>31</v>
      </c>
      <c r="N36" s="12">
        <v>193</v>
      </c>
      <c r="O36" s="12">
        <v>27</v>
      </c>
      <c r="P36" s="74"/>
    </row>
    <row r="37" spans="1:16" ht="24" customHeight="1" x14ac:dyDescent="0.2">
      <c r="A37" s="50"/>
      <c r="B37" s="76" t="s">
        <v>131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74"/>
    </row>
    <row r="38" spans="1:16" ht="24" customHeight="1" x14ac:dyDescent="0.2">
      <c r="A38" s="50"/>
      <c r="B38" s="76" t="s">
        <v>130</v>
      </c>
      <c r="C38" s="14">
        <v>23</v>
      </c>
      <c r="D38" s="14">
        <v>0</v>
      </c>
      <c r="E38" s="14">
        <v>9</v>
      </c>
      <c r="F38" s="14">
        <v>2</v>
      </c>
      <c r="G38" s="14">
        <v>1</v>
      </c>
      <c r="H38" s="14">
        <v>6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4</v>
      </c>
      <c r="P38" s="74"/>
    </row>
    <row r="39" spans="1:16" ht="24" customHeight="1" x14ac:dyDescent="0.2">
      <c r="A39" s="50"/>
      <c r="B39" s="76" t="s">
        <v>129</v>
      </c>
      <c r="C39" s="14">
        <v>76</v>
      </c>
      <c r="D39" s="14">
        <v>1</v>
      </c>
      <c r="E39" s="14">
        <v>3</v>
      </c>
      <c r="F39" s="14">
        <v>34</v>
      </c>
      <c r="G39" s="14">
        <v>3</v>
      </c>
      <c r="H39" s="14">
        <v>18</v>
      </c>
      <c r="I39" s="14">
        <v>7</v>
      </c>
      <c r="J39" s="14">
        <v>0</v>
      </c>
      <c r="K39" s="14">
        <v>3</v>
      </c>
      <c r="L39" s="14">
        <v>1</v>
      </c>
      <c r="M39" s="14">
        <v>1</v>
      </c>
      <c r="N39" s="14">
        <v>1</v>
      </c>
      <c r="O39" s="14">
        <v>4</v>
      </c>
      <c r="P39" s="74"/>
    </row>
    <row r="40" spans="1:16" ht="24" customHeight="1" x14ac:dyDescent="0.2">
      <c r="A40" s="50"/>
      <c r="B40" s="76" t="s">
        <v>128</v>
      </c>
      <c r="C40" s="14">
        <v>22</v>
      </c>
      <c r="D40" s="14">
        <v>0</v>
      </c>
      <c r="E40" s="14">
        <v>1</v>
      </c>
      <c r="F40" s="14">
        <v>1</v>
      </c>
      <c r="G40" s="14">
        <v>9</v>
      </c>
      <c r="H40" s="14">
        <v>4</v>
      </c>
      <c r="I40" s="14">
        <v>5</v>
      </c>
      <c r="J40" s="14">
        <v>1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74"/>
    </row>
    <row r="41" spans="1:16" ht="24" customHeight="1" x14ac:dyDescent="0.2">
      <c r="A41" s="50"/>
      <c r="B41" s="76" t="s">
        <v>127</v>
      </c>
      <c r="C41" s="14">
        <v>97</v>
      </c>
      <c r="D41" s="14">
        <v>2</v>
      </c>
      <c r="E41" s="14">
        <v>8</v>
      </c>
      <c r="F41" s="14">
        <v>6</v>
      </c>
      <c r="G41" s="14">
        <v>9</v>
      </c>
      <c r="H41" s="14">
        <v>26</v>
      </c>
      <c r="I41" s="14">
        <v>29</v>
      </c>
      <c r="J41" s="14">
        <v>2</v>
      </c>
      <c r="K41" s="14">
        <v>2</v>
      </c>
      <c r="L41" s="14">
        <v>7</v>
      </c>
      <c r="M41" s="14">
        <v>2</v>
      </c>
      <c r="N41" s="14">
        <v>0</v>
      </c>
      <c r="O41" s="14">
        <v>4</v>
      </c>
      <c r="P41" s="74"/>
    </row>
    <row r="42" spans="1:16" ht="24" customHeight="1" x14ac:dyDescent="0.2">
      <c r="A42" s="50"/>
      <c r="B42" s="76" t="s">
        <v>126</v>
      </c>
      <c r="C42" s="14">
        <v>148</v>
      </c>
      <c r="D42" s="14">
        <v>0</v>
      </c>
      <c r="E42" s="14">
        <v>3</v>
      </c>
      <c r="F42" s="14">
        <v>4</v>
      </c>
      <c r="G42" s="14">
        <v>8</v>
      </c>
      <c r="H42" s="14">
        <v>12</v>
      </c>
      <c r="I42" s="14">
        <v>70</v>
      </c>
      <c r="J42" s="14">
        <v>7</v>
      </c>
      <c r="K42" s="14">
        <v>13</v>
      </c>
      <c r="L42" s="14">
        <v>8</v>
      </c>
      <c r="M42" s="14">
        <v>14</v>
      </c>
      <c r="N42" s="14">
        <v>4</v>
      </c>
      <c r="O42" s="14">
        <v>5</v>
      </c>
      <c r="P42" s="74"/>
    </row>
    <row r="43" spans="1:16" ht="24" customHeight="1" x14ac:dyDescent="0.2">
      <c r="A43" s="50"/>
      <c r="B43" s="76" t="s">
        <v>125</v>
      </c>
      <c r="C43" s="14">
        <v>7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2</v>
      </c>
      <c r="J43" s="14">
        <v>3</v>
      </c>
      <c r="K43" s="14">
        <v>0</v>
      </c>
      <c r="L43" s="14">
        <v>0</v>
      </c>
      <c r="M43" s="14">
        <v>1</v>
      </c>
      <c r="N43" s="14">
        <v>1</v>
      </c>
      <c r="O43" s="14">
        <v>0</v>
      </c>
      <c r="P43" s="74"/>
    </row>
    <row r="44" spans="1:16" ht="24" customHeight="1" x14ac:dyDescent="0.2">
      <c r="A44" s="50"/>
      <c r="B44" s="76" t="s">
        <v>124</v>
      </c>
      <c r="C44" s="14">
        <v>4</v>
      </c>
      <c r="D44" s="14">
        <v>0</v>
      </c>
      <c r="E44" s="14">
        <v>0</v>
      </c>
      <c r="F44" s="14">
        <v>1</v>
      </c>
      <c r="G44" s="14">
        <v>0</v>
      </c>
      <c r="H44" s="14">
        <v>0</v>
      </c>
      <c r="I44" s="14">
        <v>0</v>
      </c>
      <c r="J44" s="14">
        <v>0</v>
      </c>
      <c r="K44" s="14">
        <v>2</v>
      </c>
      <c r="L44" s="14">
        <v>0</v>
      </c>
      <c r="M44" s="14">
        <v>1</v>
      </c>
      <c r="N44" s="14">
        <v>0</v>
      </c>
      <c r="O44" s="14">
        <v>0</v>
      </c>
      <c r="P44" s="74"/>
    </row>
    <row r="45" spans="1:16" ht="24" customHeight="1" x14ac:dyDescent="0.2">
      <c r="A45" s="50"/>
      <c r="B45" s="76" t="s">
        <v>123</v>
      </c>
      <c r="C45" s="14">
        <v>3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74"/>
    </row>
    <row r="46" spans="1:16" ht="24" customHeight="1" x14ac:dyDescent="0.2">
      <c r="A46" s="50"/>
      <c r="B46" s="76" t="s">
        <v>122</v>
      </c>
      <c r="C46" s="14">
        <v>27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5</v>
      </c>
      <c r="J46" s="14">
        <v>2</v>
      </c>
      <c r="K46" s="14">
        <v>5</v>
      </c>
      <c r="L46" s="14">
        <v>4</v>
      </c>
      <c r="M46" s="14">
        <v>8</v>
      </c>
      <c r="N46" s="14">
        <v>2</v>
      </c>
      <c r="O46" s="14">
        <v>0</v>
      </c>
      <c r="P46" s="74"/>
    </row>
    <row r="47" spans="1:16" ht="24" customHeight="1" x14ac:dyDescent="0.2">
      <c r="A47" s="50"/>
      <c r="B47" s="76" t="s">
        <v>121</v>
      </c>
      <c r="C47" s="14">
        <v>206</v>
      </c>
      <c r="D47" s="14">
        <v>0</v>
      </c>
      <c r="E47" s="14">
        <v>1</v>
      </c>
      <c r="F47" s="14">
        <v>1</v>
      </c>
      <c r="G47" s="14">
        <v>1</v>
      </c>
      <c r="H47" s="14">
        <v>2</v>
      </c>
      <c r="I47" s="14">
        <v>2</v>
      </c>
      <c r="J47" s="14">
        <v>4</v>
      </c>
      <c r="K47" s="14">
        <v>7</v>
      </c>
      <c r="L47" s="14">
        <v>2</v>
      </c>
      <c r="M47" s="14">
        <v>2</v>
      </c>
      <c r="N47" s="14">
        <v>184</v>
      </c>
      <c r="O47" s="14">
        <v>0</v>
      </c>
      <c r="P47" s="74"/>
    </row>
    <row r="48" spans="1:16" ht="24" customHeight="1" x14ac:dyDescent="0.2">
      <c r="A48" s="50"/>
      <c r="B48" s="76" t="s">
        <v>120</v>
      </c>
      <c r="C48" s="14">
        <v>39</v>
      </c>
      <c r="D48" s="14">
        <v>1</v>
      </c>
      <c r="E48" s="14">
        <v>0</v>
      </c>
      <c r="F48" s="14">
        <v>3</v>
      </c>
      <c r="G48" s="14">
        <v>0</v>
      </c>
      <c r="H48" s="14">
        <v>3</v>
      </c>
      <c r="I48" s="14">
        <v>9</v>
      </c>
      <c r="J48" s="14">
        <v>3</v>
      </c>
      <c r="K48" s="14">
        <v>5</v>
      </c>
      <c r="L48" s="14">
        <v>3</v>
      </c>
      <c r="M48" s="14">
        <v>2</v>
      </c>
      <c r="N48" s="14">
        <v>0</v>
      </c>
      <c r="O48" s="14">
        <v>10</v>
      </c>
      <c r="P48" s="74"/>
    </row>
    <row r="49" spans="1:16" ht="12.75" customHeight="1" x14ac:dyDescent="0.2">
      <c r="B49" s="206"/>
      <c r="C49" s="886" t="s">
        <v>349</v>
      </c>
      <c r="D49" s="886"/>
      <c r="E49" s="886"/>
      <c r="F49" s="886"/>
      <c r="G49" s="886"/>
      <c r="H49" s="886"/>
      <c r="I49" s="886"/>
      <c r="J49" s="886"/>
      <c r="K49" s="886"/>
      <c r="L49" s="886"/>
      <c r="M49" s="886"/>
      <c r="N49" s="886"/>
      <c r="O49" s="886"/>
      <c r="P49" s="209"/>
    </row>
    <row r="50" spans="1:16" ht="24" customHeight="1" x14ac:dyDescent="0.2">
      <c r="A50" s="50"/>
      <c r="B50" s="53" t="s">
        <v>16</v>
      </c>
      <c r="C50" s="198">
        <v>556</v>
      </c>
      <c r="D50" s="198">
        <v>4</v>
      </c>
      <c r="E50" s="198">
        <v>15</v>
      </c>
      <c r="F50" s="198">
        <v>38</v>
      </c>
      <c r="G50" s="198">
        <v>19</v>
      </c>
      <c r="H50" s="198">
        <v>66</v>
      </c>
      <c r="I50" s="198">
        <v>106</v>
      </c>
      <c r="J50" s="198">
        <v>6</v>
      </c>
      <c r="K50" s="198">
        <v>42</v>
      </c>
      <c r="L50" s="198">
        <v>18</v>
      </c>
      <c r="M50" s="198">
        <v>41</v>
      </c>
      <c r="N50" s="198">
        <v>176</v>
      </c>
      <c r="O50" s="198">
        <v>25</v>
      </c>
      <c r="P50" s="74"/>
    </row>
    <row r="51" spans="1:16" ht="24" customHeight="1" x14ac:dyDescent="0.2">
      <c r="A51" s="50"/>
      <c r="B51" s="76" t="s">
        <v>131</v>
      </c>
      <c r="C51" s="197">
        <v>0</v>
      </c>
      <c r="D51" s="197">
        <v>0</v>
      </c>
      <c r="E51" s="197">
        <v>0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74"/>
    </row>
    <row r="52" spans="1:16" ht="24" customHeight="1" x14ac:dyDescent="0.2">
      <c r="A52" s="50"/>
      <c r="B52" s="76" t="s">
        <v>130</v>
      </c>
      <c r="C52" s="197">
        <v>10</v>
      </c>
      <c r="D52" s="197">
        <v>0</v>
      </c>
      <c r="E52" s="197">
        <v>6</v>
      </c>
      <c r="F52" s="197">
        <v>0</v>
      </c>
      <c r="G52" s="197">
        <v>0</v>
      </c>
      <c r="H52" s="197">
        <v>0</v>
      </c>
      <c r="I52" s="197">
        <v>1</v>
      </c>
      <c r="J52" s="197">
        <v>1</v>
      </c>
      <c r="K52" s="197">
        <v>0</v>
      </c>
      <c r="L52" s="197">
        <v>0</v>
      </c>
      <c r="M52" s="197">
        <v>0</v>
      </c>
      <c r="N52" s="197">
        <v>1</v>
      </c>
      <c r="O52" s="197">
        <v>1</v>
      </c>
      <c r="P52" s="74"/>
    </row>
    <row r="53" spans="1:16" ht="24" customHeight="1" x14ac:dyDescent="0.2">
      <c r="A53" s="50"/>
      <c r="B53" s="76" t="s">
        <v>129</v>
      </c>
      <c r="C53" s="197">
        <v>50</v>
      </c>
      <c r="D53" s="197">
        <v>0</v>
      </c>
      <c r="E53" s="197">
        <v>1</v>
      </c>
      <c r="F53" s="197">
        <v>21</v>
      </c>
      <c r="G53" s="197">
        <v>6</v>
      </c>
      <c r="H53" s="197">
        <v>8</v>
      </c>
      <c r="I53" s="197">
        <v>6</v>
      </c>
      <c r="J53" s="197">
        <v>0</v>
      </c>
      <c r="K53" s="197">
        <v>3</v>
      </c>
      <c r="L53" s="197">
        <v>1</v>
      </c>
      <c r="M53" s="197">
        <v>0</v>
      </c>
      <c r="N53" s="197">
        <v>2</v>
      </c>
      <c r="O53" s="197">
        <v>2</v>
      </c>
      <c r="P53" s="74"/>
    </row>
    <row r="54" spans="1:16" ht="24" customHeight="1" x14ac:dyDescent="0.2">
      <c r="A54" s="50"/>
      <c r="B54" s="76" t="s">
        <v>128</v>
      </c>
      <c r="C54" s="197">
        <v>23</v>
      </c>
      <c r="D54" s="197">
        <v>0</v>
      </c>
      <c r="E54" s="197">
        <v>0</v>
      </c>
      <c r="F54" s="197">
        <v>3</v>
      </c>
      <c r="G54" s="197">
        <v>8</v>
      </c>
      <c r="H54" s="197">
        <v>5</v>
      </c>
      <c r="I54" s="197">
        <v>4</v>
      </c>
      <c r="J54" s="197">
        <v>0</v>
      </c>
      <c r="K54" s="197">
        <v>2</v>
      </c>
      <c r="L54" s="197">
        <v>1</v>
      </c>
      <c r="M54" s="197">
        <v>0</v>
      </c>
      <c r="N54" s="197">
        <v>0</v>
      </c>
      <c r="O54" s="197">
        <v>0</v>
      </c>
      <c r="P54" s="74"/>
    </row>
    <row r="55" spans="1:16" ht="24" customHeight="1" x14ac:dyDescent="0.2">
      <c r="A55" s="50"/>
      <c r="B55" s="76" t="s">
        <v>127</v>
      </c>
      <c r="C55" s="197">
        <v>92</v>
      </c>
      <c r="D55" s="197">
        <v>1</v>
      </c>
      <c r="E55" s="197">
        <v>2</v>
      </c>
      <c r="F55" s="197">
        <v>9</v>
      </c>
      <c r="G55" s="197">
        <v>3</v>
      </c>
      <c r="H55" s="197">
        <v>28</v>
      </c>
      <c r="I55" s="197">
        <v>23</v>
      </c>
      <c r="J55" s="197">
        <v>4</v>
      </c>
      <c r="K55" s="197">
        <v>7</v>
      </c>
      <c r="L55" s="197">
        <v>4</v>
      </c>
      <c r="M55" s="197">
        <v>3</v>
      </c>
      <c r="N55" s="197">
        <v>1</v>
      </c>
      <c r="O55" s="197">
        <v>7</v>
      </c>
      <c r="P55" s="74"/>
    </row>
    <row r="56" spans="1:16" ht="24" customHeight="1" x14ac:dyDescent="0.2">
      <c r="A56" s="50"/>
      <c r="B56" s="76" t="s">
        <v>126</v>
      </c>
      <c r="C56" s="197">
        <v>114</v>
      </c>
      <c r="D56" s="197">
        <v>1</v>
      </c>
      <c r="E56" s="197">
        <v>1</v>
      </c>
      <c r="F56" s="197">
        <v>1</v>
      </c>
      <c r="G56" s="197">
        <v>0</v>
      </c>
      <c r="H56" s="197">
        <v>17</v>
      </c>
      <c r="I56" s="197">
        <v>63</v>
      </c>
      <c r="J56" s="197">
        <v>0</v>
      </c>
      <c r="K56" s="197">
        <v>9</v>
      </c>
      <c r="L56" s="197">
        <v>5</v>
      </c>
      <c r="M56" s="197">
        <v>13</v>
      </c>
      <c r="N56" s="197">
        <v>2</v>
      </c>
      <c r="O56" s="197">
        <v>2</v>
      </c>
      <c r="P56" s="74"/>
    </row>
    <row r="57" spans="1:16" ht="24" customHeight="1" x14ac:dyDescent="0.2">
      <c r="A57" s="50"/>
      <c r="B57" s="76" t="s">
        <v>125</v>
      </c>
      <c r="C57" s="197">
        <v>1</v>
      </c>
      <c r="D57" s="197">
        <v>0</v>
      </c>
      <c r="E57" s="197">
        <v>0</v>
      </c>
      <c r="F57" s="197">
        <v>0</v>
      </c>
      <c r="G57" s="197">
        <v>0</v>
      </c>
      <c r="H57" s="197">
        <v>0</v>
      </c>
      <c r="I57" s="197">
        <v>0</v>
      </c>
      <c r="J57" s="197">
        <v>0</v>
      </c>
      <c r="K57" s="197">
        <v>0</v>
      </c>
      <c r="L57" s="197">
        <v>0</v>
      </c>
      <c r="M57" s="197">
        <v>1</v>
      </c>
      <c r="N57" s="197">
        <v>0</v>
      </c>
      <c r="O57" s="197">
        <v>0</v>
      </c>
      <c r="P57" s="74"/>
    </row>
    <row r="58" spans="1:16" ht="24" customHeight="1" x14ac:dyDescent="0.2">
      <c r="A58" s="50"/>
      <c r="B58" s="76" t="s">
        <v>124</v>
      </c>
      <c r="C58" s="197">
        <v>3</v>
      </c>
      <c r="D58" s="197">
        <v>0</v>
      </c>
      <c r="E58" s="197">
        <v>0</v>
      </c>
      <c r="F58" s="197">
        <v>0</v>
      </c>
      <c r="G58" s="197">
        <v>0</v>
      </c>
      <c r="H58" s="197">
        <v>1</v>
      </c>
      <c r="I58" s="197">
        <v>1</v>
      </c>
      <c r="J58" s="197">
        <v>0</v>
      </c>
      <c r="K58" s="197">
        <v>1</v>
      </c>
      <c r="L58" s="197">
        <v>0</v>
      </c>
      <c r="M58" s="197">
        <v>0</v>
      </c>
      <c r="N58" s="197">
        <v>0</v>
      </c>
      <c r="O58" s="197">
        <v>0</v>
      </c>
      <c r="P58" s="74"/>
    </row>
    <row r="59" spans="1:16" ht="24" customHeight="1" x14ac:dyDescent="0.2">
      <c r="A59" s="50"/>
      <c r="B59" s="76" t="s">
        <v>123</v>
      </c>
      <c r="C59" s="197">
        <v>2</v>
      </c>
      <c r="D59" s="197">
        <v>0</v>
      </c>
      <c r="E59" s="197">
        <v>0</v>
      </c>
      <c r="F59" s="197">
        <v>0</v>
      </c>
      <c r="G59" s="197">
        <v>0</v>
      </c>
      <c r="H59" s="197">
        <v>0</v>
      </c>
      <c r="I59" s="197">
        <v>2</v>
      </c>
      <c r="J59" s="197">
        <v>0</v>
      </c>
      <c r="K59" s="197">
        <v>0</v>
      </c>
      <c r="L59" s="197">
        <v>0</v>
      </c>
      <c r="M59" s="197">
        <v>0</v>
      </c>
      <c r="N59" s="197">
        <v>0</v>
      </c>
      <c r="O59" s="197">
        <v>0</v>
      </c>
      <c r="P59" s="74"/>
    </row>
    <row r="60" spans="1:16" ht="24" customHeight="1" x14ac:dyDescent="0.2">
      <c r="A60" s="50"/>
      <c r="B60" s="76" t="s">
        <v>122</v>
      </c>
      <c r="C60" s="197">
        <v>40</v>
      </c>
      <c r="D60" s="197">
        <v>1</v>
      </c>
      <c r="E60" s="197">
        <v>1</v>
      </c>
      <c r="F60" s="197">
        <v>1</v>
      </c>
      <c r="G60" s="197">
        <v>0</v>
      </c>
      <c r="H60" s="197">
        <v>2</v>
      </c>
      <c r="I60" s="197">
        <v>3</v>
      </c>
      <c r="J60" s="197">
        <v>0</v>
      </c>
      <c r="K60" s="197">
        <v>7</v>
      </c>
      <c r="L60" s="197">
        <v>3</v>
      </c>
      <c r="M60" s="197">
        <v>16</v>
      </c>
      <c r="N60" s="197">
        <v>3</v>
      </c>
      <c r="O60" s="197">
        <v>3</v>
      </c>
      <c r="P60" s="74"/>
    </row>
    <row r="61" spans="1:16" ht="24" customHeight="1" x14ac:dyDescent="0.2">
      <c r="A61" s="50"/>
      <c r="B61" s="76" t="s">
        <v>121</v>
      </c>
      <c r="C61" s="197">
        <v>186</v>
      </c>
      <c r="D61" s="197">
        <v>0</v>
      </c>
      <c r="E61" s="197">
        <v>0</v>
      </c>
      <c r="F61" s="197">
        <v>1</v>
      </c>
      <c r="G61" s="197">
        <v>2</v>
      </c>
      <c r="H61" s="197">
        <v>2</v>
      </c>
      <c r="I61" s="197">
        <v>0</v>
      </c>
      <c r="J61" s="197">
        <v>1</v>
      </c>
      <c r="K61" s="197">
        <v>9</v>
      </c>
      <c r="L61" s="197">
        <v>2</v>
      </c>
      <c r="M61" s="197">
        <v>2</v>
      </c>
      <c r="N61" s="197">
        <v>167</v>
      </c>
      <c r="O61" s="197">
        <v>0</v>
      </c>
      <c r="P61" s="74"/>
    </row>
    <row r="62" spans="1:16" ht="24" customHeight="1" x14ac:dyDescent="0.2">
      <c r="A62" s="50"/>
      <c r="B62" s="76" t="s">
        <v>120</v>
      </c>
      <c r="C62" s="197">
        <v>35</v>
      </c>
      <c r="D62" s="197">
        <v>1</v>
      </c>
      <c r="E62" s="197">
        <v>4</v>
      </c>
      <c r="F62" s="197">
        <v>2</v>
      </c>
      <c r="G62" s="197">
        <v>0</v>
      </c>
      <c r="H62" s="197">
        <v>3</v>
      </c>
      <c r="I62" s="197">
        <v>3</v>
      </c>
      <c r="J62" s="197">
        <v>0</v>
      </c>
      <c r="K62" s="197">
        <v>4</v>
      </c>
      <c r="L62" s="197">
        <v>2</v>
      </c>
      <c r="M62" s="197">
        <v>6</v>
      </c>
      <c r="N62" s="197">
        <v>0</v>
      </c>
      <c r="O62" s="197">
        <v>10</v>
      </c>
      <c r="P62" s="74"/>
    </row>
    <row r="63" spans="1:16" ht="9.75" customHeight="1" x14ac:dyDescent="0.2">
      <c r="A63" s="50"/>
      <c r="B63" s="86"/>
      <c r="C63" s="19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74"/>
    </row>
    <row r="64" spans="1:16" ht="3" customHeight="1" x14ac:dyDescent="0.2">
      <c r="A64" s="50"/>
      <c r="B64" s="87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74"/>
    </row>
    <row r="65" spans="1:50" ht="9.75" customHeight="1" x14ac:dyDescent="0.2">
      <c r="A65" s="50"/>
      <c r="B65" s="86"/>
      <c r="C65" s="19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74"/>
    </row>
    <row r="66" spans="1:50" s="7" customFormat="1" ht="11.25" x14ac:dyDescent="0.2">
      <c r="B66" s="132" t="s">
        <v>281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s="37" customFormat="1" ht="5.25" customHeight="1" x14ac:dyDescent="0.2">
      <c r="B67" s="23" t="s">
        <v>14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</row>
    <row r="68" spans="1:50" s="37" customFormat="1" ht="22.5" customHeight="1" x14ac:dyDescent="0.2">
      <c r="B68" s="879" t="s">
        <v>135</v>
      </c>
      <c r="C68" s="885"/>
      <c r="D68" s="885"/>
      <c r="E68" s="885"/>
      <c r="F68" s="885"/>
      <c r="G68" s="885"/>
      <c r="H68" s="885"/>
      <c r="I68" s="885"/>
      <c r="J68" s="885"/>
      <c r="K68" s="885"/>
      <c r="L68" s="885"/>
      <c r="M68" s="885"/>
      <c r="N68" s="885"/>
      <c r="O68" s="885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</row>
    <row r="69" spans="1:50" x14ac:dyDescent="0.2">
      <c r="B69" s="626" t="s">
        <v>397</v>
      </c>
      <c r="C69" s="626"/>
      <c r="D69" s="626"/>
      <c r="E69" s="626"/>
      <c r="F69" s="626"/>
      <c r="G69" s="626"/>
      <c r="H69" s="626"/>
    </row>
  </sheetData>
  <mergeCells count="10">
    <mergeCell ref="B69:H69"/>
    <mergeCell ref="B1:O1"/>
    <mergeCell ref="B4:B5"/>
    <mergeCell ref="C4:C5"/>
    <mergeCell ref="D4:O4"/>
    <mergeCell ref="B68:O68"/>
    <mergeCell ref="C7:O7"/>
    <mergeCell ref="C21:O21"/>
    <mergeCell ref="C35:O35"/>
    <mergeCell ref="C49:O49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51" orientation="portrait" verticalDpi="0" r:id="rId1"/>
  <rowBreaks count="1" manualBreakCount="1">
    <brk id="34" min="1" max="14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0"/>
  <sheetViews>
    <sheetView showGridLines="0" workbookViewId="0">
      <pane ySplit="5" topLeftCell="A6" activePane="bottomLeft" state="frozen"/>
      <selection pane="bottomLeft" activeCell="B1" sqref="B1:G1"/>
    </sheetView>
  </sheetViews>
  <sheetFormatPr defaultColWidth="19" defaultRowHeight="12.75" x14ac:dyDescent="0.2"/>
  <cols>
    <col min="1" max="1" width="6.7109375" style="29" customWidth="1"/>
    <col min="2" max="2" width="22.28515625" style="29" customWidth="1"/>
    <col min="3" max="3" width="4.42578125" style="29" bestFit="1" customWidth="1"/>
    <col min="4" max="7" width="22.28515625" style="29" customWidth="1"/>
    <col min="8" max="8" width="6.7109375" style="29" customWidth="1"/>
    <col min="9" max="9" width="14.28515625" style="29" bestFit="1" customWidth="1"/>
    <col min="10" max="16384" width="19" style="29"/>
  </cols>
  <sheetData>
    <row r="1" spans="1:36" ht="27" customHeight="1" x14ac:dyDescent="0.2">
      <c r="B1" s="882" t="s">
        <v>398</v>
      </c>
      <c r="C1" s="882"/>
      <c r="D1" s="882"/>
      <c r="E1" s="882"/>
      <c r="F1" s="882"/>
      <c r="G1" s="882"/>
    </row>
    <row r="2" spans="1:36" ht="21" customHeight="1" x14ac:dyDescent="0.2">
      <c r="B2" s="730"/>
      <c r="C2" s="730"/>
      <c r="D2" s="730"/>
      <c r="E2" s="730"/>
      <c r="F2" s="730"/>
      <c r="G2" s="730"/>
      <c r="I2" s="13"/>
    </row>
    <row r="3" spans="1:36" s="37" customFormat="1" ht="12.75" customHeight="1" x14ac:dyDescent="0.2">
      <c r="B3" s="77"/>
      <c r="C3" s="77"/>
      <c r="D3" s="78"/>
      <c r="E3" s="78"/>
      <c r="F3" s="79" t="s">
        <v>14</v>
      </c>
      <c r="G3" s="28" t="s">
        <v>17</v>
      </c>
      <c r="I3" s="143" t="s">
        <v>18</v>
      </c>
    </row>
    <row r="4" spans="1:36" ht="18" customHeight="1" x14ac:dyDescent="0.2">
      <c r="B4" s="644" t="s">
        <v>82</v>
      </c>
      <c r="C4" s="185"/>
      <c r="D4" s="635" t="s">
        <v>16</v>
      </c>
      <c r="E4" s="842" t="s">
        <v>81</v>
      </c>
      <c r="F4" s="843"/>
      <c r="G4" s="843"/>
    </row>
    <row r="5" spans="1:36" ht="39.75" customHeight="1" x14ac:dyDescent="0.2">
      <c r="B5" s="644"/>
      <c r="C5" s="185"/>
      <c r="D5" s="635"/>
      <c r="E5" s="185" t="s">
        <v>80</v>
      </c>
      <c r="F5" s="184" t="s">
        <v>42</v>
      </c>
      <c r="G5" s="185" t="s">
        <v>41</v>
      </c>
    </row>
    <row r="6" spans="1:36" s="37" customFormat="1" ht="12.75" customHeight="1" x14ac:dyDescent="0.2">
      <c r="B6" s="43"/>
      <c r="C6" s="4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s="40" customFormat="1" ht="12.75" customHeight="1" x14ac:dyDescent="0.2">
      <c r="B7" s="24" t="s">
        <v>13</v>
      </c>
      <c r="C7" s="24">
        <v>2014</v>
      </c>
      <c r="D7" s="42">
        <f t="shared" ref="D7:D54" si="0">SUM(E7:G7)</f>
        <v>93</v>
      </c>
      <c r="E7" s="42">
        <f>SUM(E8:E18)</f>
        <v>93</v>
      </c>
      <c r="F7" s="42" t="s">
        <v>79</v>
      </c>
      <c r="G7" s="42" t="s">
        <v>79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</row>
    <row r="8" spans="1:36" s="37" customFormat="1" ht="12.75" customHeight="1" x14ac:dyDescent="0.2">
      <c r="A8" s="40"/>
      <c r="B8" s="24"/>
      <c r="C8" s="24">
        <v>2015</v>
      </c>
      <c r="D8" s="42">
        <f t="shared" si="0"/>
        <v>49</v>
      </c>
      <c r="E8" s="42">
        <f>SUM(E9:E19)</f>
        <v>49</v>
      </c>
      <c r="F8" s="42" t="s">
        <v>79</v>
      </c>
      <c r="G8" s="42" t="s">
        <v>79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</row>
    <row r="9" spans="1:36" s="37" customFormat="1" ht="12.75" customHeight="1" x14ac:dyDescent="0.2">
      <c r="A9" s="40"/>
      <c r="B9" s="24"/>
      <c r="C9" s="24">
        <v>2016</v>
      </c>
      <c r="D9" s="42">
        <f t="shared" si="0"/>
        <v>25</v>
      </c>
      <c r="E9" s="42">
        <f>SUM(E10:E20)</f>
        <v>25</v>
      </c>
      <c r="F9" s="42" t="s">
        <v>79</v>
      </c>
      <c r="G9" s="42" t="s">
        <v>79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pans="1:36" s="37" customFormat="1" ht="12.75" customHeight="1" x14ac:dyDescent="0.2">
      <c r="A10" s="40"/>
      <c r="B10" s="193"/>
      <c r="C10" s="193">
        <v>2017</v>
      </c>
      <c r="D10" s="194">
        <f t="shared" si="0"/>
        <v>15</v>
      </c>
      <c r="E10" s="194">
        <f>SUM(E11:E21)</f>
        <v>15</v>
      </c>
      <c r="F10" s="194" t="s">
        <v>79</v>
      </c>
      <c r="G10" s="194" t="s">
        <v>79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6" s="37" customFormat="1" ht="12.75" customHeight="1" x14ac:dyDescent="0.2">
      <c r="B11" s="21" t="s">
        <v>3</v>
      </c>
      <c r="C11" s="24">
        <v>2014</v>
      </c>
      <c r="D11" s="39">
        <f t="shared" si="0"/>
        <v>0</v>
      </c>
      <c r="E11" s="39">
        <v>0</v>
      </c>
      <c r="F11" s="39" t="s">
        <v>79</v>
      </c>
      <c r="G11" s="39" t="s">
        <v>79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1:36" s="37" customFormat="1" ht="12.75" customHeight="1" x14ac:dyDescent="0.2">
      <c r="B12" s="21"/>
      <c r="C12" s="24">
        <v>2015</v>
      </c>
      <c r="D12" s="39">
        <f t="shared" si="0"/>
        <v>0</v>
      </c>
      <c r="E12" s="39">
        <v>0</v>
      </c>
      <c r="F12" s="39">
        <v>0</v>
      </c>
      <c r="G12" s="39"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1:36" s="37" customFormat="1" ht="12.75" customHeight="1" x14ac:dyDescent="0.2">
      <c r="B13" s="21"/>
      <c r="C13" s="24">
        <v>2016</v>
      </c>
      <c r="D13" s="39">
        <f t="shared" si="0"/>
        <v>0</v>
      </c>
      <c r="E13" s="39">
        <v>0</v>
      </c>
      <c r="F13" s="39">
        <v>0</v>
      </c>
      <c r="G13" s="39"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1:36" s="37" customFormat="1" ht="12.75" customHeight="1" x14ac:dyDescent="0.2">
      <c r="B14" s="195"/>
      <c r="C14" s="193">
        <v>2017</v>
      </c>
      <c r="D14" s="196">
        <f t="shared" si="0"/>
        <v>0</v>
      </c>
      <c r="E14" s="196">
        <v>0</v>
      </c>
      <c r="F14" s="196">
        <v>0</v>
      </c>
      <c r="G14" s="196">
        <v>0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1:36" s="37" customFormat="1" ht="12.75" customHeight="1" x14ac:dyDescent="0.2">
      <c r="B15" s="21" t="s">
        <v>4</v>
      </c>
      <c r="C15" s="24">
        <v>2014</v>
      </c>
      <c r="D15" s="39">
        <f t="shared" si="0"/>
        <v>1</v>
      </c>
      <c r="E15" s="39">
        <v>1</v>
      </c>
      <c r="F15" s="39" t="s">
        <v>79</v>
      </c>
      <c r="G15" s="39" t="s">
        <v>79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6" s="37" customFormat="1" ht="12.75" customHeight="1" x14ac:dyDescent="0.2">
      <c r="B16" s="21"/>
      <c r="C16" s="24">
        <v>2015</v>
      </c>
      <c r="D16" s="39">
        <f t="shared" si="0"/>
        <v>0</v>
      </c>
      <c r="E16" s="39">
        <v>0</v>
      </c>
      <c r="F16" s="39">
        <v>0</v>
      </c>
      <c r="G16" s="39">
        <v>0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</row>
    <row r="17" spans="1:36" s="37" customFormat="1" ht="12.75" customHeight="1" x14ac:dyDescent="0.2">
      <c r="B17" s="21"/>
      <c r="C17" s="24">
        <v>2016</v>
      </c>
      <c r="D17" s="39">
        <f t="shared" si="0"/>
        <v>0</v>
      </c>
      <c r="E17" s="39">
        <v>0</v>
      </c>
      <c r="F17" s="39">
        <v>0</v>
      </c>
      <c r="G17" s="39">
        <v>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</row>
    <row r="18" spans="1:36" s="37" customFormat="1" ht="12.75" customHeight="1" x14ac:dyDescent="0.2">
      <c r="B18" s="195"/>
      <c r="C18" s="193">
        <v>2017</v>
      </c>
      <c r="D18" s="196">
        <f t="shared" si="0"/>
        <v>3</v>
      </c>
      <c r="E18" s="196">
        <v>3</v>
      </c>
      <c r="F18" s="196">
        <v>0</v>
      </c>
      <c r="G18" s="196">
        <v>0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36" s="37" customFormat="1" ht="12.75" customHeight="1" x14ac:dyDescent="0.2">
      <c r="A19" s="40"/>
      <c r="B19" s="21" t="s">
        <v>5</v>
      </c>
      <c r="C19" s="24">
        <v>2014</v>
      </c>
      <c r="D19" s="39">
        <f t="shared" si="0"/>
        <v>5</v>
      </c>
      <c r="E19" s="39">
        <v>5</v>
      </c>
      <c r="F19" s="39" t="s">
        <v>79</v>
      </c>
      <c r="G19" s="39" t="s">
        <v>79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1:36" s="37" customFormat="1" ht="12.75" customHeight="1" x14ac:dyDescent="0.2">
      <c r="A20" s="40"/>
      <c r="B20" s="21"/>
      <c r="C20" s="24">
        <v>2015</v>
      </c>
      <c r="D20" s="39">
        <f t="shared" si="0"/>
        <v>1</v>
      </c>
      <c r="E20" s="39">
        <v>1</v>
      </c>
      <c r="F20" s="39">
        <v>0</v>
      </c>
      <c r="G20" s="39">
        <v>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36" s="37" customFormat="1" ht="12.75" customHeight="1" x14ac:dyDescent="0.2">
      <c r="A21" s="40"/>
      <c r="B21" s="21"/>
      <c r="C21" s="24">
        <v>2016</v>
      </c>
      <c r="D21" s="39">
        <f t="shared" si="0"/>
        <v>5</v>
      </c>
      <c r="E21" s="39">
        <v>5</v>
      </c>
      <c r="F21" s="39">
        <v>0</v>
      </c>
      <c r="G21" s="39">
        <v>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 s="37" customFormat="1" ht="12.75" customHeight="1" x14ac:dyDescent="0.2">
      <c r="A22" s="40"/>
      <c r="B22" s="195"/>
      <c r="C22" s="193">
        <v>2017</v>
      </c>
      <c r="D22" s="196">
        <f t="shared" si="0"/>
        <v>4</v>
      </c>
      <c r="E22" s="196">
        <v>4</v>
      </c>
      <c r="F22" s="196">
        <v>0</v>
      </c>
      <c r="G22" s="196">
        <v>0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36" s="37" customFormat="1" ht="12.75" customHeight="1" x14ac:dyDescent="0.2">
      <c r="B23" s="21" t="s">
        <v>6</v>
      </c>
      <c r="C23" s="24">
        <v>2014</v>
      </c>
      <c r="D23" s="39">
        <f t="shared" si="0"/>
        <v>0</v>
      </c>
      <c r="E23" s="39">
        <v>0</v>
      </c>
      <c r="F23" s="39" t="s">
        <v>79</v>
      </c>
      <c r="G23" s="39" t="s">
        <v>79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1:36" s="37" customFormat="1" ht="12.75" customHeight="1" x14ac:dyDescent="0.2">
      <c r="B24" s="21"/>
      <c r="C24" s="24">
        <v>2015</v>
      </c>
      <c r="D24" s="39">
        <f t="shared" si="0"/>
        <v>3</v>
      </c>
      <c r="E24" s="39">
        <v>3</v>
      </c>
      <c r="F24" s="39">
        <v>0</v>
      </c>
      <c r="G24" s="39">
        <v>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s="37" customFormat="1" ht="12.75" customHeight="1" x14ac:dyDescent="0.2">
      <c r="B25" s="21"/>
      <c r="C25" s="24">
        <v>2016</v>
      </c>
      <c r="D25" s="39">
        <f t="shared" si="0"/>
        <v>1</v>
      </c>
      <c r="E25" s="39">
        <v>1</v>
      </c>
      <c r="F25" s="39">
        <v>0</v>
      </c>
      <c r="G25" s="39">
        <v>0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s="37" customFormat="1" ht="12.75" customHeight="1" x14ac:dyDescent="0.2">
      <c r="B26" s="195"/>
      <c r="C26" s="193">
        <v>2017</v>
      </c>
      <c r="D26" s="196">
        <f t="shared" si="0"/>
        <v>1</v>
      </c>
      <c r="E26" s="196">
        <v>1</v>
      </c>
      <c r="F26" s="196">
        <v>0</v>
      </c>
      <c r="G26" s="196">
        <v>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s="37" customFormat="1" ht="12.75" customHeight="1" x14ac:dyDescent="0.2">
      <c r="B27" s="21" t="s">
        <v>7</v>
      </c>
      <c r="C27" s="24">
        <v>2014</v>
      </c>
      <c r="D27" s="39">
        <f t="shared" si="0"/>
        <v>0</v>
      </c>
      <c r="E27" s="39">
        <v>0</v>
      </c>
      <c r="F27" s="39" t="s">
        <v>79</v>
      </c>
      <c r="G27" s="39" t="s">
        <v>79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s="37" customFormat="1" ht="12.75" customHeight="1" x14ac:dyDescent="0.2">
      <c r="B28" s="21"/>
      <c r="C28" s="24">
        <v>2015</v>
      </c>
      <c r="D28" s="39">
        <f t="shared" si="0"/>
        <v>0</v>
      </c>
      <c r="E28" s="39">
        <v>0</v>
      </c>
      <c r="F28" s="39">
        <v>0</v>
      </c>
      <c r="G28" s="39">
        <v>0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s="37" customFormat="1" ht="12.75" customHeight="1" x14ac:dyDescent="0.2">
      <c r="B29" s="21"/>
      <c r="C29" s="24">
        <v>2016</v>
      </c>
      <c r="D29" s="39">
        <f t="shared" si="0"/>
        <v>0</v>
      </c>
      <c r="E29" s="39">
        <v>0</v>
      </c>
      <c r="F29" s="39">
        <v>0</v>
      </c>
      <c r="G29" s="39">
        <v>0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s="37" customFormat="1" ht="12.75" customHeight="1" x14ac:dyDescent="0.2">
      <c r="B30" s="195"/>
      <c r="C30" s="193">
        <v>2017</v>
      </c>
      <c r="D30" s="196">
        <f t="shared" si="0"/>
        <v>0</v>
      </c>
      <c r="E30" s="196">
        <v>0</v>
      </c>
      <c r="F30" s="196">
        <v>0</v>
      </c>
      <c r="G30" s="196">
        <v>0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 s="37" customFormat="1" ht="12.75" customHeight="1" x14ac:dyDescent="0.2">
      <c r="A31" s="40"/>
      <c r="B31" s="21" t="s">
        <v>8</v>
      </c>
      <c r="C31" s="24">
        <v>2014</v>
      </c>
      <c r="D31" s="39">
        <f t="shared" si="0"/>
        <v>0</v>
      </c>
      <c r="E31" s="39">
        <v>0</v>
      </c>
      <c r="F31" s="39" t="s">
        <v>79</v>
      </c>
      <c r="G31" s="39" t="s">
        <v>79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 s="37" customFormat="1" ht="12.75" customHeight="1" x14ac:dyDescent="0.2">
      <c r="A32" s="40"/>
      <c r="B32" s="21"/>
      <c r="C32" s="24">
        <v>2015</v>
      </c>
      <c r="D32" s="39">
        <f t="shared" si="0"/>
        <v>0</v>
      </c>
      <c r="E32" s="39">
        <v>0</v>
      </c>
      <c r="F32" s="39">
        <v>0</v>
      </c>
      <c r="G32" s="39">
        <v>0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  <row r="33" spans="1:36" s="37" customFormat="1" ht="12.75" customHeight="1" x14ac:dyDescent="0.2">
      <c r="A33" s="40"/>
      <c r="B33" s="21"/>
      <c r="C33" s="24">
        <v>2016</v>
      </c>
      <c r="D33" s="39">
        <f t="shared" si="0"/>
        <v>0</v>
      </c>
      <c r="E33" s="39">
        <v>0</v>
      </c>
      <c r="F33" s="39">
        <v>0</v>
      </c>
      <c r="G33" s="39">
        <v>0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</row>
    <row r="34" spans="1:36" s="37" customFormat="1" ht="12.75" customHeight="1" x14ac:dyDescent="0.2">
      <c r="A34" s="40"/>
      <c r="B34" s="195"/>
      <c r="C34" s="193">
        <v>2017</v>
      </c>
      <c r="D34" s="196">
        <f t="shared" si="0"/>
        <v>0</v>
      </c>
      <c r="E34" s="196">
        <v>0</v>
      </c>
      <c r="F34" s="196">
        <v>0</v>
      </c>
      <c r="G34" s="196">
        <v>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</row>
    <row r="35" spans="1:36" s="37" customFormat="1" ht="12.75" customHeight="1" x14ac:dyDescent="0.2">
      <c r="B35" s="21" t="s">
        <v>9</v>
      </c>
      <c r="C35" s="24">
        <v>2014</v>
      </c>
      <c r="D35" s="39">
        <f t="shared" si="0"/>
        <v>0</v>
      </c>
      <c r="E35" s="39">
        <v>0</v>
      </c>
      <c r="F35" s="39" t="s">
        <v>79</v>
      </c>
      <c r="G35" s="39" t="s">
        <v>79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</row>
    <row r="36" spans="1:36" s="37" customFormat="1" ht="12.75" customHeight="1" x14ac:dyDescent="0.2">
      <c r="B36" s="21"/>
      <c r="C36" s="24">
        <v>2015</v>
      </c>
      <c r="D36" s="39">
        <f t="shared" si="0"/>
        <v>1</v>
      </c>
      <c r="E36" s="39">
        <v>1</v>
      </c>
      <c r="F36" s="39">
        <v>0</v>
      </c>
      <c r="G36" s="39">
        <v>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</row>
    <row r="37" spans="1:36" s="37" customFormat="1" ht="12.75" customHeight="1" x14ac:dyDescent="0.2">
      <c r="B37" s="21"/>
      <c r="C37" s="24">
        <v>2016</v>
      </c>
      <c r="D37" s="39">
        <f t="shared" si="0"/>
        <v>0</v>
      </c>
      <c r="E37" s="39">
        <v>0</v>
      </c>
      <c r="F37" s="39">
        <v>0</v>
      </c>
      <c r="G37" s="39">
        <v>0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36" s="37" customFormat="1" ht="12.75" customHeight="1" x14ac:dyDescent="0.2">
      <c r="B38" s="195"/>
      <c r="C38" s="193">
        <v>2017</v>
      </c>
      <c r="D38" s="196">
        <f t="shared" si="0"/>
        <v>0</v>
      </c>
      <c r="E38" s="196">
        <v>0</v>
      </c>
      <c r="F38" s="196">
        <v>0</v>
      </c>
      <c r="G38" s="196">
        <v>0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s="37" customFormat="1" ht="12.75" customHeight="1" x14ac:dyDescent="0.2">
      <c r="B39" s="21" t="s">
        <v>10</v>
      </c>
      <c r="C39" s="24">
        <v>2014</v>
      </c>
      <c r="D39" s="39">
        <f t="shared" si="0"/>
        <v>1</v>
      </c>
      <c r="E39" s="39">
        <v>1</v>
      </c>
      <c r="F39" s="39" t="s">
        <v>79</v>
      </c>
      <c r="G39" s="39" t="s">
        <v>79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</row>
    <row r="40" spans="1:36" s="37" customFormat="1" ht="12.75" customHeight="1" x14ac:dyDescent="0.2">
      <c r="B40" s="21"/>
      <c r="C40" s="24">
        <v>2015</v>
      </c>
      <c r="D40" s="39">
        <f t="shared" si="0"/>
        <v>1</v>
      </c>
      <c r="E40" s="39">
        <v>1</v>
      </c>
      <c r="F40" s="39">
        <v>0</v>
      </c>
      <c r="G40" s="39">
        <v>0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1:36" s="37" customFormat="1" ht="12.75" customHeight="1" x14ac:dyDescent="0.2">
      <c r="B41" s="21"/>
      <c r="C41" s="24">
        <v>2016</v>
      </c>
      <c r="D41" s="39">
        <f t="shared" si="0"/>
        <v>1</v>
      </c>
      <c r="E41" s="39">
        <v>1</v>
      </c>
      <c r="F41" s="39">
        <v>0</v>
      </c>
      <c r="G41" s="39">
        <v>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</row>
    <row r="42" spans="1:36" s="37" customFormat="1" ht="12.75" customHeight="1" x14ac:dyDescent="0.2">
      <c r="B42" s="195"/>
      <c r="C42" s="193">
        <v>2017</v>
      </c>
      <c r="D42" s="196">
        <f t="shared" si="0"/>
        <v>2</v>
      </c>
      <c r="E42" s="196">
        <v>2</v>
      </c>
      <c r="F42" s="196">
        <v>0</v>
      </c>
      <c r="G42" s="196">
        <v>0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1:36" s="37" customFormat="1" ht="12.75" customHeight="1" x14ac:dyDescent="0.2">
      <c r="A43" s="40"/>
      <c r="B43" s="21" t="s">
        <v>11</v>
      </c>
      <c r="C43" s="24">
        <v>2014</v>
      </c>
      <c r="D43" s="39">
        <f t="shared" si="0"/>
        <v>0</v>
      </c>
      <c r="E43" s="39">
        <v>0</v>
      </c>
      <c r="F43" s="39" t="s">
        <v>79</v>
      </c>
      <c r="G43" s="39" t="s">
        <v>79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36" s="37" customFormat="1" ht="12.75" customHeight="1" x14ac:dyDescent="0.2">
      <c r="A44" s="40"/>
      <c r="B44" s="21"/>
      <c r="C44" s="24">
        <v>2015</v>
      </c>
      <c r="D44" s="39">
        <f t="shared" si="0"/>
        <v>0</v>
      </c>
      <c r="E44" s="39">
        <v>0</v>
      </c>
      <c r="F44" s="39">
        <v>0</v>
      </c>
      <c r="G44" s="39">
        <v>0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</row>
    <row r="45" spans="1:36" s="37" customFormat="1" ht="12.75" customHeight="1" x14ac:dyDescent="0.2">
      <c r="A45" s="40"/>
      <c r="B45" s="21"/>
      <c r="C45" s="24">
        <v>2016</v>
      </c>
      <c r="D45" s="39">
        <f t="shared" si="0"/>
        <v>0</v>
      </c>
      <c r="E45" s="39">
        <v>0</v>
      </c>
      <c r="F45" s="39">
        <v>0</v>
      </c>
      <c r="G45" s="39">
        <v>0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</row>
    <row r="46" spans="1:36" s="37" customFormat="1" ht="12.75" customHeight="1" x14ac:dyDescent="0.2">
      <c r="A46" s="40"/>
      <c r="B46" s="195"/>
      <c r="C46" s="193">
        <v>2017</v>
      </c>
      <c r="D46" s="196">
        <f t="shared" si="0"/>
        <v>0</v>
      </c>
      <c r="E46" s="196">
        <v>0</v>
      </c>
      <c r="F46" s="196">
        <v>0</v>
      </c>
      <c r="G46" s="196">
        <v>0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1:36" s="37" customFormat="1" ht="12.75" customHeight="1" x14ac:dyDescent="0.2">
      <c r="B47" s="21" t="s">
        <v>15</v>
      </c>
      <c r="C47" s="24">
        <v>2014</v>
      </c>
      <c r="D47" s="39">
        <f t="shared" si="0"/>
        <v>1</v>
      </c>
      <c r="E47" s="39">
        <v>1</v>
      </c>
      <c r="F47" s="39" t="s">
        <v>79</v>
      </c>
      <c r="G47" s="39" t="s">
        <v>79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</row>
    <row r="48" spans="1:36" s="37" customFormat="1" ht="12.75" customHeight="1" x14ac:dyDescent="0.2">
      <c r="B48" s="21"/>
      <c r="C48" s="24">
        <v>2015</v>
      </c>
      <c r="D48" s="39">
        <f t="shared" si="0"/>
        <v>0</v>
      </c>
      <c r="E48" s="39">
        <v>0</v>
      </c>
      <c r="F48" s="39">
        <v>0</v>
      </c>
      <c r="G48" s="39">
        <v>0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</row>
    <row r="49" spans="2:51" s="37" customFormat="1" ht="12.75" customHeight="1" x14ac:dyDescent="0.2">
      <c r="B49" s="21"/>
      <c r="C49" s="24">
        <v>2016</v>
      </c>
      <c r="D49" s="39">
        <f t="shared" si="0"/>
        <v>0</v>
      </c>
      <c r="E49" s="39">
        <v>0</v>
      </c>
      <c r="F49" s="39">
        <v>0</v>
      </c>
      <c r="G49" s="39">
        <v>0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</row>
    <row r="50" spans="2:51" s="37" customFormat="1" ht="12.75" customHeight="1" x14ac:dyDescent="0.2">
      <c r="B50" s="195"/>
      <c r="C50" s="193">
        <v>2017</v>
      </c>
      <c r="D50" s="196">
        <f t="shared" si="0"/>
        <v>0</v>
      </c>
      <c r="E50" s="196">
        <v>0</v>
      </c>
      <c r="F50" s="196">
        <v>0</v>
      </c>
      <c r="G50" s="196">
        <v>0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</row>
    <row r="51" spans="2:51" s="37" customFormat="1" ht="12.75" customHeight="1" x14ac:dyDescent="0.2">
      <c r="B51" s="10" t="s">
        <v>12</v>
      </c>
      <c r="C51" s="24">
        <v>2014</v>
      </c>
      <c r="D51" s="39">
        <f t="shared" si="0"/>
        <v>0</v>
      </c>
      <c r="E51" s="39">
        <v>0</v>
      </c>
      <c r="F51" s="39" t="s">
        <v>79</v>
      </c>
      <c r="G51" s="39" t="s">
        <v>79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</row>
    <row r="52" spans="2:51" s="37" customFormat="1" ht="12.75" customHeight="1" x14ac:dyDescent="0.2">
      <c r="B52" s="10"/>
      <c r="C52" s="24">
        <v>2015</v>
      </c>
      <c r="D52" s="39">
        <f t="shared" si="0"/>
        <v>0</v>
      </c>
      <c r="E52" s="39">
        <v>0</v>
      </c>
      <c r="F52" s="39">
        <v>0</v>
      </c>
      <c r="G52" s="39">
        <v>0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</row>
    <row r="53" spans="2:51" s="37" customFormat="1" ht="12.75" customHeight="1" x14ac:dyDescent="0.2">
      <c r="B53" s="10"/>
      <c r="C53" s="24">
        <v>2016</v>
      </c>
      <c r="D53" s="39">
        <f t="shared" si="0"/>
        <v>0</v>
      </c>
      <c r="E53" s="39">
        <v>0</v>
      </c>
      <c r="F53" s="39">
        <v>0</v>
      </c>
      <c r="G53" s="39">
        <v>0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</row>
    <row r="54" spans="2:51" s="37" customFormat="1" ht="12.75" customHeight="1" x14ac:dyDescent="0.2">
      <c r="B54" s="10"/>
      <c r="C54" s="193">
        <v>2017</v>
      </c>
      <c r="D54" s="196">
        <f t="shared" si="0"/>
        <v>0</v>
      </c>
      <c r="E54" s="196">
        <v>0</v>
      </c>
      <c r="F54" s="196">
        <v>0</v>
      </c>
      <c r="G54" s="196">
        <v>0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2:51" s="37" customFormat="1" ht="9.9499999999999993" customHeight="1" x14ac:dyDescent="0.2">
      <c r="B55" s="78"/>
      <c r="C55" s="78"/>
      <c r="D55" s="83"/>
      <c r="E55" s="83"/>
      <c r="F55" s="83"/>
      <c r="G55" s="83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</row>
    <row r="56" spans="2:51" s="37" customFormat="1" ht="3" customHeight="1" x14ac:dyDescent="0.2">
      <c r="B56" s="84"/>
      <c r="C56" s="84"/>
      <c r="D56" s="85"/>
      <c r="E56" s="85"/>
      <c r="F56" s="85"/>
      <c r="G56" s="85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</row>
    <row r="57" spans="2:51" s="37" customFormat="1" ht="10.5" customHeight="1" x14ac:dyDescent="0.2">
      <c r="B57" s="78"/>
      <c r="C57" s="78"/>
      <c r="D57" s="83"/>
      <c r="E57" s="83"/>
      <c r="F57" s="83"/>
      <c r="G57" s="83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</row>
    <row r="58" spans="2:51" s="7" customFormat="1" ht="11.25" x14ac:dyDescent="0.2">
      <c r="B58" s="132" t="s">
        <v>281</v>
      </c>
      <c r="C58" s="132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2:51" s="37" customFormat="1" ht="15" customHeight="1" x14ac:dyDescent="0.2">
      <c r="B59" s="903" t="s">
        <v>399</v>
      </c>
      <c r="C59" s="903"/>
      <c r="D59" s="903"/>
      <c r="E59" s="903"/>
      <c r="F59" s="903"/>
      <c r="G59" s="903"/>
      <c r="H59" s="608"/>
      <c r="I59" s="608"/>
      <c r="J59" s="608"/>
      <c r="K59" s="608"/>
      <c r="L59" s="608"/>
      <c r="M59" s="608"/>
      <c r="N59" s="608"/>
      <c r="O59" s="60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</row>
    <row r="60" spans="2:51" s="47" customFormat="1" x14ac:dyDescent="0.2">
      <c r="B60" s="626"/>
      <c r="C60" s="626"/>
      <c r="D60" s="626"/>
      <c r="E60" s="626"/>
      <c r="F60" s="626"/>
      <c r="G60" s="626"/>
      <c r="H60" s="626"/>
    </row>
  </sheetData>
  <sortState ref="A7:G54">
    <sortCondition ref="A7:A54"/>
    <sortCondition ref="C7:C54"/>
  </sortState>
  <mergeCells count="7">
    <mergeCell ref="B60:H60"/>
    <mergeCell ref="B1:G1"/>
    <mergeCell ref="B2:G2"/>
    <mergeCell ref="B4:B5"/>
    <mergeCell ref="D4:D5"/>
    <mergeCell ref="E4:G4"/>
    <mergeCell ref="B59:G59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verticalDpi="0" r:id="rId1"/>
  <ignoredErrors>
    <ignoredError sqref="F7:G11 F15:G15 F19:G19 F23:G23 F27:G27 F31:G31 F35:G35 F39:G39 F43:G43 F47:G47 F51:G51" numberStoredAsText="1"/>
    <ignoredError sqref="E10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7">
    <pageSetUpPr fitToPage="1"/>
  </sheetPr>
  <dimension ref="B1:J117"/>
  <sheetViews>
    <sheetView showGridLines="0" workbookViewId="0">
      <selection activeCell="B1" sqref="B1:G1"/>
    </sheetView>
  </sheetViews>
  <sheetFormatPr defaultRowHeight="12.75" x14ac:dyDescent="0.2"/>
  <cols>
    <col min="1" max="1" width="6.7109375" style="144" customWidth="1"/>
    <col min="2" max="2" width="29.85546875" style="144" customWidth="1"/>
    <col min="3" max="7" width="16.140625" style="144" customWidth="1"/>
    <col min="8" max="8" width="6.7109375" style="144" customWidth="1"/>
    <col min="9" max="9" width="13.140625" style="144" bestFit="1" customWidth="1"/>
    <col min="10" max="11" width="18.7109375" style="144" customWidth="1"/>
    <col min="12" max="12" width="6.7109375" style="144" customWidth="1"/>
    <col min="13" max="256" width="9.140625" style="144"/>
    <col min="257" max="257" width="6.7109375" style="144" customWidth="1"/>
    <col min="258" max="258" width="29.85546875" style="144" customWidth="1"/>
    <col min="259" max="263" width="16.140625" style="144" customWidth="1"/>
    <col min="264" max="264" width="6.7109375" style="144" customWidth="1"/>
    <col min="265" max="265" width="13.140625" style="144" bestFit="1" customWidth="1"/>
    <col min="266" max="267" width="18.7109375" style="144" customWidth="1"/>
    <col min="268" max="268" width="6.7109375" style="144" customWidth="1"/>
    <col min="269" max="512" width="9.140625" style="144"/>
    <col min="513" max="513" width="6.7109375" style="144" customWidth="1"/>
    <col min="514" max="514" width="29.85546875" style="144" customWidth="1"/>
    <col min="515" max="519" width="16.140625" style="144" customWidth="1"/>
    <col min="520" max="520" width="6.7109375" style="144" customWidth="1"/>
    <col min="521" max="521" width="13.140625" style="144" bestFit="1" customWidth="1"/>
    <col min="522" max="523" width="18.7109375" style="144" customWidth="1"/>
    <col min="524" max="524" width="6.7109375" style="144" customWidth="1"/>
    <col min="525" max="768" width="9.140625" style="144"/>
    <col min="769" max="769" width="6.7109375" style="144" customWidth="1"/>
    <col min="770" max="770" width="29.85546875" style="144" customWidth="1"/>
    <col min="771" max="775" width="16.140625" style="144" customWidth="1"/>
    <col min="776" max="776" width="6.7109375" style="144" customWidth="1"/>
    <col min="777" max="777" width="13.140625" style="144" bestFit="1" customWidth="1"/>
    <col min="778" max="779" width="18.7109375" style="144" customWidth="1"/>
    <col min="780" max="780" width="6.7109375" style="144" customWidth="1"/>
    <col min="781" max="1024" width="9.140625" style="144"/>
    <col min="1025" max="1025" width="6.7109375" style="144" customWidth="1"/>
    <col min="1026" max="1026" width="29.85546875" style="144" customWidth="1"/>
    <col min="1027" max="1031" width="16.140625" style="144" customWidth="1"/>
    <col min="1032" max="1032" width="6.7109375" style="144" customWidth="1"/>
    <col min="1033" max="1033" width="13.140625" style="144" bestFit="1" customWidth="1"/>
    <col min="1034" max="1035" width="18.7109375" style="144" customWidth="1"/>
    <col min="1036" max="1036" width="6.7109375" style="144" customWidth="1"/>
    <col min="1037" max="1280" width="9.140625" style="144"/>
    <col min="1281" max="1281" width="6.7109375" style="144" customWidth="1"/>
    <col min="1282" max="1282" width="29.85546875" style="144" customWidth="1"/>
    <col min="1283" max="1287" width="16.140625" style="144" customWidth="1"/>
    <col min="1288" max="1288" width="6.7109375" style="144" customWidth="1"/>
    <col min="1289" max="1289" width="13.140625" style="144" bestFit="1" customWidth="1"/>
    <col min="1290" max="1291" width="18.7109375" style="144" customWidth="1"/>
    <col min="1292" max="1292" width="6.7109375" style="144" customWidth="1"/>
    <col min="1293" max="1536" width="9.140625" style="144"/>
    <col min="1537" max="1537" width="6.7109375" style="144" customWidth="1"/>
    <col min="1538" max="1538" width="29.85546875" style="144" customWidth="1"/>
    <col min="1539" max="1543" width="16.140625" style="144" customWidth="1"/>
    <col min="1544" max="1544" width="6.7109375" style="144" customWidth="1"/>
    <col min="1545" max="1545" width="13.140625" style="144" bestFit="1" customWidth="1"/>
    <col min="1546" max="1547" width="18.7109375" style="144" customWidth="1"/>
    <col min="1548" max="1548" width="6.7109375" style="144" customWidth="1"/>
    <col min="1549" max="1792" width="9.140625" style="144"/>
    <col min="1793" max="1793" width="6.7109375" style="144" customWidth="1"/>
    <col min="1794" max="1794" width="29.85546875" style="144" customWidth="1"/>
    <col min="1795" max="1799" width="16.140625" style="144" customWidth="1"/>
    <col min="1800" max="1800" width="6.7109375" style="144" customWidth="1"/>
    <col min="1801" max="1801" width="13.140625" style="144" bestFit="1" customWidth="1"/>
    <col min="1802" max="1803" width="18.7109375" style="144" customWidth="1"/>
    <col min="1804" max="1804" width="6.7109375" style="144" customWidth="1"/>
    <col min="1805" max="2048" width="9.140625" style="144"/>
    <col min="2049" max="2049" width="6.7109375" style="144" customWidth="1"/>
    <col min="2050" max="2050" width="29.85546875" style="144" customWidth="1"/>
    <col min="2051" max="2055" width="16.140625" style="144" customWidth="1"/>
    <col min="2056" max="2056" width="6.7109375" style="144" customWidth="1"/>
    <col min="2057" max="2057" width="13.140625" style="144" bestFit="1" customWidth="1"/>
    <col min="2058" max="2059" width="18.7109375" style="144" customWidth="1"/>
    <col min="2060" max="2060" width="6.7109375" style="144" customWidth="1"/>
    <col min="2061" max="2304" width="9.140625" style="144"/>
    <col min="2305" max="2305" width="6.7109375" style="144" customWidth="1"/>
    <col min="2306" max="2306" width="29.85546875" style="144" customWidth="1"/>
    <col min="2307" max="2311" width="16.140625" style="144" customWidth="1"/>
    <col min="2312" max="2312" width="6.7109375" style="144" customWidth="1"/>
    <col min="2313" max="2313" width="13.140625" style="144" bestFit="1" customWidth="1"/>
    <col min="2314" max="2315" width="18.7109375" style="144" customWidth="1"/>
    <col min="2316" max="2316" width="6.7109375" style="144" customWidth="1"/>
    <col min="2317" max="2560" width="9.140625" style="144"/>
    <col min="2561" max="2561" width="6.7109375" style="144" customWidth="1"/>
    <col min="2562" max="2562" width="29.85546875" style="144" customWidth="1"/>
    <col min="2563" max="2567" width="16.140625" style="144" customWidth="1"/>
    <col min="2568" max="2568" width="6.7109375" style="144" customWidth="1"/>
    <col min="2569" max="2569" width="13.140625" style="144" bestFit="1" customWidth="1"/>
    <col min="2570" max="2571" width="18.7109375" style="144" customWidth="1"/>
    <col min="2572" max="2572" width="6.7109375" style="144" customWidth="1"/>
    <col min="2573" max="2816" width="9.140625" style="144"/>
    <col min="2817" max="2817" width="6.7109375" style="144" customWidth="1"/>
    <col min="2818" max="2818" width="29.85546875" style="144" customWidth="1"/>
    <col min="2819" max="2823" width="16.140625" style="144" customWidth="1"/>
    <col min="2824" max="2824" width="6.7109375" style="144" customWidth="1"/>
    <col min="2825" max="2825" width="13.140625" style="144" bestFit="1" customWidth="1"/>
    <col min="2826" max="2827" width="18.7109375" style="144" customWidth="1"/>
    <col min="2828" max="2828" width="6.7109375" style="144" customWidth="1"/>
    <col min="2829" max="3072" width="9.140625" style="144"/>
    <col min="3073" max="3073" width="6.7109375" style="144" customWidth="1"/>
    <col min="3074" max="3074" width="29.85546875" style="144" customWidth="1"/>
    <col min="3075" max="3079" width="16.140625" style="144" customWidth="1"/>
    <col min="3080" max="3080" width="6.7109375" style="144" customWidth="1"/>
    <col min="3081" max="3081" width="13.140625" style="144" bestFit="1" customWidth="1"/>
    <col min="3082" max="3083" width="18.7109375" style="144" customWidth="1"/>
    <col min="3084" max="3084" width="6.7109375" style="144" customWidth="1"/>
    <col min="3085" max="3328" width="9.140625" style="144"/>
    <col min="3329" max="3329" width="6.7109375" style="144" customWidth="1"/>
    <col min="3330" max="3330" width="29.85546875" style="144" customWidth="1"/>
    <col min="3331" max="3335" width="16.140625" style="144" customWidth="1"/>
    <col min="3336" max="3336" width="6.7109375" style="144" customWidth="1"/>
    <col min="3337" max="3337" width="13.140625" style="144" bestFit="1" customWidth="1"/>
    <col min="3338" max="3339" width="18.7109375" style="144" customWidth="1"/>
    <col min="3340" max="3340" width="6.7109375" style="144" customWidth="1"/>
    <col min="3341" max="3584" width="9.140625" style="144"/>
    <col min="3585" max="3585" width="6.7109375" style="144" customWidth="1"/>
    <col min="3586" max="3586" width="29.85546875" style="144" customWidth="1"/>
    <col min="3587" max="3591" width="16.140625" style="144" customWidth="1"/>
    <col min="3592" max="3592" width="6.7109375" style="144" customWidth="1"/>
    <col min="3593" max="3593" width="13.140625" style="144" bestFit="1" customWidth="1"/>
    <col min="3594" max="3595" width="18.7109375" style="144" customWidth="1"/>
    <col min="3596" max="3596" width="6.7109375" style="144" customWidth="1"/>
    <col min="3597" max="3840" width="9.140625" style="144"/>
    <col min="3841" max="3841" width="6.7109375" style="144" customWidth="1"/>
    <col min="3842" max="3842" width="29.85546875" style="144" customWidth="1"/>
    <col min="3843" max="3847" width="16.140625" style="144" customWidth="1"/>
    <col min="3848" max="3848" width="6.7109375" style="144" customWidth="1"/>
    <col min="3849" max="3849" width="13.140625" style="144" bestFit="1" customWidth="1"/>
    <col min="3850" max="3851" width="18.7109375" style="144" customWidth="1"/>
    <col min="3852" max="3852" width="6.7109375" style="144" customWidth="1"/>
    <col min="3853" max="4096" width="9.140625" style="144"/>
    <col min="4097" max="4097" width="6.7109375" style="144" customWidth="1"/>
    <col min="4098" max="4098" width="29.85546875" style="144" customWidth="1"/>
    <col min="4099" max="4103" width="16.140625" style="144" customWidth="1"/>
    <col min="4104" max="4104" width="6.7109375" style="144" customWidth="1"/>
    <col min="4105" max="4105" width="13.140625" style="144" bestFit="1" customWidth="1"/>
    <col min="4106" max="4107" width="18.7109375" style="144" customWidth="1"/>
    <col min="4108" max="4108" width="6.7109375" style="144" customWidth="1"/>
    <col min="4109" max="4352" width="9.140625" style="144"/>
    <col min="4353" max="4353" width="6.7109375" style="144" customWidth="1"/>
    <col min="4354" max="4354" width="29.85546875" style="144" customWidth="1"/>
    <col min="4355" max="4359" width="16.140625" style="144" customWidth="1"/>
    <col min="4360" max="4360" width="6.7109375" style="144" customWidth="1"/>
    <col min="4361" max="4361" width="13.140625" style="144" bestFit="1" customWidth="1"/>
    <col min="4362" max="4363" width="18.7109375" style="144" customWidth="1"/>
    <col min="4364" max="4364" width="6.7109375" style="144" customWidth="1"/>
    <col min="4365" max="4608" width="9.140625" style="144"/>
    <col min="4609" max="4609" width="6.7109375" style="144" customWidth="1"/>
    <col min="4610" max="4610" width="29.85546875" style="144" customWidth="1"/>
    <col min="4611" max="4615" width="16.140625" style="144" customWidth="1"/>
    <col min="4616" max="4616" width="6.7109375" style="144" customWidth="1"/>
    <col min="4617" max="4617" width="13.140625" style="144" bestFit="1" customWidth="1"/>
    <col min="4618" max="4619" width="18.7109375" style="144" customWidth="1"/>
    <col min="4620" max="4620" width="6.7109375" style="144" customWidth="1"/>
    <col min="4621" max="4864" width="9.140625" style="144"/>
    <col min="4865" max="4865" width="6.7109375" style="144" customWidth="1"/>
    <col min="4866" max="4866" width="29.85546875" style="144" customWidth="1"/>
    <col min="4867" max="4871" width="16.140625" style="144" customWidth="1"/>
    <col min="4872" max="4872" width="6.7109375" style="144" customWidth="1"/>
    <col min="4873" max="4873" width="13.140625" style="144" bestFit="1" customWidth="1"/>
    <col min="4874" max="4875" width="18.7109375" style="144" customWidth="1"/>
    <col min="4876" max="4876" width="6.7109375" style="144" customWidth="1"/>
    <col min="4877" max="5120" width="9.140625" style="144"/>
    <col min="5121" max="5121" width="6.7109375" style="144" customWidth="1"/>
    <col min="5122" max="5122" width="29.85546875" style="144" customWidth="1"/>
    <col min="5123" max="5127" width="16.140625" style="144" customWidth="1"/>
    <col min="5128" max="5128" width="6.7109375" style="144" customWidth="1"/>
    <col min="5129" max="5129" width="13.140625" style="144" bestFit="1" customWidth="1"/>
    <col min="5130" max="5131" width="18.7109375" style="144" customWidth="1"/>
    <col min="5132" max="5132" width="6.7109375" style="144" customWidth="1"/>
    <col min="5133" max="5376" width="9.140625" style="144"/>
    <col min="5377" max="5377" width="6.7109375" style="144" customWidth="1"/>
    <col min="5378" max="5378" width="29.85546875" style="144" customWidth="1"/>
    <col min="5379" max="5383" width="16.140625" style="144" customWidth="1"/>
    <col min="5384" max="5384" width="6.7109375" style="144" customWidth="1"/>
    <col min="5385" max="5385" width="13.140625" style="144" bestFit="1" customWidth="1"/>
    <col min="5386" max="5387" width="18.7109375" style="144" customWidth="1"/>
    <col min="5388" max="5388" width="6.7109375" style="144" customWidth="1"/>
    <col min="5389" max="5632" width="9.140625" style="144"/>
    <col min="5633" max="5633" width="6.7109375" style="144" customWidth="1"/>
    <col min="5634" max="5634" width="29.85546875" style="144" customWidth="1"/>
    <col min="5635" max="5639" width="16.140625" style="144" customWidth="1"/>
    <col min="5640" max="5640" width="6.7109375" style="144" customWidth="1"/>
    <col min="5641" max="5641" width="13.140625" style="144" bestFit="1" customWidth="1"/>
    <col min="5642" max="5643" width="18.7109375" style="144" customWidth="1"/>
    <col min="5644" max="5644" width="6.7109375" style="144" customWidth="1"/>
    <col min="5645" max="5888" width="9.140625" style="144"/>
    <col min="5889" max="5889" width="6.7109375" style="144" customWidth="1"/>
    <col min="5890" max="5890" width="29.85546875" style="144" customWidth="1"/>
    <col min="5891" max="5895" width="16.140625" style="144" customWidth="1"/>
    <col min="5896" max="5896" width="6.7109375" style="144" customWidth="1"/>
    <col min="5897" max="5897" width="13.140625" style="144" bestFit="1" customWidth="1"/>
    <col min="5898" max="5899" width="18.7109375" style="144" customWidth="1"/>
    <col min="5900" max="5900" width="6.7109375" style="144" customWidth="1"/>
    <col min="5901" max="6144" width="9.140625" style="144"/>
    <col min="6145" max="6145" width="6.7109375" style="144" customWidth="1"/>
    <col min="6146" max="6146" width="29.85546875" style="144" customWidth="1"/>
    <col min="6147" max="6151" width="16.140625" style="144" customWidth="1"/>
    <col min="6152" max="6152" width="6.7109375" style="144" customWidth="1"/>
    <col min="6153" max="6153" width="13.140625" style="144" bestFit="1" customWidth="1"/>
    <col min="6154" max="6155" width="18.7109375" style="144" customWidth="1"/>
    <col min="6156" max="6156" width="6.7109375" style="144" customWidth="1"/>
    <col min="6157" max="6400" width="9.140625" style="144"/>
    <col min="6401" max="6401" width="6.7109375" style="144" customWidth="1"/>
    <col min="6402" max="6402" width="29.85546875" style="144" customWidth="1"/>
    <col min="6403" max="6407" width="16.140625" style="144" customWidth="1"/>
    <col min="6408" max="6408" width="6.7109375" style="144" customWidth="1"/>
    <col min="6409" max="6409" width="13.140625" style="144" bestFit="1" customWidth="1"/>
    <col min="6410" max="6411" width="18.7109375" style="144" customWidth="1"/>
    <col min="6412" max="6412" width="6.7109375" style="144" customWidth="1"/>
    <col min="6413" max="6656" width="9.140625" style="144"/>
    <col min="6657" max="6657" width="6.7109375" style="144" customWidth="1"/>
    <col min="6658" max="6658" width="29.85546875" style="144" customWidth="1"/>
    <col min="6659" max="6663" width="16.140625" style="144" customWidth="1"/>
    <col min="6664" max="6664" width="6.7109375" style="144" customWidth="1"/>
    <col min="6665" max="6665" width="13.140625" style="144" bestFit="1" customWidth="1"/>
    <col min="6666" max="6667" width="18.7109375" style="144" customWidth="1"/>
    <col min="6668" max="6668" width="6.7109375" style="144" customWidth="1"/>
    <col min="6669" max="6912" width="9.140625" style="144"/>
    <col min="6913" max="6913" width="6.7109375" style="144" customWidth="1"/>
    <col min="6914" max="6914" width="29.85546875" style="144" customWidth="1"/>
    <col min="6915" max="6919" width="16.140625" style="144" customWidth="1"/>
    <col min="6920" max="6920" width="6.7109375" style="144" customWidth="1"/>
    <col min="6921" max="6921" width="13.140625" style="144" bestFit="1" customWidth="1"/>
    <col min="6922" max="6923" width="18.7109375" style="144" customWidth="1"/>
    <col min="6924" max="6924" width="6.7109375" style="144" customWidth="1"/>
    <col min="6925" max="7168" width="9.140625" style="144"/>
    <col min="7169" max="7169" width="6.7109375" style="144" customWidth="1"/>
    <col min="7170" max="7170" width="29.85546875" style="144" customWidth="1"/>
    <col min="7171" max="7175" width="16.140625" style="144" customWidth="1"/>
    <col min="7176" max="7176" width="6.7109375" style="144" customWidth="1"/>
    <col min="7177" max="7177" width="13.140625" style="144" bestFit="1" customWidth="1"/>
    <col min="7178" max="7179" width="18.7109375" style="144" customWidth="1"/>
    <col min="7180" max="7180" width="6.7109375" style="144" customWidth="1"/>
    <col min="7181" max="7424" width="9.140625" style="144"/>
    <col min="7425" max="7425" width="6.7109375" style="144" customWidth="1"/>
    <col min="7426" max="7426" width="29.85546875" style="144" customWidth="1"/>
    <col min="7427" max="7431" width="16.140625" style="144" customWidth="1"/>
    <col min="7432" max="7432" width="6.7109375" style="144" customWidth="1"/>
    <col min="7433" max="7433" width="13.140625" style="144" bestFit="1" customWidth="1"/>
    <col min="7434" max="7435" width="18.7109375" style="144" customWidth="1"/>
    <col min="7436" max="7436" width="6.7109375" style="144" customWidth="1"/>
    <col min="7437" max="7680" width="9.140625" style="144"/>
    <col min="7681" max="7681" width="6.7109375" style="144" customWidth="1"/>
    <col min="7682" max="7682" width="29.85546875" style="144" customWidth="1"/>
    <col min="7683" max="7687" width="16.140625" style="144" customWidth="1"/>
    <col min="7688" max="7688" width="6.7109375" style="144" customWidth="1"/>
    <col min="7689" max="7689" width="13.140625" style="144" bestFit="1" customWidth="1"/>
    <col min="7690" max="7691" width="18.7109375" style="144" customWidth="1"/>
    <col min="7692" max="7692" width="6.7109375" style="144" customWidth="1"/>
    <col min="7693" max="7936" width="9.140625" style="144"/>
    <col min="7937" max="7937" width="6.7109375" style="144" customWidth="1"/>
    <col min="7938" max="7938" width="29.85546875" style="144" customWidth="1"/>
    <col min="7939" max="7943" width="16.140625" style="144" customWidth="1"/>
    <col min="7944" max="7944" width="6.7109375" style="144" customWidth="1"/>
    <col min="7945" max="7945" width="13.140625" style="144" bestFit="1" customWidth="1"/>
    <col min="7946" max="7947" width="18.7109375" style="144" customWidth="1"/>
    <col min="7948" max="7948" width="6.7109375" style="144" customWidth="1"/>
    <col min="7949" max="8192" width="9.140625" style="144"/>
    <col min="8193" max="8193" width="6.7109375" style="144" customWidth="1"/>
    <col min="8194" max="8194" width="29.85546875" style="144" customWidth="1"/>
    <col min="8195" max="8199" width="16.140625" style="144" customWidth="1"/>
    <col min="8200" max="8200" width="6.7109375" style="144" customWidth="1"/>
    <col min="8201" max="8201" width="13.140625" style="144" bestFit="1" customWidth="1"/>
    <col min="8202" max="8203" width="18.7109375" style="144" customWidth="1"/>
    <col min="8204" max="8204" width="6.7109375" style="144" customWidth="1"/>
    <col min="8205" max="8448" width="9.140625" style="144"/>
    <col min="8449" max="8449" width="6.7109375" style="144" customWidth="1"/>
    <col min="8450" max="8450" width="29.85546875" style="144" customWidth="1"/>
    <col min="8451" max="8455" width="16.140625" style="144" customWidth="1"/>
    <col min="8456" max="8456" width="6.7109375" style="144" customWidth="1"/>
    <col min="8457" max="8457" width="13.140625" style="144" bestFit="1" customWidth="1"/>
    <col min="8458" max="8459" width="18.7109375" style="144" customWidth="1"/>
    <col min="8460" max="8460" width="6.7109375" style="144" customWidth="1"/>
    <col min="8461" max="8704" width="9.140625" style="144"/>
    <col min="8705" max="8705" width="6.7109375" style="144" customWidth="1"/>
    <col min="8706" max="8706" width="29.85546875" style="144" customWidth="1"/>
    <col min="8707" max="8711" width="16.140625" style="144" customWidth="1"/>
    <col min="8712" max="8712" width="6.7109375" style="144" customWidth="1"/>
    <col min="8713" max="8713" width="13.140625" style="144" bestFit="1" customWidth="1"/>
    <col min="8714" max="8715" width="18.7109375" style="144" customWidth="1"/>
    <col min="8716" max="8716" width="6.7109375" style="144" customWidth="1"/>
    <col min="8717" max="8960" width="9.140625" style="144"/>
    <col min="8961" max="8961" width="6.7109375" style="144" customWidth="1"/>
    <col min="8962" max="8962" width="29.85546875" style="144" customWidth="1"/>
    <col min="8963" max="8967" width="16.140625" style="144" customWidth="1"/>
    <col min="8968" max="8968" width="6.7109375" style="144" customWidth="1"/>
    <col min="8969" max="8969" width="13.140625" style="144" bestFit="1" customWidth="1"/>
    <col min="8970" max="8971" width="18.7109375" style="144" customWidth="1"/>
    <col min="8972" max="8972" width="6.7109375" style="144" customWidth="1"/>
    <col min="8973" max="9216" width="9.140625" style="144"/>
    <col min="9217" max="9217" width="6.7109375" style="144" customWidth="1"/>
    <col min="9218" max="9218" width="29.85546875" style="144" customWidth="1"/>
    <col min="9219" max="9223" width="16.140625" style="144" customWidth="1"/>
    <col min="9224" max="9224" width="6.7109375" style="144" customWidth="1"/>
    <col min="9225" max="9225" width="13.140625" style="144" bestFit="1" customWidth="1"/>
    <col min="9226" max="9227" width="18.7109375" style="144" customWidth="1"/>
    <col min="9228" max="9228" width="6.7109375" style="144" customWidth="1"/>
    <col min="9229" max="9472" width="9.140625" style="144"/>
    <col min="9473" max="9473" width="6.7109375" style="144" customWidth="1"/>
    <col min="9474" max="9474" width="29.85546875" style="144" customWidth="1"/>
    <col min="9475" max="9479" width="16.140625" style="144" customWidth="1"/>
    <col min="9480" max="9480" width="6.7109375" style="144" customWidth="1"/>
    <col min="9481" max="9481" width="13.140625" style="144" bestFit="1" customWidth="1"/>
    <col min="9482" max="9483" width="18.7109375" style="144" customWidth="1"/>
    <col min="9484" max="9484" width="6.7109375" style="144" customWidth="1"/>
    <col min="9485" max="9728" width="9.140625" style="144"/>
    <col min="9729" max="9729" width="6.7109375" style="144" customWidth="1"/>
    <col min="9730" max="9730" width="29.85546875" style="144" customWidth="1"/>
    <col min="9731" max="9735" width="16.140625" style="144" customWidth="1"/>
    <col min="9736" max="9736" width="6.7109375" style="144" customWidth="1"/>
    <col min="9737" max="9737" width="13.140625" style="144" bestFit="1" customWidth="1"/>
    <col min="9738" max="9739" width="18.7109375" style="144" customWidth="1"/>
    <col min="9740" max="9740" width="6.7109375" style="144" customWidth="1"/>
    <col min="9741" max="9984" width="9.140625" style="144"/>
    <col min="9985" max="9985" width="6.7109375" style="144" customWidth="1"/>
    <col min="9986" max="9986" width="29.85546875" style="144" customWidth="1"/>
    <col min="9987" max="9991" width="16.140625" style="144" customWidth="1"/>
    <col min="9992" max="9992" width="6.7109375" style="144" customWidth="1"/>
    <col min="9993" max="9993" width="13.140625" style="144" bestFit="1" customWidth="1"/>
    <col min="9994" max="9995" width="18.7109375" style="144" customWidth="1"/>
    <col min="9996" max="9996" width="6.7109375" style="144" customWidth="1"/>
    <col min="9997" max="10240" width="9.140625" style="144"/>
    <col min="10241" max="10241" width="6.7109375" style="144" customWidth="1"/>
    <col min="10242" max="10242" width="29.85546875" style="144" customWidth="1"/>
    <col min="10243" max="10247" width="16.140625" style="144" customWidth="1"/>
    <col min="10248" max="10248" width="6.7109375" style="144" customWidth="1"/>
    <col min="10249" max="10249" width="13.140625" style="144" bestFit="1" customWidth="1"/>
    <col min="10250" max="10251" width="18.7109375" style="144" customWidth="1"/>
    <col min="10252" max="10252" width="6.7109375" style="144" customWidth="1"/>
    <col min="10253" max="10496" width="9.140625" style="144"/>
    <col min="10497" max="10497" width="6.7109375" style="144" customWidth="1"/>
    <col min="10498" max="10498" width="29.85546875" style="144" customWidth="1"/>
    <col min="10499" max="10503" width="16.140625" style="144" customWidth="1"/>
    <col min="10504" max="10504" width="6.7109375" style="144" customWidth="1"/>
    <col min="10505" max="10505" width="13.140625" style="144" bestFit="1" customWidth="1"/>
    <col min="10506" max="10507" width="18.7109375" style="144" customWidth="1"/>
    <col min="10508" max="10508" width="6.7109375" style="144" customWidth="1"/>
    <col min="10509" max="10752" width="9.140625" style="144"/>
    <col min="10753" max="10753" width="6.7109375" style="144" customWidth="1"/>
    <col min="10754" max="10754" width="29.85546875" style="144" customWidth="1"/>
    <col min="10755" max="10759" width="16.140625" style="144" customWidth="1"/>
    <col min="10760" max="10760" width="6.7109375" style="144" customWidth="1"/>
    <col min="10761" max="10761" width="13.140625" style="144" bestFit="1" customWidth="1"/>
    <col min="10762" max="10763" width="18.7109375" style="144" customWidth="1"/>
    <col min="10764" max="10764" width="6.7109375" style="144" customWidth="1"/>
    <col min="10765" max="11008" width="9.140625" style="144"/>
    <col min="11009" max="11009" width="6.7109375" style="144" customWidth="1"/>
    <col min="11010" max="11010" width="29.85546875" style="144" customWidth="1"/>
    <col min="11011" max="11015" width="16.140625" style="144" customWidth="1"/>
    <col min="11016" max="11016" width="6.7109375" style="144" customWidth="1"/>
    <col min="11017" max="11017" width="13.140625" style="144" bestFit="1" customWidth="1"/>
    <col min="11018" max="11019" width="18.7109375" style="144" customWidth="1"/>
    <col min="11020" max="11020" width="6.7109375" style="144" customWidth="1"/>
    <col min="11021" max="11264" width="9.140625" style="144"/>
    <col min="11265" max="11265" width="6.7109375" style="144" customWidth="1"/>
    <col min="11266" max="11266" width="29.85546875" style="144" customWidth="1"/>
    <col min="11267" max="11271" width="16.140625" style="144" customWidth="1"/>
    <col min="11272" max="11272" width="6.7109375" style="144" customWidth="1"/>
    <col min="11273" max="11273" width="13.140625" style="144" bestFit="1" customWidth="1"/>
    <col min="11274" max="11275" width="18.7109375" style="144" customWidth="1"/>
    <col min="11276" max="11276" width="6.7109375" style="144" customWidth="1"/>
    <col min="11277" max="11520" width="9.140625" style="144"/>
    <col min="11521" max="11521" width="6.7109375" style="144" customWidth="1"/>
    <col min="11522" max="11522" width="29.85546875" style="144" customWidth="1"/>
    <col min="11523" max="11527" width="16.140625" style="144" customWidth="1"/>
    <col min="11528" max="11528" width="6.7109375" style="144" customWidth="1"/>
    <col min="11529" max="11529" width="13.140625" style="144" bestFit="1" customWidth="1"/>
    <col min="11530" max="11531" width="18.7109375" style="144" customWidth="1"/>
    <col min="11532" max="11532" width="6.7109375" style="144" customWidth="1"/>
    <col min="11533" max="11776" width="9.140625" style="144"/>
    <col min="11777" max="11777" width="6.7109375" style="144" customWidth="1"/>
    <col min="11778" max="11778" width="29.85546875" style="144" customWidth="1"/>
    <col min="11779" max="11783" width="16.140625" style="144" customWidth="1"/>
    <col min="11784" max="11784" width="6.7109375" style="144" customWidth="1"/>
    <col min="11785" max="11785" width="13.140625" style="144" bestFit="1" customWidth="1"/>
    <col min="11786" max="11787" width="18.7109375" style="144" customWidth="1"/>
    <col min="11788" max="11788" width="6.7109375" style="144" customWidth="1"/>
    <col min="11789" max="12032" width="9.140625" style="144"/>
    <col min="12033" max="12033" width="6.7109375" style="144" customWidth="1"/>
    <col min="12034" max="12034" width="29.85546875" style="144" customWidth="1"/>
    <col min="12035" max="12039" width="16.140625" style="144" customWidth="1"/>
    <col min="12040" max="12040" width="6.7109375" style="144" customWidth="1"/>
    <col min="12041" max="12041" width="13.140625" style="144" bestFit="1" customWidth="1"/>
    <col min="12042" max="12043" width="18.7109375" style="144" customWidth="1"/>
    <col min="12044" max="12044" width="6.7109375" style="144" customWidth="1"/>
    <col min="12045" max="12288" width="9.140625" style="144"/>
    <col min="12289" max="12289" width="6.7109375" style="144" customWidth="1"/>
    <col min="12290" max="12290" width="29.85546875" style="144" customWidth="1"/>
    <col min="12291" max="12295" width="16.140625" style="144" customWidth="1"/>
    <col min="12296" max="12296" width="6.7109375" style="144" customWidth="1"/>
    <col min="12297" max="12297" width="13.140625" style="144" bestFit="1" customWidth="1"/>
    <col min="12298" max="12299" width="18.7109375" style="144" customWidth="1"/>
    <col min="12300" max="12300" width="6.7109375" style="144" customWidth="1"/>
    <col min="12301" max="12544" width="9.140625" style="144"/>
    <col min="12545" max="12545" width="6.7109375" style="144" customWidth="1"/>
    <col min="12546" max="12546" width="29.85546875" style="144" customWidth="1"/>
    <col min="12547" max="12551" width="16.140625" style="144" customWidth="1"/>
    <col min="12552" max="12552" width="6.7109375" style="144" customWidth="1"/>
    <col min="12553" max="12553" width="13.140625" style="144" bestFit="1" customWidth="1"/>
    <col min="12554" max="12555" width="18.7109375" style="144" customWidth="1"/>
    <col min="12556" max="12556" width="6.7109375" style="144" customWidth="1"/>
    <col min="12557" max="12800" width="9.140625" style="144"/>
    <col min="12801" max="12801" width="6.7109375" style="144" customWidth="1"/>
    <col min="12802" max="12802" width="29.85546875" style="144" customWidth="1"/>
    <col min="12803" max="12807" width="16.140625" style="144" customWidth="1"/>
    <col min="12808" max="12808" width="6.7109375" style="144" customWidth="1"/>
    <col min="12809" max="12809" width="13.140625" style="144" bestFit="1" customWidth="1"/>
    <col min="12810" max="12811" width="18.7109375" style="144" customWidth="1"/>
    <col min="12812" max="12812" width="6.7109375" style="144" customWidth="1"/>
    <col min="12813" max="13056" width="9.140625" style="144"/>
    <col min="13057" max="13057" width="6.7109375" style="144" customWidth="1"/>
    <col min="13058" max="13058" width="29.85546875" style="144" customWidth="1"/>
    <col min="13059" max="13063" width="16.140625" style="144" customWidth="1"/>
    <col min="13064" max="13064" width="6.7109375" style="144" customWidth="1"/>
    <col min="13065" max="13065" width="13.140625" style="144" bestFit="1" customWidth="1"/>
    <col min="13066" max="13067" width="18.7109375" style="144" customWidth="1"/>
    <col min="13068" max="13068" width="6.7109375" style="144" customWidth="1"/>
    <col min="13069" max="13312" width="9.140625" style="144"/>
    <col min="13313" max="13313" width="6.7109375" style="144" customWidth="1"/>
    <col min="13314" max="13314" width="29.85546875" style="144" customWidth="1"/>
    <col min="13315" max="13319" width="16.140625" style="144" customWidth="1"/>
    <col min="13320" max="13320" width="6.7109375" style="144" customWidth="1"/>
    <col min="13321" max="13321" width="13.140625" style="144" bestFit="1" customWidth="1"/>
    <col min="13322" max="13323" width="18.7109375" style="144" customWidth="1"/>
    <col min="13324" max="13324" width="6.7109375" style="144" customWidth="1"/>
    <col min="13325" max="13568" width="9.140625" style="144"/>
    <col min="13569" max="13569" width="6.7109375" style="144" customWidth="1"/>
    <col min="13570" max="13570" width="29.85546875" style="144" customWidth="1"/>
    <col min="13571" max="13575" width="16.140625" style="144" customWidth="1"/>
    <col min="13576" max="13576" width="6.7109375" style="144" customWidth="1"/>
    <col min="13577" max="13577" width="13.140625" style="144" bestFit="1" customWidth="1"/>
    <col min="13578" max="13579" width="18.7109375" style="144" customWidth="1"/>
    <col min="13580" max="13580" width="6.7109375" style="144" customWidth="1"/>
    <col min="13581" max="13824" width="9.140625" style="144"/>
    <col min="13825" max="13825" width="6.7109375" style="144" customWidth="1"/>
    <col min="13826" max="13826" width="29.85546875" style="144" customWidth="1"/>
    <col min="13827" max="13831" width="16.140625" style="144" customWidth="1"/>
    <col min="13832" max="13832" width="6.7109375" style="144" customWidth="1"/>
    <col min="13833" max="13833" width="13.140625" style="144" bestFit="1" customWidth="1"/>
    <col min="13834" max="13835" width="18.7109375" style="144" customWidth="1"/>
    <col min="13836" max="13836" width="6.7109375" style="144" customWidth="1"/>
    <col min="13837" max="14080" width="9.140625" style="144"/>
    <col min="14081" max="14081" width="6.7109375" style="144" customWidth="1"/>
    <col min="14082" max="14082" width="29.85546875" style="144" customWidth="1"/>
    <col min="14083" max="14087" width="16.140625" style="144" customWidth="1"/>
    <col min="14088" max="14088" width="6.7109375" style="144" customWidth="1"/>
    <col min="14089" max="14089" width="13.140625" style="144" bestFit="1" customWidth="1"/>
    <col min="14090" max="14091" width="18.7109375" style="144" customWidth="1"/>
    <col min="14092" max="14092" width="6.7109375" style="144" customWidth="1"/>
    <col min="14093" max="14336" width="9.140625" style="144"/>
    <col min="14337" max="14337" width="6.7109375" style="144" customWidth="1"/>
    <col min="14338" max="14338" width="29.85546875" style="144" customWidth="1"/>
    <col min="14339" max="14343" width="16.140625" style="144" customWidth="1"/>
    <col min="14344" max="14344" width="6.7109375" style="144" customWidth="1"/>
    <col min="14345" max="14345" width="13.140625" style="144" bestFit="1" customWidth="1"/>
    <col min="14346" max="14347" width="18.7109375" style="144" customWidth="1"/>
    <col min="14348" max="14348" width="6.7109375" style="144" customWidth="1"/>
    <col min="14349" max="14592" width="9.140625" style="144"/>
    <col min="14593" max="14593" width="6.7109375" style="144" customWidth="1"/>
    <col min="14594" max="14594" width="29.85546875" style="144" customWidth="1"/>
    <col min="14595" max="14599" width="16.140625" style="144" customWidth="1"/>
    <col min="14600" max="14600" width="6.7109375" style="144" customWidth="1"/>
    <col min="14601" max="14601" width="13.140625" style="144" bestFit="1" customWidth="1"/>
    <col min="14602" max="14603" width="18.7109375" style="144" customWidth="1"/>
    <col min="14604" max="14604" width="6.7109375" style="144" customWidth="1"/>
    <col min="14605" max="14848" width="9.140625" style="144"/>
    <col min="14849" max="14849" width="6.7109375" style="144" customWidth="1"/>
    <col min="14850" max="14850" width="29.85546875" style="144" customWidth="1"/>
    <col min="14851" max="14855" width="16.140625" style="144" customWidth="1"/>
    <col min="14856" max="14856" width="6.7109375" style="144" customWidth="1"/>
    <col min="14857" max="14857" width="13.140625" style="144" bestFit="1" customWidth="1"/>
    <col min="14858" max="14859" width="18.7109375" style="144" customWidth="1"/>
    <col min="14860" max="14860" width="6.7109375" style="144" customWidth="1"/>
    <col min="14861" max="15104" width="9.140625" style="144"/>
    <col min="15105" max="15105" width="6.7109375" style="144" customWidth="1"/>
    <col min="15106" max="15106" width="29.85546875" style="144" customWidth="1"/>
    <col min="15107" max="15111" width="16.140625" style="144" customWidth="1"/>
    <col min="15112" max="15112" width="6.7109375" style="144" customWidth="1"/>
    <col min="15113" max="15113" width="13.140625" style="144" bestFit="1" customWidth="1"/>
    <col min="15114" max="15115" width="18.7109375" style="144" customWidth="1"/>
    <col min="15116" max="15116" width="6.7109375" style="144" customWidth="1"/>
    <col min="15117" max="15360" width="9.140625" style="144"/>
    <col min="15361" max="15361" width="6.7109375" style="144" customWidth="1"/>
    <col min="15362" max="15362" width="29.85546875" style="144" customWidth="1"/>
    <col min="15363" max="15367" width="16.140625" style="144" customWidth="1"/>
    <col min="15368" max="15368" width="6.7109375" style="144" customWidth="1"/>
    <col min="15369" max="15369" width="13.140625" style="144" bestFit="1" customWidth="1"/>
    <col min="15370" max="15371" width="18.7109375" style="144" customWidth="1"/>
    <col min="15372" max="15372" width="6.7109375" style="144" customWidth="1"/>
    <col min="15373" max="15616" width="9.140625" style="144"/>
    <col min="15617" max="15617" width="6.7109375" style="144" customWidth="1"/>
    <col min="15618" max="15618" width="29.85546875" style="144" customWidth="1"/>
    <col min="15619" max="15623" width="16.140625" style="144" customWidth="1"/>
    <col min="15624" max="15624" width="6.7109375" style="144" customWidth="1"/>
    <col min="15625" max="15625" width="13.140625" style="144" bestFit="1" customWidth="1"/>
    <col min="15626" max="15627" width="18.7109375" style="144" customWidth="1"/>
    <col min="15628" max="15628" width="6.7109375" style="144" customWidth="1"/>
    <col min="15629" max="15872" width="9.140625" style="144"/>
    <col min="15873" max="15873" width="6.7109375" style="144" customWidth="1"/>
    <col min="15874" max="15874" width="29.85546875" style="144" customWidth="1"/>
    <col min="15875" max="15879" width="16.140625" style="144" customWidth="1"/>
    <col min="15880" max="15880" width="6.7109375" style="144" customWidth="1"/>
    <col min="15881" max="15881" width="13.140625" style="144" bestFit="1" customWidth="1"/>
    <col min="15882" max="15883" width="18.7109375" style="144" customWidth="1"/>
    <col min="15884" max="15884" width="6.7109375" style="144" customWidth="1"/>
    <col min="15885" max="16128" width="9.140625" style="144"/>
    <col min="16129" max="16129" width="6.7109375" style="144" customWidth="1"/>
    <col min="16130" max="16130" width="29.85546875" style="144" customWidth="1"/>
    <col min="16131" max="16135" width="16.140625" style="144" customWidth="1"/>
    <col min="16136" max="16136" width="6.7109375" style="144" customWidth="1"/>
    <col min="16137" max="16137" width="13.140625" style="144" bestFit="1" customWidth="1"/>
    <col min="16138" max="16139" width="18.7109375" style="144" customWidth="1"/>
    <col min="16140" max="16140" width="6.7109375" style="144" customWidth="1"/>
    <col min="16141" max="16384" width="9.140625" style="144"/>
  </cols>
  <sheetData>
    <row r="1" spans="2:10" ht="21" customHeight="1" x14ac:dyDescent="0.2">
      <c r="B1" s="736" t="s">
        <v>361</v>
      </c>
      <c r="C1" s="736"/>
      <c r="D1" s="736"/>
      <c r="E1" s="736"/>
      <c r="F1" s="736"/>
      <c r="G1" s="736"/>
    </row>
    <row r="2" spans="2:10" ht="21" customHeight="1" x14ac:dyDescent="0.2">
      <c r="B2" s="736" t="s">
        <v>167</v>
      </c>
      <c r="C2" s="736"/>
      <c r="D2" s="736"/>
      <c r="E2" s="736"/>
      <c r="F2" s="736"/>
      <c r="G2" s="736"/>
      <c r="I2" s="13"/>
    </row>
    <row r="3" spans="2:10" ht="12.75" customHeight="1" x14ac:dyDescent="0.2">
      <c r="B3" s="162">
        <v>2017</v>
      </c>
      <c r="C3" s="163"/>
      <c r="D3" s="163"/>
      <c r="E3" s="163"/>
      <c r="F3" s="163"/>
      <c r="G3" s="164" t="s">
        <v>17</v>
      </c>
      <c r="I3" s="143" t="s">
        <v>18</v>
      </c>
    </row>
    <row r="4" spans="2:10" ht="18" customHeight="1" x14ac:dyDescent="0.2">
      <c r="B4" s="639" t="s">
        <v>139</v>
      </c>
      <c r="C4" s="837" t="s">
        <v>16</v>
      </c>
      <c r="D4" s="837"/>
      <c r="E4" s="837"/>
      <c r="F4" s="635" t="s">
        <v>168</v>
      </c>
      <c r="G4" s="624" t="s">
        <v>169</v>
      </c>
    </row>
    <row r="5" spans="2:10" ht="6" customHeight="1" x14ac:dyDescent="0.2">
      <c r="B5" s="639"/>
      <c r="C5" s="644" t="s">
        <v>0</v>
      </c>
      <c r="D5" s="680" t="s">
        <v>1</v>
      </c>
      <c r="E5" s="624" t="s">
        <v>2</v>
      </c>
      <c r="F5" s="635"/>
      <c r="G5" s="624"/>
    </row>
    <row r="6" spans="2:10" ht="12.75" customHeight="1" x14ac:dyDescent="0.2">
      <c r="B6" s="639"/>
      <c r="C6" s="904"/>
      <c r="D6" s="905"/>
      <c r="E6" s="904"/>
      <c r="F6" s="635"/>
      <c r="G6" s="624"/>
    </row>
    <row r="7" spans="2:10" ht="12.75" customHeight="1" x14ac:dyDescent="0.2">
      <c r="B7" s="145"/>
      <c r="C7" s="146"/>
      <c r="D7" s="147"/>
      <c r="E7" s="148"/>
      <c r="F7" s="146"/>
      <c r="G7" s="146"/>
    </row>
    <row r="8" spans="2:10" ht="12.75" customHeight="1" x14ac:dyDescent="0.2">
      <c r="B8" s="16" t="s">
        <v>170</v>
      </c>
      <c r="C8" s="4">
        <v>6720</v>
      </c>
      <c r="D8" s="4">
        <v>3287</v>
      </c>
      <c r="E8" s="4">
        <v>3433</v>
      </c>
      <c r="F8" s="4">
        <v>6692</v>
      </c>
      <c r="G8" s="4">
        <v>28</v>
      </c>
      <c r="H8" s="149"/>
      <c r="I8" s="150"/>
    </row>
    <row r="9" spans="2:10" ht="15" customHeight="1" x14ac:dyDescent="0.2">
      <c r="B9" s="20" t="s">
        <v>3</v>
      </c>
      <c r="C9" s="17">
        <v>490</v>
      </c>
      <c r="D9" s="17">
        <v>242</v>
      </c>
      <c r="E9" s="17">
        <v>248</v>
      </c>
      <c r="F9" s="17">
        <v>490</v>
      </c>
      <c r="G9" s="17">
        <v>0</v>
      </c>
      <c r="H9" s="149"/>
      <c r="J9" s="149"/>
    </row>
    <row r="10" spans="2:10" ht="15" customHeight="1" x14ac:dyDescent="0.2">
      <c r="B10" s="20" t="s">
        <v>4</v>
      </c>
      <c r="C10" s="17">
        <v>210</v>
      </c>
      <c r="D10" s="17">
        <v>112</v>
      </c>
      <c r="E10" s="17">
        <v>98</v>
      </c>
      <c r="F10" s="17">
        <v>210</v>
      </c>
      <c r="G10" s="17">
        <v>0</v>
      </c>
      <c r="H10" s="149"/>
      <c r="J10" s="149"/>
    </row>
    <row r="11" spans="2:10" ht="15" customHeight="1" x14ac:dyDescent="0.2">
      <c r="B11" s="20" t="s">
        <v>5</v>
      </c>
      <c r="C11" s="17">
        <v>3981</v>
      </c>
      <c r="D11" s="17">
        <v>1968</v>
      </c>
      <c r="E11" s="17">
        <v>2013</v>
      </c>
      <c r="F11" s="17">
        <v>3953</v>
      </c>
      <c r="G11" s="17">
        <v>28</v>
      </c>
      <c r="H11" s="149"/>
      <c r="J11" s="149"/>
    </row>
    <row r="12" spans="2:10" ht="15" customHeight="1" x14ac:dyDescent="0.2">
      <c r="B12" s="20" t="s">
        <v>6</v>
      </c>
      <c r="C12" s="17">
        <v>234</v>
      </c>
      <c r="D12" s="17">
        <v>109</v>
      </c>
      <c r="E12" s="17">
        <v>125</v>
      </c>
      <c r="F12" s="17">
        <v>234</v>
      </c>
      <c r="G12" s="17">
        <v>0</v>
      </c>
      <c r="H12" s="149"/>
      <c r="J12" s="149"/>
    </row>
    <row r="13" spans="2:10" ht="15" customHeight="1" x14ac:dyDescent="0.2">
      <c r="B13" s="20" t="s">
        <v>7</v>
      </c>
      <c r="C13" s="17">
        <v>209</v>
      </c>
      <c r="D13" s="17">
        <v>101</v>
      </c>
      <c r="E13" s="17">
        <v>108</v>
      </c>
      <c r="F13" s="17">
        <v>209</v>
      </c>
      <c r="G13" s="17">
        <v>0</v>
      </c>
      <c r="H13" s="149"/>
      <c r="I13" s="149"/>
      <c r="J13" s="149"/>
    </row>
    <row r="14" spans="2:10" ht="15" customHeight="1" x14ac:dyDescent="0.2">
      <c r="B14" s="20" t="s">
        <v>8</v>
      </c>
      <c r="C14" s="17">
        <v>45</v>
      </c>
      <c r="D14" s="17">
        <v>15</v>
      </c>
      <c r="E14" s="17">
        <v>30</v>
      </c>
      <c r="F14" s="17">
        <v>45</v>
      </c>
      <c r="G14" s="17">
        <v>0</v>
      </c>
      <c r="H14" s="149"/>
      <c r="J14" s="149"/>
    </row>
    <row r="15" spans="2:10" ht="15" customHeight="1" x14ac:dyDescent="0.2">
      <c r="B15" s="20" t="s">
        <v>9</v>
      </c>
      <c r="C15" s="17">
        <v>220</v>
      </c>
      <c r="D15" s="17">
        <v>99</v>
      </c>
      <c r="E15" s="17">
        <v>121</v>
      </c>
      <c r="F15" s="17">
        <v>220</v>
      </c>
      <c r="G15" s="17">
        <v>0</v>
      </c>
      <c r="H15" s="149"/>
      <c r="J15" s="149"/>
    </row>
    <row r="16" spans="2:10" ht="15" customHeight="1" x14ac:dyDescent="0.2">
      <c r="B16" s="20" t="s">
        <v>10</v>
      </c>
      <c r="C16" s="17">
        <v>926</v>
      </c>
      <c r="D16" s="17">
        <v>454</v>
      </c>
      <c r="E16" s="17">
        <v>472</v>
      </c>
      <c r="F16" s="17">
        <v>926</v>
      </c>
      <c r="G16" s="17">
        <v>0</v>
      </c>
      <c r="H16" s="149"/>
      <c r="J16" s="149"/>
    </row>
    <row r="17" spans="2:10" ht="15" customHeight="1" x14ac:dyDescent="0.2">
      <c r="B17" s="20" t="s">
        <v>11</v>
      </c>
      <c r="C17" s="17">
        <v>71</v>
      </c>
      <c r="D17" s="1">
        <v>25</v>
      </c>
      <c r="E17" s="1">
        <v>46</v>
      </c>
      <c r="F17" s="1">
        <v>71</v>
      </c>
      <c r="G17" s="1">
        <v>0</v>
      </c>
      <c r="H17" s="149"/>
      <c r="J17" s="149"/>
    </row>
    <row r="18" spans="2:10" ht="15" customHeight="1" x14ac:dyDescent="0.2">
      <c r="B18" s="20" t="s">
        <v>15</v>
      </c>
      <c r="C18" s="17">
        <v>64</v>
      </c>
      <c r="D18" s="17">
        <v>28</v>
      </c>
      <c r="E18" s="17">
        <v>36</v>
      </c>
      <c r="F18" s="17">
        <v>64</v>
      </c>
      <c r="G18" s="17">
        <v>0</v>
      </c>
      <c r="H18" s="149"/>
      <c r="J18" s="149"/>
    </row>
    <row r="19" spans="2:10" ht="15" customHeight="1" x14ac:dyDescent="0.2">
      <c r="B19" s="5" t="s">
        <v>12</v>
      </c>
      <c r="C19" s="17">
        <v>270</v>
      </c>
      <c r="D19" s="17">
        <v>134</v>
      </c>
      <c r="E19" s="17">
        <v>136</v>
      </c>
      <c r="F19" s="17">
        <v>270</v>
      </c>
      <c r="G19" s="17">
        <v>0</v>
      </c>
      <c r="H19" s="149"/>
      <c r="J19" s="149"/>
    </row>
    <row r="20" spans="2:10" x14ac:dyDescent="0.2">
      <c r="B20" s="738"/>
      <c r="C20" s="738"/>
      <c r="D20" s="738"/>
      <c r="E20" s="738"/>
      <c r="F20" s="738"/>
      <c r="G20" s="738"/>
      <c r="H20" s="149"/>
    </row>
    <row r="21" spans="2:10" ht="3" customHeight="1" x14ac:dyDescent="0.2">
      <c r="B21" s="161"/>
      <c r="C21" s="161"/>
      <c r="D21" s="161"/>
      <c r="E21" s="161"/>
      <c r="F21" s="161"/>
      <c r="G21" s="161"/>
      <c r="H21" s="149"/>
    </row>
    <row r="22" spans="2:10" x14ac:dyDescent="0.2">
      <c r="B22" s="151"/>
      <c r="C22" s="152"/>
      <c r="D22" s="152"/>
      <c r="E22" s="152"/>
      <c r="F22" s="152"/>
      <c r="G22" s="152"/>
    </row>
    <row r="23" spans="2:10" x14ac:dyDescent="0.2">
      <c r="B23" s="906" t="s">
        <v>282</v>
      </c>
      <c r="C23" s="906"/>
      <c r="D23" s="157"/>
      <c r="E23" s="157"/>
      <c r="F23" s="157"/>
      <c r="G23" s="157"/>
    </row>
    <row r="24" spans="2:10" ht="5.25" customHeight="1" x14ac:dyDescent="0.2">
      <c r="B24" s="142"/>
      <c r="C24" s="157"/>
      <c r="D24" s="157"/>
      <c r="E24" s="157"/>
      <c r="F24" s="157"/>
      <c r="G24" s="157"/>
    </row>
    <row r="25" spans="2:10" x14ac:dyDescent="0.2">
      <c r="B25" s="158" t="s">
        <v>140</v>
      </c>
      <c r="C25" s="159"/>
      <c r="D25" s="160"/>
      <c r="E25" s="160"/>
      <c r="F25" s="160"/>
      <c r="G25" s="160"/>
    </row>
    <row r="26" spans="2:10" ht="22.5" customHeight="1" x14ac:dyDescent="0.2">
      <c r="B26" s="885" t="s">
        <v>171</v>
      </c>
      <c r="C26" s="885"/>
      <c r="D26" s="885"/>
      <c r="E26" s="885"/>
      <c r="F26" s="885"/>
      <c r="G26" s="885"/>
    </row>
    <row r="27" spans="2:10" ht="22.5" customHeight="1" x14ac:dyDescent="0.2">
      <c r="B27" s="885" t="s">
        <v>172</v>
      </c>
      <c r="C27" s="885"/>
      <c r="D27" s="885"/>
      <c r="E27" s="885"/>
      <c r="F27" s="885"/>
      <c r="G27" s="885"/>
    </row>
    <row r="28" spans="2:10" ht="22.5" customHeight="1" x14ac:dyDescent="0.2">
      <c r="B28" s="885" t="s">
        <v>173</v>
      </c>
      <c r="C28" s="885"/>
      <c r="D28" s="885"/>
      <c r="E28" s="885"/>
      <c r="F28" s="885"/>
      <c r="G28" s="885"/>
    </row>
    <row r="117" ht="24.75" customHeight="1" x14ac:dyDescent="0.2"/>
  </sheetData>
  <mergeCells count="14">
    <mergeCell ref="B20:G20"/>
    <mergeCell ref="B26:G26"/>
    <mergeCell ref="B27:G27"/>
    <mergeCell ref="B28:G28"/>
    <mergeCell ref="B1:G1"/>
    <mergeCell ref="B2:G2"/>
    <mergeCell ref="B4:B6"/>
    <mergeCell ref="C4:E4"/>
    <mergeCell ref="F4:F6"/>
    <mergeCell ref="G4:G6"/>
    <mergeCell ref="C5:C6"/>
    <mergeCell ref="D5:D6"/>
    <mergeCell ref="E5:E6"/>
    <mergeCell ref="B23:C23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8">
    <pageSetUpPr fitToPage="1"/>
  </sheetPr>
  <dimension ref="A1:J174"/>
  <sheetViews>
    <sheetView showGridLines="0" workbookViewId="0">
      <pane ySplit="6" topLeftCell="A7" activePane="bottomLeft" state="frozen"/>
      <selection activeCell="B1" sqref="B1:AA1"/>
      <selection pane="bottomLeft" activeCell="B1" sqref="B1:G1"/>
    </sheetView>
  </sheetViews>
  <sheetFormatPr defaultRowHeight="12.75" x14ac:dyDescent="0.2"/>
  <cols>
    <col min="1" max="1" width="6.7109375" style="144" customWidth="1"/>
    <col min="2" max="2" width="29.85546875" style="144" customWidth="1"/>
    <col min="3" max="5" width="16.140625" style="144" customWidth="1"/>
    <col min="6" max="7" width="18.7109375" style="144" customWidth="1"/>
    <col min="8" max="8" width="6.7109375" style="144" customWidth="1"/>
    <col min="9" max="9" width="13.140625" style="144" bestFit="1" customWidth="1"/>
    <col min="10" max="11" width="18.7109375" style="144" customWidth="1"/>
    <col min="12" max="12" width="6.7109375" style="144" customWidth="1"/>
    <col min="13" max="256" width="9.140625" style="144"/>
    <col min="257" max="257" width="6.7109375" style="144" customWidth="1"/>
    <col min="258" max="258" width="29.85546875" style="144" customWidth="1"/>
    <col min="259" max="261" width="16.140625" style="144" customWidth="1"/>
    <col min="262" max="263" width="18.7109375" style="144" customWidth="1"/>
    <col min="264" max="264" width="6.7109375" style="144" customWidth="1"/>
    <col min="265" max="265" width="13.140625" style="144" bestFit="1" customWidth="1"/>
    <col min="266" max="267" width="18.7109375" style="144" customWidth="1"/>
    <col min="268" max="268" width="6.7109375" style="144" customWidth="1"/>
    <col min="269" max="512" width="9.140625" style="144"/>
    <col min="513" max="513" width="6.7109375" style="144" customWidth="1"/>
    <col min="514" max="514" width="29.85546875" style="144" customWidth="1"/>
    <col min="515" max="517" width="16.140625" style="144" customWidth="1"/>
    <col min="518" max="519" width="18.7109375" style="144" customWidth="1"/>
    <col min="520" max="520" width="6.7109375" style="144" customWidth="1"/>
    <col min="521" max="521" width="13.140625" style="144" bestFit="1" customWidth="1"/>
    <col min="522" max="523" width="18.7109375" style="144" customWidth="1"/>
    <col min="524" max="524" width="6.7109375" style="144" customWidth="1"/>
    <col min="525" max="768" width="9.140625" style="144"/>
    <col min="769" max="769" width="6.7109375" style="144" customWidth="1"/>
    <col min="770" max="770" width="29.85546875" style="144" customWidth="1"/>
    <col min="771" max="773" width="16.140625" style="144" customWidth="1"/>
    <col min="774" max="775" width="18.7109375" style="144" customWidth="1"/>
    <col min="776" max="776" width="6.7109375" style="144" customWidth="1"/>
    <col min="777" max="777" width="13.140625" style="144" bestFit="1" customWidth="1"/>
    <col min="778" max="779" width="18.7109375" style="144" customWidth="1"/>
    <col min="780" max="780" width="6.7109375" style="144" customWidth="1"/>
    <col min="781" max="1024" width="9.140625" style="144"/>
    <col min="1025" max="1025" width="6.7109375" style="144" customWidth="1"/>
    <col min="1026" max="1026" width="29.85546875" style="144" customWidth="1"/>
    <col min="1027" max="1029" width="16.140625" style="144" customWidth="1"/>
    <col min="1030" max="1031" width="18.7109375" style="144" customWidth="1"/>
    <col min="1032" max="1032" width="6.7109375" style="144" customWidth="1"/>
    <col min="1033" max="1033" width="13.140625" style="144" bestFit="1" customWidth="1"/>
    <col min="1034" max="1035" width="18.7109375" style="144" customWidth="1"/>
    <col min="1036" max="1036" width="6.7109375" style="144" customWidth="1"/>
    <col min="1037" max="1280" width="9.140625" style="144"/>
    <col min="1281" max="1281" width="6.7109375" style="144" customWidth="1"/>
    <col min="1282" max="1282" width="29.85546875" style="144" customWidth="1"/>
    <col min="1283" max="1285" width="16.140625" style="144" customWidth="1"/>
    <col min="1286" max="1287" width="18.7109375" style="144" customWidth="1"/>
    <col min="1288" max="1288" width="6.7109375" style="144" customWidth="1"/>
    <col min="1289" max="1289" width="13.140625" style="144" bestFit="1" customWidth="1"/>
    <col min="1290" max="1291" width="18.7109375" style="144" customWidth="1"/>
    <col min="1292" max="1292" width="6.7109375" style="144" customWidth="1"/>
    <col min="1293" max="1536" width="9.140625" style="144"/>
    <col min="1537" max="1537" width="6.7109375" style="144" customWidth="1"/>
    <col min="1538" max="1538" width="29.85546875" style="144" customWidth="1"/>
    <col min="1539" max="1541" width="16.140625" style="144" customWidth="1"/>
    <col min="1542" max="1543" width="18.7109375" style="144" customWidth="1"/>
    <col min="1544" max="1544" width="6.7109375" style="144" customWidth="1"/>
    <col min="1545" max="1545" width="13.140625" style="144" bestFit="1" customWidth="1"/>
    <col min="1546" max="1547" width="18.7109375" style="144" customWidth="1"/>
    <col min="1548" max="1548" width="6.7109375" style="144" customWidth="1"/>
    <col min="1549" max="1792" width="9.140625" style="144"/>
    <col min="1793" max="1793" width="6.7109375" style="144" customWidth="1"/>
    <col min="1794" max="1794" width="29.85546875" style="144" customWidth="1"/>
    <col min="1795" max="1797" width="16.140625" style="144" customWidth="1"/>
    <col min="1798" max="1799" width="18.7109375" style="144" customWidth="1"/>
    <col min="1800" max="1800" width="6.7109375" style="144" customWidth="1"/>
    <col min="1801" max="1801" width="13.140625" style="144" bestFit="1" customWidth="1"/>
    <col min="1802" max="1803" width="18.7109375" style="144" customWidth="1"/>
    <col min="1804" max="1804" width="6.7109375" style="144" customWidth="1"/>
    <col min="1805" max="2048" width="9.140625" style="144"/>
    <col min="2049" max="2049" width="6.7109375" style="144" customWidth="1"/>
    <col min="2050" max="2050" width="29.85546875" style="144" customWidth="1"/>
    <col min="2051" max="2053" width="16.140625" style="144" customWidth="1"/>
    <col min="2054" max="2055" width="18.7109375" style="144" customWidth="1"/>
    <col min="2056" max="2056" width="6.7109375" style="144" customWidth="1"/>
    <col min="2057" max="2057" width="13.140625" style="144" bestFit="1" customWidth="1"/>
    <col min="2058" max="2059" width="18.7109375" style="144" customWidth="1"/>
    <col min="2060" max="2060" width="6.7109375" style="144" customWidth="1"/>
    <col min="2061" max="2304" width="9.140625" style="144"/>
    <col min="2305" max="2305" width="6.7109375" style="144" customWidth="1"/>
    <col min="2306" max="2306" width="29.85546875" style="144" customWidth="1"/>
    <col min="2307" max="2309" width="16.140625" style="144" customWidth="1"/>
    <col min="2310" max="2311" width="18.7109375" style="144" customWidth="1"/>
    <col min="2312" max="2312" width="6.7109375" style="144" customWidth="1"/>
    <col min="2313" max="2313" width="13.140625" style="144" bestFit="1" customWidth="1"/>
    <col min="2314" max="2315" width="18.7109375" style="144" customWidth="1"/>
    <col min="2316" max="2316" width="6.7109375" style="144" customWidth="1"/>
    <col min="2317" max="2560" width="9.140625" style="144"/>
    <col min="2561" max="2561" width="6.7109375" style="144" customWidth="1"/>
    <col min="2562" max="2562" width="29.85546875" style="144" customWidth="1"/>
    <col min="2563" max="2565" width="16.140625" style="144" customWidth="1"/>
    <col min="2566" max="2567" width="18.7109375" style="144" customWidth="1"/>
    <col min="2568" max="2568" width="6.7109375" style="144" customWidth="1"/>
    <col min="2569" max="2569" width="13.140625" style="144" bestFit="1" customWidth="1"/>
    <col min="2570" max="2571" width="18.7109375" style="144" customWidth="1"/>
    <col min="2572" max="2572" width="6.7109375" style="144" customWidth="1"/>
    <col min="2573" max="2816" width="9.140625" style="144"/>
    <col min="2817" max="2817" width="6.7109375" style="144" customWidth="1"/>
    <col min="2818" max="2818" width="29.85546875" style="144" customWidth="1"/>
    <col min="2819" max="2821" width="16.140625" style="144" customWidth="1"/>
    <col min="2822" max="2823" width="18.7109375" style="144" customWidth="1"/>
    <col min="2824" max="2824" width="6.7109375" style="144" customWidth="1"/>
    <col min="2825" max="2825" width="13.140625" style="144" bestFit="1" customWidth="1"/>
    <col min="2826" max="2827" width="18.7109375" style="144" customWidth="1"/>
    <col min="2828" max="2828" width="6.7109375" style="144" customWidth="1"/>
    <col min="2829" max="3072" width="9.140625" style="144"/>
    <col min="3073" max="3073" width="6.7109375" style="144" customWidth="1"/>
    <col min="3074" max="3074" width="29.85546875" style="144" customWidth="1"/>
    <col min="3075" max="3077" width="16.140625" style="144" customWidth="1"/>
    <col min="3078" max="3079" width="18.7109375" style="144" customWidth="1"/>
    <col min="3080" max="3080" width="6.7109375" style="144" customWidth="1"/>
    <col min="3081" max="3081" width="13.140625" style="144" bestFit="1" customWidth="1"/>
    <col min="3082" max="3083" width="18.7109375" style="144" customWidth="1"/>
    <col min="3084" max="3084" width="6.7109375" style="144" customWidth="1"/>
    <col min="3085" max="3328" width="9.140625" style="144"/>
    <col min="3329" max="3329" width="6.7109375" style="144" customWidth="1"/>
    <col min="3330" max="3330" width="29.85546875" style="144" customWidth="1"/>
    <col min="3331" max="3333" width="16.140625" style="144" customWidth="1"/>
    <col min="3334" max="3335" width="18.7109375" style="144" customWidth="1"/>
    <col min="3336" max="3336" width="6.7109375" style="144" customWidth="1"/>
    <col min="3337" max="3337" width="13.140625" style="144" bestFit="1" customWidth="1"/>
    <col min="3338" max="3339" width="18.7109375" style="144" customWidth="1"/>
    <col min="3340" max="3340" width="6.7109375" style="144" customWidth="1"/>
    <col min="3341" max="3584" width="9.140625" style="144"/>
    <col min="3585" max="3585" width="6.7109375" style="144" customWidth="1"/>
    <col min="3586" max="3586" width="29.85546875" style="144" customWidth="1"/>
    <col min="3587" max="3589" width="16.140625" style="144" customWidth="1"/>
    <col min="3590" max="3591" width="18.7109375" style="144" customWidth="1"/>
    <col min="3592" max="3592" width="6.7109375" style="144" customWidth="1"/>
    <col min="3593" max="3593" width="13.140625" style="144" bestFit="1" customWidth="1"/>
    <col min="3594" max="3595" width="18.7109375" style="144" customWidth="1"/>
    <col min="3596" max="3596" width="6.7109375" style="144" customWidth="1"/>
    <col min="3597" max="3840" width="9.140625" style="144"/>
    <col min="3841" max="3841" width="6.7109375" style="144" customWidth="1"/>
    <col min="3842" max="3842" width="29.85546875" style="144" customWidth="1"/>
    <col min="3843" max="3845" width="16.140625" style="144" customWidth="1"/>
    <col min="3846" max="3847" width="18.7109375" style="144" customWidth="1"/>
    <col min="3848" max="3848" width="6.7109375" style="144" customWidth="1"/>
    <col min="3849" max="3849" width="13.140625" style="144" bestFit="1" customWidth="1"/>
    <col min="3850" max="3851" width="18.7109375" style="144" customWidth="1"/>
    <col min="3852" max="3852" width="6.7109375" style="144" customWidth="1"/>
    <col min="3853" max="4096" width="9.140625" style="144"/>
    <col min="4097" max="4097" width="6.7109375" style="144" customWidth="1"/>
    <col min="4098" max="4098" width="29.85546875" style="144" customWidth="1"/>
    <col min="4099" max="4101" width="16.140625" style="144" customWidth="1"/>
    <col min="4102" max="4103" width="18.7109375" style="144" customWidth="1"/>
    <col min="4104" max="4104" width="6.7109375" style="144" customWidth="1"/>
    <col min="4105" max="4105" width="13.140625" style="144" bestFit="1" customWidth="1"/>
    <col min="4106" max="4107" width="18.7109375" style="144" customWidth="1"/>
    <col min="4108" max="4108" width="6.7109375" style="144" customWidth="1"/>
    <col min="4109" max="4352" width="9.140625" style="144"/>
    <col min="4353" max="4353" width="6.7109375" style="144" customWidth="1"/>
    <col min="4354" max="4354" width="29.85546875" style="144" customWidth="1"/>
    <col min="4355" max="4357" width="16.140625" style="144" customWidth="1"/>
    <col min="4358" max="4359" width="18.7109375" style="144" customWidth="1"/>
    <col min="4360" max="4360" width="6.7109375" style="144" customWidth="1"/>
    <col min="4361" max="4361" width="13.140625" style="144" bestFit="1" customWidth="1"/>
    <col min="4362" max="4363" width="18.7109375" style="144" customWidth="1"/>
    <col min="4364" max="4364" width="6.7109375" style="144" customWidth="1"/>
    <col min="4365" max="4608" width="9.140625" style="144"/>
    <col min="4609" max="4609" width="6.7109375" style="144" customWidth="1"/>
    <col min="4610" max="4610" width="29.85546875" style="144" customWidth="1"/>
    <col min="4611" max="4613" width="16.140625" style="144" customWidth="1"/>
    <col min="4614" max="4615" width="18.7109375" style="144" customWidth="1"/>
    <col min="4616" max="4616" width="6.7109375" style="144" customWidth="1"/>
    <col min="4617" max="4617" width="13.140625" style="144" bestFit="1" customWidth="1"/>
    <col min="4618" max="4619" width="18.7109375" style="144" customWidth="1"/>
    <col min="4620" max="4620" width="6.7109375" style="144" customWidth="1"/>
    <col min="4621" max="4864" width="9.140625" style="144"/>
    <col min="4865" max="4865" width="6.7109375" style="144" customWidth="1"/>
    <col min="4866" max="4866" width="29.85546875" style="144" customWidth="1"/>
    <col min="4867" max="4869" width="16.140625" style="144" customWidth="1"/>
    <col min="4870" max="4871" width="18.7109375" style="144" customWidth="1"/>
    <col min="4872" max="4872" width="6.7109375" style="144" customWidth="1"/>
    <col min="4873" max="4873" width="13.140625" style="144" bestFit="1" customWidth="1"/>
    <col min="4874" max="4875" width="18.7109375" style="144" customWidth="1"/>
    <col min="4876" max="4876" width="6.7109375" style="144" customWidth="1"/>
    <col min="4877" max="5120" width="9.140625" style="144"/>
    <col min="5121" max="5121" width="6.7109375" style="144" customWidth="1"/>
    <col min="5122" max="5122" width="29.85546875" style="144" customWidth="1"/>
    <col min="5123" max="5125" width="16.140625" style="144" customWidth="1"/>
    <col min="5126" max="5127" width="18.7109375" style="144" customWidth="1"/>
    <col min="5128" max="5128" width="6.7109375" style="144" customWidth="1"/>
    <col min="5129" max="5129" width="13.140625" style="144" bestFit="1" customWidth="1"/>
    <col min="5130" max="5131" width="18.7109375" style="144" customWidth="1"/>
    <col min="5132" max="5132" width="6.7109375" style="144" customWidth="1"/>
    <col min="5133" max="5376" width="9.140625" style="144"/>
    <col min="5377" max="5377" width="6.7109375" style="144" customWidth="1"/>
    <col min="5378" max="5378" width="29.85546875" style="144" customWidth="1"/>
    <col min="5379" max="5381" width="16.140625" style="144" customWidth="1"/>
    <col min="5382" max="5383" width="18.7109375" style="144" customWidth="1"/>
    <col min="5384" max="5384" width="6.7109375" style="144" customWidth="1"/>
    <col min="5385" max="5385" width="13.140625" style="144" bestFit="1" customWidth="1"/>
    <col min="5386" max="5387" width="18.7109375" style="144" customWidth="1"/>
    <col min="5388" max="5388" width="6.7109375" style="144" customWidth="1"/>
    <col min="5389" max="5632" width="9.140625" style="144"/>
    <col min="5633" max="5633" width="6.7109375" style="144" customWidth="1"/>
    <col min="5634" max="5634" width="29.85546875" style="144" customWidth="1"/>
    <col min="5635" max="5637" width="16.140625" style="144" customWidth="1"/>
    <col min="5638" max="5639" width="18.7109375" style="144" customWidth="1"/>
    <col min="5640" max="5640" width="6.7109375" style="144" customWidth="1"/>
    <col min="5641" max="5641" width="13.140625" style="144" bestFit="1" customWidth="1"/>
    <col min="5642" max="5643" width="18.7109375" style="144" customWidth="1"/>
    <col min="5644" max="5644" width="6.7109375" style="144" customWidth="1"/>
    <col min="5645" max="5888" width="9.140625" style="144"/>
    <col min="5889" max="5889" width="6.7109375" style="144" customWidth="1"/>
    <col min="5890" max="5890" width="29.85546875" style="144" customWidth="1"/>
    <col min="5891" max="5893" width="16.140625" style="144" customWidth="1"/>
    <col min="5894" max="5895" width="18.7109375" style="144" customWidth="1"/>
    <col min="5896" max="5896" width="6.7109375" style="144" customWidth="1"/>
    <col min="5897" max="5897" width="13.140625" style="144" bestFit="1" customWidth="1"/>
    <col min="5898" max="5899" width="18.7109375" style="144" customWidth="1"/>
    <col min="5900" max="5900" width="6.7109375" style="144" customWidth="1"/>
    <col min="5901" max="6144" width="9.140625" style="144"/>
    <col min="6145" max="6145" width="6.7109375" style="144" customWidth="1"/>
    <col min="6146" max="6146" width="29.85546875" style="144" customWidth="1"/>
    <col min="6147" max="6149" width="16.140625" style="144" customWidth="1"/>
    <col min="6150" max="6151" width="18.7109375" style="144" customWidth="1"/>
    <col min="6152" max="6152" width="6.7109375" style="144" customWidth="1"/>
    <col min="6153" max="6153" width="13.140625" style="144" bestFit="1" customWidth="1"/>
    <col min="6154" max="6155" width="18.7109375" style="144" customWidth="1"/>
    <col min="6156" max="6156" width="6.7109375" style="144" customWidth="1"/>
    <col min="6157" max="6400" width="9.140625" style="144"/>
    <col min="6401" max="6401" width="6.7109375" style="144" customWidth="1"/>
    <col min="6402" max="6402" width="29.85546875" style="144" customWidth="1"/>
    <col min="6403" max="6405" width="16.140625" style="144" customWidth="1"/>
    <col min="6406" max="6407" width="18.7109375" style="144" customWidth="1"/>
    <col min="6408" max="6408" width="6.7109375" style="144" customWidth="1"/>
    <col min="6409" max="6409" width="13.140625" style="144" bestFit="1" customWidth="1"/>
    <col min="6410" max="6411" width="18.7109375" style="144" customWidth="1"/>
    <col min="6412" max="6412" width="6.7109375" style="144" customWidth="1"/>
    <col min="6413" max="6656" width="9.140625" style="144"/>
    <col min="6657" max="6657" width="6.7109375" style="144" customWidth="1"/>
    <col min="6658" max="6658" width="29.85546875" style="144" customWidth="1"/>
    <col min="6659" max="6661" width="16.140625" style="144" customWidth="1"/>
    <col min="6662" max="6663" width="18.7109375" style="144" customWidth="1"/>
    <col min="6664" max="6664" width="6.7109375" style="144" customWidth="1"/>
    <col min="6665" max="6665" width="13.140625" style="144" bestFit="1" customWidth="1"/>
    <col min="6666" max="6667" width="18.7109375" style="144" customWidth="1"/>
    <col min="6668" max="6668" width="6.7109375" style="144" customWidth="1"/>
    <col min="6669" max="6912" width="9.140625" style="144"/>
    <col min="6913" max="6913" width="6.7109375" style="144" customWidth="1"/>
    <col min="6914" max="6914" width="29.85546875" style="144" customWidth="1"/>
    <col min="6915" max="6917" width="16.140625" style="144" customWidth="1"/>
    <col min="6918" max="6919" width="18.7109375" style="144" customWidth="1"/>
    <col min="6920" max="6920" width="6.7109375" style="144" customWidth="1"/>
    <col min="6921" max="6921" width="13.140625" style="144" bestFit="1" customWidth="1"/>
    <col min="6922" max="6923" width="18.7109375" style="144" customWidth="1"/>
    <col min="6924" max="6924" width="6.7109375" style="144" customWidth="1"/>
    <col min="6925" max="7168" width="9.140625" style="144"/>
    <col min="7169" max="7169" width="6.7109375" style="144" customWidth="1"/>
    <col min="7170" max="7170" width="29.85546875" style="144" customWidth="1"/>
    <col min="7171" max="7173" width="16.140625" style="144" customWidth="1"/>
    <col min="7174" max="7175" width="18.7109375" style="144" customWidth="1"/>
    <col min="7176" max="7176" width="6.7109375" style="144" customWidth="1"/>
    <col min="7177" max="7177" width="13.140625" style="144" bestFit="1" customWidth="1"/>
    <col min="7178" max="7179" width="18.7109375" style="144" customWidth="1"/>
    <col min="7180" max="7180" width="6.7109375" style="144" customWidth="1"/>
    <col min="7181" max="7424" width="9.140625" style="144"/>
    <col min="7425" max="7425" width="6.7109375" style="144" customWidth="1"/>
    <col min="7426" max="7426" width="29.85546875" style="144" customWidth="1"/>
    <col min="7427" max="7429" width="16.140625" style="144" customWidth="1"/>
    <col min="7430" max="7431" width="18.7109375" style="144" customWidth="1"/>
    <col min="7432" max="7432" width="6.7109375" style="144" customWidth="1"/>
    <col min="7433" max="7433" width="13.140625" style="144" bestFit="1" customWidth="1"/>
    <col min="7434" max="7435" width="18.7109375" style="144" customWidth="1"/>
    <col min="7436" max="7436" width="6.7109375" style="144" customWidth="1"/>
    <col min="7437" max="7680" width="9.140625" style="144"/>
    <col min="7681" max="7681" width="6.7109375" style="144" customWidth="1"/>
    <col min="7682" max="7682" width="29.85546875" style="144" customWidth="1"/>
    <col min="7683" max="7685" width="16.140625" style="144" customWidth="1"/>
    <col min="7686" max="7687" width="18.7109375" style="144" customWidth="1"/>
    <col min="7688" max="7688" width="6.7109375" style="144" customWidth="1"/>
    <col min="7689" max="7689" width="13.140625" style="144" bestFit="1" customWidth="1"/>
    <col min="7690" max="7691" width="18.7109375" style="144" customWidth="1"/>
    <col min="7692" max="7692" width="6.7109375" style="144" customWidth="1"/>
    <col min="7693" max="7936" width="9.140625" style="144"/>
    <col min="7937" max="7937" width="6.7109375" style="144" customWidth="1"/>
    <col min="7938" max="7938" width="29.85546875" style="144" customWidth="1"/>
    <col min="7939" max="7941" width="16.140625" style="144" customWidth="1"/>
    <col min="7942" max="7943" width="18.7109375" style="144" customWidth="1"/>
    <col min="7944" max="7944" width="6.7109375" style="144" customWidth="1"/>
    <col min="7945" max="7945" width="13.140625" style="144" bestFit="1" customWidth="1"/>
    <col min="7946" max="7947" width="18.7109375" style="144" customWidth="1"/>
    <col min="7948" max="7948" width="6.7109375" style="144" customWidth="1"/>
    <col min="7949" max="8192" width="9.140625" style="144"/>
    <col min="8193" max="8193" width="6.7109375" style="144" customWidth="1"/>
    <col min="8194" max="8194" width="29.85546875" style="144" customWidth="1"/>
    <col min="8195" max="8197" width="16.140625" style="144" customWidth="1"/>
    <col min="8198" max="8199" width="18.7109375" style="144" customWidth="1"/>
    <col min="8200" max="8200" width="6.7109375" style="144" customWidth="1"/>
    <col min="8201" max="8201" width="13.140625" style="144" bestFit="1" customWidth="1"/>
    <col min="8202" max="8203" width="18.7109375" style="144" customWidth="1"/>
    <col min="8204" max="8204" width="6.7109375" style="144" customWidth="1"/>
    <col min="8205" max="8448" width="9.140625" style="144"/>
    <col min="8449" max="8449" width="6.7109375" style="144" customWidth="1"/>
    <col min="8450" max="8450" width="29.85546875" style="144" customWidth="1"/>
    <col min="8451" max="8453" width="16.140625" style="144" customWidth="1"/>
    <col min="8454" max="8455" width="18.7109375" style="144" customWidth="1"/>
    <col min="8456" max="8456" width="6.7109375" style="144" customWidth="1"/>
    <col min="8457" max="8457" width="13.140625" style="144" bestFit="1" customWidth="1"/>
    <col min="8458" max="8459" width="18.7109375" style="144" customWidth="1"/>
    <col min="8460" max="8460" width="6.7109375" style="144" customWidth="1"/>
    <col min="8461" max="8704" width="9.140625" style="144"/>
    <col min="8705" max="8705" width="6.7109375" style="144" customWidth="1"/>
    <col min="8706" max="8706" width="29.85546875" style="144" customWidth="1"/>
    <col min="8707" max="8709" width="16.140625" style="144" customWidth="1"/>
    <col min="8710" max="8711" width="18.7109375" style="144" customWidth="1"/>
    <col min="8712" max="8712" width="6.7109375" style="144" customWidth="1"/>
    <col min="8713" max="8713" width="13.140625" style="144" bestFit="1" customWidth="1"/>
    <col min="8714" max="8715" width="18.7109375" style="144" customWidth="1"/>
    <col min="8716" max="8716" width="6.7109375" style="144" customWidth="1"/>
    <col min="8717" max="8960" width="9.140625" style="144"/>
    <col min="8961" max="8961" width="6.7109375" style="144" customWidth="1"/>
    <col min="8962" max="8962" width="29.85546875" style="144" customWidth="1"/>
    <col min="8963" max="8965" width="16.140625" style="144" customWidth="1"/>
    <col min="8966" max="8967" width="18.7109375" style="144" customWidth="1"/>
    <col min="8968" max="8968" width="6.7109375" style="144" customWidth="1"/>
    <col min="8969" max="8969" width="13.140625" style="144" bestFit="1" customWidth="1"/>
    <col min="8970" max="8971" width="18.7109375" style="144" customWidth="1"/>
    <col min="8972" max="8972" width="6.7109375" style="144" customWidth="1"/>
    <col min="8973" max="9216" width="9.140625" style="144"/>
    <col min="9217" max="9217" width="6.7109375" style="144" customWidth="1"/>
    <col min="9218" max="9218" width="29.85546875" style="144" customWidth="1"/>
    <col min="9219" max="9221" width="16.140625" style="144" customWidth="1"/>
    <col min="9222" max="9223" width="18.7109375" style="144" customWidth="1"/>
    <col min="9224" max="9224" width="6.7109375" style="144" customWidth="1"/>
    <col min="9225" max="9225" width="13.140625" style="144" bestFit="1" customWidth="1"/>
    <col min="9226" max="9227" width="18.7109375" style="144" customWidth="1"/>
    <col min="9228" max="9228" width="6.7109375" style="144" customWidth="1"/>
    <col min="9229" max="9472" width="9.140625" style="144"/>
    <col min="9473" max="9473" width="6.7109375" style="144" customWidth="1"/>
    <col min="9474" max="9474" width="29.85546875" style="144" customWidth="1"/>
    <col min="9475" max="9477" width="16.140625" style="144" customWidth="1"/>
    <col min="9478" max="9479" width="18.7109375" style="144" customWidth="1"/>
    <col min="9480" max="9480" width="6.7109375" style="144" customWidth="1"/>
    <col min="9481" max="9481" width="13.140625" style="144" bestFit="1" customWidth="1"/>
    <col min="9482" max="9483" width="18.7109375" style="144" customWidth="1"/>
    <col min="9484" max="9484" width="6.7109375" style="144" customWidth="1"/>
    <col min="9485" max="9728" width="9.140625" style="144"/>
    <col min="9729" max="9729" width="6.7109375" style="144" customWidth="1"/>
    <col min="9730" max="9730" width="29.85546875" style="144" customWidth="1"/>
    <col min="9731" max="9733" width="16.140625" style="144" customWidth="1"/>
    <col min="9734" max="9735" width="18.7109375" style="144" customWidth="1"/>
    <col min="9736" max="9736" width="6.7109375" style="144" customWidth="1"/>
    <col min="9737" max="9737" width="13.140625" style="144" bestFit="1" customWidth="1"/>
    <col min="9738" max="9739" width="18.7109375" style="144" customWidth="1"/>
    <col min="9740" max="9740" width="6.7109375" style="144" customWidth="1"/>
    <col min="9741" max="9984" width="9.140625" style="144"/>
    <col min="9985" max="9985" width="6.7109375" style="144" customWidth="1"/>
    <col min="9986" max="9986" width="29.85546875" style="144" customWidth="1"/>
    <col min="9987" max="9989" width="16.140625" style="144" customWidth="1"/>
    <col min="9990" max="9991" width="18.7109375" style="144" customWidth="1"/>
    <col min="9992" max="9992" width="6.7109375" style="144" customWidth="1"/>
    <col min="9993" max="9993" width="13.140625" style="144" bestFit="1" customWidth="1"/>
    <col min="9994" max="9995" width="18.7109375" style="144" customWidth="1"/>
    <col min="9996" max="9996" width="6.7109375" style="144" customWidth="1"/>
    <col min="9997" max="10240" width="9.140625" style="144"/>
    <col min="10241" max="10241" width="6.7109375" style="144" customWidth="1"/>
    <col min="10242" max="10242" width="29.85546875" style="144" customWidth="1"/>
    <col min="10243" max="10245" width="16.140625" style="144" customWidth="1"/>
    <col min="10246" max="10247" width="18.7109375" style="144" customWidth="1"/>
    <col min="10248" max="10248" width="6.7109375" style="144" customWidth="1"/>
    <col min="10249" max="10249" width="13.140625" style="144" bestFit="1" customWidth="1"/>
    <col min="10250" max="10251" width="18.7109375" style="144" customWidth="1"/>
    <col min="10252" max="10252" width="6.7109375" style="144" customWidth="1"/>
    <col min="10253" max="10496" width="9.140625" style="144"/>
    <col min="10497" max="10497" width="6.7109375" style="144" customWidth="1"/>
    <col min="10498" max="10498" width="29.85546875" style="144" customWidth="1"/>
    <col min="10499" max="10501" width="16.140625" style="144" customWidth="1"/>
    <col min="10502" max="10503" width="18.7109375" style="144" customWidth="1"/>
    <col min="10504" max="10504" width="6.7109375" style="144" customWidth="1"/>
    <col min="10505" max="10505" width="13.140625" style="144" bestFit="1" customWidth="1"/>
    <col min="10506" max="10507" width="18.7109375" style="144" customWidth="1"/>
    <col min="10508" max="10508" width="6.7109375" style="144" customWidth="1"/>
    <col min="10509" max="10752" width="9.140625" style="144"/>
    <col min="10753" max="10753" width="6.7109375" style="144" customWidth="1"/>
    <col min="10754" max="10754" width="29.85546875" style="144" customWidth="1"/>
    <col min="10755" max="10757" width="16.140625" style="144" customWidth="1"/>
    <col min="10758" max="10759" width="18.7109375" style="144" customWidth="1"/>
    <col min="10760" max="10760" width="6.7109375" style="144" customWidth="1"/>
    <col min="10761" max="10761" width="13.140625" style="144" bestFit="1" customWidth="1"/>
    <col min="10762" max="10763" width="18.7109375" style="144" customWidth="1"/>
    <col min="10764" max="10764" width="6.7109375" style="144" customWidth="1"/>
    <col min="10765" max="11008" width="9.140625" style="144"/>
    <col min="11009" max="11009" width="6.7109375" style="144" customWidth="1"/>
    <col min="11010" max="11010" width="29.85546875" style="144" customWidth="1"/>
    <col min="11011" max="11013" width="16.140625" style="144" customWidth="1"/>
    <col min="11014" max="11015" width="18.7109375" style="144" customWidth="1"/>
    <col min="11016" max="11016" width="6.7109375" style="144" customWidth="1"/>
    <col min="11017" max="11017" width="13.140625" style="144" bestFit="1" customWidth="1"/>
    <col min="11018" max="11019" width="18.7109375" style="144" customWidth="1"/>
    <col min="11020" max="11020" width="6.7109375" style="144" customWidth="1"/>
    <col min="11021" max="11264" width="9.140625" style="144"/>
    <col min="11265" max="11265" width="6.7109375" style="144" customWidth="1"/>
    <col min="11266" max="11266" width="29.85546875" style="144" customWidth="1"/>
    <col min="11267" max="11269" width="16.140625" style="144" customWidth="1"/>
    <col min="11270" max="11271" width="18.7109375" style="144" customWidth="1"/>
    <col min="11272" max="11272" width="6.7109375" style="144" customWidth="1"/>
    <col min="11273" max="11273" width="13.140625" style="144" bestFit="1" customWidth="1"/>
    <col min="11274" max="11275" width="18.7109375" style="144" customWidth="1"/>
    <col min="11276" max="11276" width="6.7109375" style="144" customWidth="1"/>
    <col min="11277" max="11520" width="9.140625" style="144"/>
    <col min="11521" max="11521" width="6.7109375" style="144" customWidth="1"/>
    <col min="11522" max="11522" width="29.85546875" style="144" customWidth="1"/>
    <col min="11523" max="11525" width="16.140625" style="144" customWidth="1"/>
    <col min="11526" max="11527" width="18.7109375" style="144" customWidth="1"/>
    <col min="11528" max="11528" width="6.7109375" style="144" customWidth="1"/>
    <col min="11529" max="11529" width="13.140625" style="144" bestFit="1" customWidth="1"/>
    <col min="11530" max="11531" width="18.7109375" style="144" customWidth="1"/>
    <col min="11532" max="11532" width="6.7109375" style="144" customWidth="1"/>
    <col min="11533" max="11776" width="9.140625" style="144"/>
    <col min="11777" max="11777" width="6.7109375" style="144" customWidth="1"/>
    <col min="11778" max="11778" width="29.85546875" style="144" customWidth="1"/>
    <col min="11779" max="11781" width="16.140625" style="144" customWidth="1"/>
    <col min="11782" max="11783" width="18.7109375" style="144" customWidth="1"/>
    <col min="11784" max="11784" width="6.7109375" style="144" customWidth="1"/>
    <col min="11785" max="11785" width="13.140625" style="144" bestFit="1" customWidth="1"/>
    <col min="11786" max="11787" width="18.7109375" style="144" customWidth="1"/>
    <col min="11788" max="11788" width="6.7109375" style="144" customWidth="1"/>
    <col min="11789" max="12032" width="9.140625" style="144"/>
    <col min="12033" max="12033" width="6.7109375" style="144" customWidth="1"/>
    <col min="12034" max="12034" width="29.85546875" style="144" customWidth="1"/>
    <col min="12035" max="12037" width="16.140625" style="144" customWidth="1"/>
    <col min="12038" max="12039" width="18.7109375" style="144" customWidth="1"/>
    <col min="12040" max="12040" width="6.7109375" style="144" customWidth="1"/>
    <col min="12041" max="12041" width="13.140625" style="144" bestFit="1" customWidth="1"/>
    <col min="12042" max="12043" width="18.7109375" style="144" customWidth="1"/>
    <col min="12044" max="12044" width="6.7109375" style="144" customWidth="1"/>
    <col min="12045" max="12288" width="9.140625" style="144"/>
    <col min="12289" max="12289" width="6.7109375" style="144" customWidth="1"/>
    <col min="12290" max="12290" width="29.85546875" style="144" customWidth="1"/>
    <col min="12291" max="12293" width="16.140625" style="144" customWidth="1"/>
    <col min="12294" max="12295" width="18.7109375" style="144" customWidth="1"/>
    <col min="12296" max="12296" width="6.7109375" style="144" customWidth="1"/>
    <col min="12297" max="12297" width="13.140625" style="144" bestFit="1" customWidth="1"/>
    <col min="12298" max="12299" width="18.7109375" style="144" customWidth="1"/>
    <col min="12300" max="12300" width="6.7109375" style="144" customWidth="1"/>
    <col min="12301" max="12544" width="9.140625" style="144"/>
    <col min="12545" max="12545" width="6.7109375" style="144" customWidth="1"/>
    <col min="12546" max="12546" width="29.85546875" style="144" customWidth="1"/>
    <col min="12547" max="12549" width="16.140625" style="144" customWidth="1"/>
    <col min="12550" max="12551" width="18.7109375" style="144" customWidth="1"/>
    <col min="12552" max="12552" width="6.7109375" style="144" customWidth="1"/>
    <col min="12553" max="12553" width="13.140625" style="144" bestFit="1" customWidth="1"/>
    <col min="12554" max="12555" width="18.7109375" style="144" customWidth="1"/>
    <col min="12556" max="12556" width="6.7109375" style="144" customWidth="1"/>
    <col min="12557" max="12800" width="9.140625" style="144"/>
    <col min="12801" max="12801" width="6.7109375" style="144" customWidth="1"/>
    <col min="12802" max="12802" width="29.85546875" style="144" customWidth="1"/>
    <col min="12803" max="12805" width="16.140625" style="144" customWidth="1"/>
    <col min="12806" max="12807" width="18.7109375" style="144" customWidth="1"/>
    <col min="12808" max="12808" width="6.7109375" style="144" customWidth="1"/>
    <col min="12809" max="12809" width="13.140625" style="144" bestFit="1" customWidth="1"/>
    <col min="12810" max="12811" width="18.7109375" style="144" customWidth="1"/>
    <col min="12812" max="12812" width="6.7109375" style="144" customWidth="1"/>
    <col min="12813" max="13056" width="9.140625" style="144"/>
    <col min="13057" max="13057" width="6.7109375" style="144" customWidth="1"/>
    <col min="13058" max="13058" width="29.85546875" style="144" customWidth="1"/>
    <col min="13059" max="13061" width="16.140625" style="144" customWidth="1"/>
    <col min="13062" max="13063" width="18.7109375" style="144" customWidth="1"/>
    <col min="13064" max="13064" width="6.7109375" style="144" customWidth="1"/>
    <col min="13065" max="13065" width="13.140625" style="144" bestFit="1" customWidth="1"/>
    <col min="13066" max="13067" width="18.7109375" style="144" customWidth="1"/>
    <col min="13068" max="13068" width="6.7109375" style="144" customWidth="1"/>
    <col min="13069" max="13312" width="9.140625" style="144"/>
    <col min="13313" max="13313" width="6.7109375" style="144" customWidth="1"/>
    <col min="13314" max="13314" width="29.85546875" style="144" customWidth="1"/>
    <col min="13315" max="13317" width="16.140625" style="144" customWidth="1"/>
    <col min="13318" max="13319" width="18.7109375" style="144" customWidth="1"/>
    <col min="13320" max="13320" width="6.7109375" style="144" customWidth="1"/>
    <col min="13321" max="13321" width="13.140625" style="144" bestFit="1" customWidth="1"/>
    <col min="13322" max="13323" width="18.7109375" style="144" customWidth="1"/>
    <col min="13324" max="13324" width="6.7109375" style="144" customWidth="1"/>
    <col min="13325" max="13568" width="9.140625" style="144"/>
    <col min="13569" max="13569" width="6.7109375" style="144" customWidth="1"/>
    <col min="13570" max="13570" width="29.85546875" style="144" customWidth="1"/>
    <col min="13571" max="13573" width="16.140625" style="144" customWidth="1"/>
    <col min="13574" max="13575" width="18.7109375" style="144" customWidth="1"/>
    <col min="13576" max="13576" width="6.7109375" style="144" customWidth="1"/>
    <col min="13577" max="13577" width="13.140625" style="144" bestFit="1" customWidth="1"/>
    <col min="13578" max="13579" width="18.7109375" style="144" customWidth="1"/>
    <col min="13580" max="13580" width="6.7109375" style="144" customWidth="1"/>
    <col min="13581" max="13824" width="9.140625" style="144"/>
    <col min="13825" max="13825" width="6.7109375" style="144" customWidth="1"/>
    <col min="13826" max="13826" width="29.85546875" style="144" customWidth="1"/>
    <col min="13827" max="13829" width="16.140625" style="144" customWidth="1"/>
    <col min="13830" max="13831" width="18.7109375" style="144" customWidth="1"/>
    <col min="13832" max="13832" width="6.7109375" style="144" customWidth="1"/>
    <col min="13833" max="13833" width="13.140625" style="144" bestFit="1" customWidth="1"/>
    <col min="13834" max="13835" width="18.7109375" style="144" customWidth="1"/>
    <col min="13836" max="13836" width="6.7109375" style="144" customWidth="1"/>
    <col min="13837" max="14080" width="9.140625" style="144"/>
    <col min="14081" max="14081" width="6.7109375" style="144" customWidth="1"/>
    <col min="14082" max="14082" width="29.85546875" style="144" customWidth="1"/>
    <col min="14083" max="14085" width="16.140625" style="144" customWidth="1"/>
    <col min="14086" max="14087" width="18.7109375" style="144" customWidth="1"/>
    <col min="14088" max="14088" width="6.7109375" style="144" customWidth="1"/>
    <col min="14089" max="14089" width="13.140625" style="144" bestFit="1" customWidth="1"/>
    <col min="14090" max="14091" width="18.7109375" style="144" customWidth="1"/>
    <col min="14092" max="14092" width="6.7109375" style="144" customWidth="1"/>
    <col min="14093" max="14336" width="9.140625" style="144"/>
    <col min="14337" max="14337" width="6.7109375" style="144" customWidth="1"/>
    <col min="14338" max="14338" width="29.85546875" style="144" customWidth="1"/>
    <col min="14339" max="14341" width="16.140625" style="144" customWidth="1"/>
    <col min="14342" max="14343" width="18.7109375" style="144" customWidth="1"/>
    <col min="14344" max="14344" width="6.7109375" style="144" customWidth="1"/>
    <col min="14345" max="14345" width="13.140625" style="144" bestFit="1" customWidth="1"/>
    <col min="14346" max="14347" width="18.7109375" style="144" customWidth="1"/>
    <col min="14348" max="14348" width="6.7109375" style="144" customWidth="1"/>
    <col min="14349" max="14592" width="9.140625" style="144"/>
    <col min="14593" max="14593" width="6.7109375" style="144" customWidth="1"/>
    <col min="14594" max="14594" width="29.85546875" style="144" customWidth="1"/>
    <col min="14595" max="14597" width="16.140625" style="144" customWidth="1"/>
    <col min="14598" max="14599" width="18.7109375" style="144" customWidth="1"/>
    <col min="14600" max="14600" width="6.7109375" style="144" customWidth="1"/>
    <col min="14601" max="14601" width="13.140625" style="144" bestFit="1" customWidth="1"/>
    <col min="14602" max="14603" width="18.7109375" style="144" customWidth="1"/>
    <col min="14604" max="14604" width="6.7109375" style="144" customWidth="1"/>
    <col min="14605" max="14848" width="9.140625" style="144"/>
    <col min="14849" max="14849" width="6.7109375" style="144" customWidth="1"/>
    <col min="14850" max="14850" width="29.85546875" style="144" customWidth="1"/>
    <col min="14851" max="14853" width="16.140625" style="144" customWidth="1"/>
    <col min="14854" max="14855" width="18.7109375" style="144" customWidth="1"/>
    <col min="14856" max="14856" width="6.7109375" style="144" customWidth="1"/>
    <col min="14857" max="14857" width="13.140625" style="144" bestFit="1" customWidth="1"/>
    <col min="14858" max="14859" width="18.7109375" style="144" customWidth="1"/>
    <col min="14860" max="14860" width="6.7109375" style="144" customWidth="1"/>
    <col min="14861" max="15104" width="9.140625" style="144"/>
    <col min="15105" max="15105" width="6.7109375" style="144" customWidth="1"/>
    <col min="15106" max="15106" width="29.85546875" style="144" customWidth="1"/>
    <col min="15107" max="15109" width="16.140625" style="144" customWidth="1"/>
    <col min="15110" max="15111" width="18.7109375" style="144" customWidth="1"/>
    <col min="15112" max="15112" width="6.7109375" style="144" customWidth="1"/>
    <col min="15113" max="15113" width="13.140625" style="144" bestFit="1" customWidth="1"/>
    <col min="15114" max="15115" width="18.7109375" style="144" customWidth="1"/>
    <col min="15116" max="15116" width="6.7109375" style="144" customWidth="1"/>
    <col min="15117" max="15360" width="9.140625" style="144"/>
    <col min="15361" max="15361" width="6.7109375" style="144" customWidth="1"/>
    <col min="15362" max="15362" width="29.85546875" style="144" customWidth="1"/>
    <col min="15363" max="15365" width="16.140625" style="144" customWidth="1"/>
    <col min="15366" max="15367" width="18.7109375" style="144" customWidth="1"/>
    <col min="15368" max="15368" width="6.7109375" style="144" customWidth="1"/>
    <col min="15369" max="15369" width="13.140625" style="144" bestFit="1" customWidth="1"/>
    <col min="15370" max="15371" width="18.7109375" style="144" customWidth="1"/>
    <col min="15372" max="15372" width="6.7109375" style="144" customWidth="1"/>
    <col min="15373" max="15616" width="9.140625" style="144"/>
    <col min="15617" max="15617" width="6.7109375" style="144" customWidth="1"/>
    <col min="15618" max="15618" width="29.85546875" style="144" customWidth="1"/>
    <col min="15619" max="15621" width="16.140625" style="144" customWidth="1"/>
    <col min="15622" max="15623" width="18.7109375" style="144" customWidth="1"/>
    <col min="15624" max="15624" width="6.7109375" style="144" customWidth="1"/>
    <col min="15625" max="15625" width="13.140625" style="144" bestFit="1" customWidth="1"/>
    <col min="15626" max="15627" width="18.7109375" style="144" customWidth="1"/>
    <col min="15628" max="15628" width="6.7109375" style="144" customWidth="1"/>
    <col min="15629" max="15872" width="9.140625" style="144"/>
    <col min="15873" max="15873" width="6.7109375" style="144" customWidth="1"/>
    <col min="15874" max="15874" width="29.85546875" style="144" customWidth="1"/>
    <col min="15875" max="15877" width="16.140625" style="144" customWidth="1"/>
    <col min="15878" max="15879" width="18.7109375" style="144" customWidth="1"/>
    <col min="15880" max="15880" width="6.7109375" style="144" customWidth="1"/>
    <col min="15881" max="15881" width="13.140625" style="144" bestFit="1" customWidth="1"/>
    <col min="15882" max="15883" width="18.7109375" style="144" customWidth="1"/>
    <col min="15884" max="15884" width="6.7109375" style="144" customWidth="1"/>
    <col min="15885" max="16128" width="9.140625" style="144"/>
    <col min="16129" max="16129" width="6.7109375" style="144" customWidth="1"/>
    <col min="16130" max="16130" width="29.85546875" style="144" customWidth="1"/>
    <col min="16131" max="16133" width="16.140625" style="144" customWidth="1"/>
    <col min="16134" max="16135" width="18.7109375" style="144" customWidth="1"/>
    <col min="16136" max="16136" width="6.7109375" style="144" customWidth="1"/>
    <col min="16137" max="16137" width="13.140625" style="144" bestFit="1" customWidth="1"/>
    <col min="16138" max="16139" width="18.7109375" style="144" customWidth="1"/>
    <col min="16140" max="16140" width="6.7109375" style="144" customWidth="1"/>
    <col min="16141" max="16384" width="9.140625" style="144"/>
  </cols>
  <sheetData>
    <row r="1" spans="2:9" ht="21" customHeight="1" x14ac:dyDescent="0.2">
      <c r="B1" s="907" t="s">
        <v>362</v>
      </c>
      <c r="C1" s="907"/>
      <c r="D1" s="907"/>
      <c r="E1" s="907"/>
      <c r="F1" s="907"/>
      <c r="G1" s="907"/>
    </row>
    <row r="2" spans="2:9" ht="21" customHeight="1" x14ac:dyDescent="0.2">
      <c r="B2" s="736" t="s">
        <v>174</v>
      </c>
      <c r="C2" s="736"/>
      <c r="D2" s="736"/>
      <c r="E2" s="736"/>
      <c r="F2" s="736"/>
      <c r="G2" s="736"/>
      <c r="I2" s="13"/>
    </row>
    <row r="3" spans="2:9" ht="12.75" customHeight="1" x14ac:dyDescent="0.2">
      <c r="B3" s="162">
        <v>2017</v>
      </c>
      <c r="C3" s="163"/>
      <c r="D3" s="163"/>
      <c r="E3" s="163"/>
      <c r="F3" s="163"/>
      <c r="G3" s="164" t="s">
        <v>17</v>
      </c>
      <c r="I3" s="143" t="s">
        <v>18</v>
      </c>
    </row>
    <row r="4" spans="2:9" ht="18" customHeight="1" x14ac:dyDescent="0.2">
      <c r="B4" s="639" t="s">
        <v>175</v>
      </c>
      <c r="C4" s="837" t="s">
        <v>16</v>
      </c>
      <c r="D4" s="837"/>
      <c r="E4" s="837"/>
      <c r="F4" s="635" t="s">
        <v>168</v>
      </c>
      <c r="G4" s="624" t="s">
        <v>169</v>
      </c>
    </row>
    <row r="5" spans="2:9" ht="12" customHeight="1" x14ac:dyDescent="0.2">
      <c r="B5" s="639"/>
      <c r="C5" s="661" t="s">
        <v>0</v>
      </c>
      <c r="D5" s="664" t="s">
        <v>1</v>
      </c>
      <c r="E5" s="661" t="s">
        <v>2</v>
      </c>
      <c r="F5" s="635"/>
      <c r="G5" s="624"/>
    </row>
    <row r="6" spans="2:9" ht="12" customHeight="1" x14ac:dyDescent="0.2">
      <c r="B6" s="639"/>
      <c r="C6" s="908"/>
      <c r="D6" s="909"/>
      <c r="E6" s="908"/>
      <c r="F6" s="635"/>
      <c r="G6" s="624"/>
    </row>
    <row r="7" spans="2:9" ht="12.75" customHeight="1" x14ac:dyDescent="0.2">
      <c r="B7" s="145"/>
      <c r="C7" s="146"/>
      <c r="D7" s="146"/>
      <c r="E7" s="146"/>
      <c r="F7" s="147"/>
      <c r="G7" s="148"/>
    </row>
    <row r="8" spans="2:9" ht="12.75" customHeight="1" x14ac:dyDescent="0.2">
      <c r="B8" s="153" t="s">
        <v>16</v>
      </c>
      <c r="C8" s="4">
        <v>6720</v>
      </c>
      <c r="D8" s="4">
        <v>3287</v>
      </c>
      <c r="E8" s="4">
        <v>3433</v>
      </c>
      <c r="F8" s="4">
        <v>6692</v>
      </c>
      <c r="G8" s="4">
        <v>28</v>
      </c>
      <c r="H8" s="154"/>
      <c r="I8" s="154"/>
    </row>
    <row r="9" spans="2:9" ht="15" customHeight="1" x14ac:dyDescent="0.2">
      <c r="B9" s="155" t="s">
        <v>176</v>
      </c>
      <c r="C9" s="17">
        <v>172</v>
      </c>
      <c r="D9" s="17">
        <v>89</v>
      </c>
      <c r="E9" s="17">
        <v>83</v>
      </c>
      <c r="F9" s="17">
        <v>167</v>
      </c>
      <c r="G9" s="17">
        <v>5</v>
      </c>
      <c r="H9" s="156"/>
    </row>
    <row r="10" spans="2:9" ht="12.75" customHeight="1" x14ac:dyDescent="0.2">
      <c r="B10" s="155" t="s">
        <v>177</v>
      </c>
      <c r="C10" s="17">
        <v>468</v>
      </c>
      <c r="D10" s="17">
        <v>221</v>
      </c>
      <c r="E10" s="17">
        <v>247</v>
      </c>
      <c r="F10" s="17">
        <v>468</v>
      </c>
      <c r="G10" s="17">
        <v>0</v>
      </c>
      <c r="H10" s="156"/>
    </row>
    <row r="11" spans="2:9" ht="12.75" customHeight="1" x14ac:dyDescent="0.2">
      <c r="B11" s="155" t="s">
        <v>178</v>
      </c>
      <c r="C11" s="17">
        <v>26</v>
      </c>
      <c r="D11" s="17">
        <v>18</v>
      </c>
      <c r="E11" s="17">
        <v>8</v>
      </c>
      <c r="F11" s="17">
        <v>26</v>
      </c>
      <c r="G11" s="17">
        <v>0</v>
      </c>
      <c r="H11" s="156"/>
    </row>
    <row r="12" spans="2:9" ht="15" customHeight="1" x14ac:dyDescent="0.2">
      <c r="B12" s="155" t="s">
        <v>179</v>
      </c>
      <c r="C12" s="17">
        <v>4</v>
      </c>
      <c r="D12" s="17">
        <v>3</v>
      </c>
      <c r="E12" s="17">
        <v>1</v>
      </c>
      <c r="F12" s="17">
        <v>4</v>
      </c>
      <c r="G12" s="17">
        <v>0</v>
      </c>
      <c r="H12" s="156"/>
    </row>
    <row r="13" spans="2:9" ht="12.75" customHeight="1" x14ac:dyDescent="0.2">
      <c r="B13" s="155" t="s">
        <v>180</v>
      </c>
      <c r="C13" s="17">
        <v>5</v>
      </c>
      <c r="D13" s="17">
        <v>3</v>
      </c>
      <c r="E13" s="17">
        <v>2</v>
      </c>
      <c r="F13" s="17">
        <v>5</v>
      </c>
      <c r="G13" s="17">
        <v>0</v>
      </c>
      <c r="H13" s="156"/>
    </row>
    <row r="14" spans="2:9" ht="12.75" customHeight="1" x14ac:dyDescent="0.2">
      <c r="B14" s="155" t="s">
        <v>181</v>
      </c>
      <c r="C14" s="17">
        <v>4</v>
      </c>
      <c r="D14" s="17">
        <v>2</v>
      </c>
      <c r="E14" s="17">
        <v>2</v>
      </c>
      <c r="F14" s="17">
        <v>4</v>
      </c>
      <c r="G14" s="17">
        <v>0</v>
      </c>
      <c r="H14" s="156"/>
    </row>
    <row r="15" spans="2:9" ht="15" customHeight="1" x14ac:dyDescent="0.2">
      <c r="B15" s="155" t="s">
        <v>182</v>
      </c>
      <c r="C15" s="17">
        <v>14</v>
      </c>
      <c r="D15" s="17">
        <v>6</v>
      </c>
      <c r="E15" s="17">
        <v>8</v>
      </c>
      <c r="F15" s="17">
        <v>14</v>
      </c>
      <c r="G15" s="17">
        <v>0</v>
      </c>
      <c r="H15" s="156"/>
    </row>
    <row r="16" spans="2:9" ht="12.75" customHeight="1" x14ac:dyDescent="0.2">
      <c r="B16" s="155" t="s">
        <v>183</v>
      </c>
      <c r="C16" s="17">
        <v>51</v>
      </c>
      <c r="D16" s="17">
        <v>26</v>
      </c>
      <c r="E16" s="17">
        <v>25</v>
      </c>
      <c r="F16" s="17">
        <v>51</v>
      </c>
      <c r="G16" s="17">
        <v>0</v>
      </c>
      <c r="H16" s="156"/>
    </row>
    <row r="17" spans="1:8" ht="12.75" customHeight="1" x14ac:dyDescent="0.2">
      <c r="B17" s="155" t="s">
        <v>184</v>
      </c>
      <c r="C17" s="17">
        <v>9</v>
      </c>
      <c r="D17" s="17">
        <v>8</v>
      </c>
      <c r="E17" s="17">
        <v>1</v>
      </c>
      <c r="F17" s="17">
        <v>9</v>
      </c>
      <c r="G17" s="17">
        <v>0</v>
      </c>
      <c r="H17" s="156"/>
    </row>
    <row r="18" spans="1:8" ht="15" customHeight="1" x14ac:dyDescent="0.2">
      <c r="B18" s="155" t="s">
        <v>185</v>
      </c>
      <c r="C18" s="17">
        <v>83</v>
      </c>
      <c r="D18" s="17">
        <v>48</v>
      </c>
      <c r="E18" s="17">
        <v>35</v>
      </c>
      <c r="F18" s="17">
        <v>83</v>
      </c>
      <c r="G18" s="17">
        <v>0</v>
      </c>
      <c r="H18" s="156"/>
    </row>
    <row r="19" spans="1:8" ht="12.75" customHeight="1" x14ac:dyDescent="0.2">
      <c r="B19" s="155" t="s">
        <v>186</v>
      </c>
      <c r="C19" s="1">
        <v>19</v>
      </c>
      <c r="D19" s="1">
        <v>9</v>
      </c>
      <c r="E19" s="1">
        <v>10</v>
      </c>
      <c r="F19" s="1">
        <v>19</v>
      </c>
      <c r="G19" s="1">
        <v>0</v>
      </c>
    </row>
    <row r="20" spans="1:8" ht="12.75" customHeight="1" x14ac:dyDescent="0.2">
      <c r="B20" s="155" t="s">
        <v>187</v>
      </c>
      <c r="C20" s="17">
        <v>1</v>
      </c>
      <c r="D20" s="17">
        <v>0</v>
      </c>
      <c r="E20" s="17">
        <v>1</v>
      </c>
      <c r="F20" s="17">
        <v>1</v>
      </c>
      <c r="G20" s="17">
        <v>0</v>
      </c>
      <c r="H20" s="156"/>
    </row>
    <row r="21" spans="1:8" ht="12.75" customHeight="1" x14ac:dyDescent="0.2">
      <c r="B21" s="155" t="s">
        <v>188</v>
      </c>
      <c r="C21" s="17">
        <v>1</v>
      </c>
      <c r="D21" s="17">
        <v>0</v>
      </c>
      <c r="E21" s="17">
        <v>1</v>
      </c>
      <c r="F21" s="17">
        <v>1</v>
      </c>
      <c r="G21" s="17">
        <v>0</v>
      </c>
      <c r="H21" s="156"/>
    </row>
    <row r="22" spans="1:8" ht="12.75" customHeight="1" x14ac:dyDescent="0.2">
      <c r="B22" s="155" t="s">
        <v>189</v>
      </c>
      <c r="C22" s="17">
        <v>810</v>
      </c>
      <c r="D22" s="17">
        <v>340</v>
      </c>
      <c r="E22" s="17">
        <v>470</v>
      </c>
      <c r="F22" s="17">
        <v>804</v>
      </c>
      <c r="G22" s="17">
        <v>6</v>
      </c>
      <c r="H22" s="156"/>
    </row>
    <row r="23" spans="1:8" ht="12.75" customHeight="1" x14ac:dyDescent="0.2">
      <c r="A23" s="154"/>
      <c r="B23" s="155" t="s">
        <v>190</v>
      </c>
      <c r="C23" s="17">
        <v>13</v>
      </c>
      <c r="D23" s="17">
        <v>6</v>
      </c>
      <c r="E23" s="17">
        <v>7</v>
      </c>
      <c r="F23" s="17">
        <v>13</v>
      </c>
      <c r="G23" s="17">
        <v>0</v>
      </c>
      <c r="H23" s="156"/>
    </row>
    <row r="24" spans="1:8" ht="12.75" customHeight="1" x14ac:dyDescent="0.2">
      <c r="B24" s="155" t="s">
        <v>283</v>
      </c>
      <c r="C24" s="17">
        <v>1</v>
      </c>
      <c r="D24" s="17">
        <v>1</v>
      </c>
      <c r="E24" s="17">
        <v>0</v>
      </c>
      <c r="F24" s="17">
        <v>0</v>
      </c>
      <c r="G24" s="17">
        <v>1</v>
      </c>
      <c r="H24" s="156"/>
    </row>
    <row r="25" spans="1:8" ht="12.75" customHeight="1" x14ac:dyDescent="0.2">
      <c r="B25" s="155" t="s">
        <v>191</v>
      </c>
      <c r="C25" s="17">
        <v>2</v>
      </c>
      <c r="D25" s="17">
        <v>2</v>
      </c>
      <c r="E25" s="17">
        <v>0</v>
      </c>
      <c r="F25" s="17">
        <v>2</v>
      </c>
      <c r="G25" s="17">
        <v>0</v>
      </c>
      <c r="H25" s="156"/>
    </row>
    <row r="26" spans="1:8" ht="12.75" customHeight="1" x14ac:dyDescent="0.2">
      <c r="B26" s="155" t="s">
        <v>192</v>
      </c>
      <c r="C26" s="17">
        <v>69</v>
      </c>
      <c r="D26" s="17">
        <v>46</v>
      </c>
      <c r="E26" s="17">
        <v>23</v>
      </c>
      <c r="F26" s="17">
        <v>69</v>
      </c>
      <c r="G26" s="17">
        <v>0</v>
      </c>
      <c r="H26" s="156"/>
    </row>
    <row r="27" spans="1:8" ht="12.75" customHeight="1" x14ac:dyDescent="0.2">
      <c r="B27" s="155" t="s">
        <v>193</v>
      </c>
      <c r="C27" s="17">
        <v>4</v>
      </c>
      <c r="D27" s="17">
        <v>3</v>
      </c>
      <c r="E27" s="17">
        <v>1</v>
      </c>
      <c r="F27" s="17">
        <v>4</v>
      </c>
      <c r="G27" s="17">
        <v>0</v>
      </c>
      <c r="H27" s="156"/>
    </row>
    <row r="28" spans="1:8" ht="12.75" customHeight="1" x14ac:dyDescent="0.2">
      <c r="B28" s="155" t="s">
        <v>194</v>
      </c>
      <c r="C28" s="17">
        <v>12</v>
      </c>
      <c r="D28" s="17">
        <v>5</v>
      </c>
      <c r="E28" s="17">
        <v>7</v>
      </c>
      <c r="F28" s="17">
        <v>12</v>
      </c>
      <c r="G28" s="17">
        <v>0</v>
      </c>
      <c r="H28" s="156"/>
    </row>
    <row r="29" spans="1:8" ht="12.75" customHeight="1" x14ac:dyDescent="0.2">
      <c r="B29" s="155" t="s">
        <v>195</v>
      </c>
      <c r="C29" s="17">
        <v>2</v>
      </c>
      <c r="D29" s="17">
        <v>1</v>
      </c>
      <c r="E29" s="17">
        <v>1</v>
      </c>
      <c r="F29" s="17">
        <v>2</v>
      </c>
      <c r="G29" s="17">
        <v>0</v>
      </c>
      <c r="H29" s="156"/>
    </row>
    <row r="30" spans="1:8" ht="12.75" customHeight="1" x14ac:dyDescent="0.2">
      <c r="B30" s="155" t="s">
        <v>196</v>
      </c>
      <c r="C30" s="17">
        <v>267</v>
      </c>
      <c r="D30" s="17">
        <v>140</v>
      </c>
      <c r="E30" s="17">
        <v>127</v>
      </c>
      <c r="F30" s="17">
        <v>263</v>
      </c>
      <c r="G30" s="17">
        <v>4</v>
      </c>
      <c r="H30" s="156"/>
    </row>
    <row r="31" spans="1:8" ht="12.75" customHeight="1" x14ac:dyDescent="0.2">
      <c r="B31" s="155" t="s">
        <v>197</v>
      </c>
      <c r="C31" s="17">
        <v>1</v>
      </c>
      <c r="D31" s="17">
        <v>1</v>
      </c>
      <c r="E31" s="17">
        <v>0</v>
      </c>
      <c r="F31" s="17">
        <v>1</v>
      </c>
      <c r="G31" s="17">
        <v>0</v>
      </c>
      <c r="H31" s="156"/>
    </row>
    <row r="32" spans="1:8" ht="12.75" customHeight="1" x14ac:dyDescent="0.2">
      <c r="B32" s="155" t="s">
        <v>198</v>
      </c>
      <c r="C32" s="17">
        <v>22</v>
      </c>
      <c r="D32" s="17">
        <v>9</v>
      </c>
      <c r="E32" s="17">
        <v>13</v>
      </c>
      <c r="F32" s="17">
        <v>21</v>
      </c>
      <c r="G32" s="17">
        <v>1</v>
      </c>
      <c r="H32" s="156"/>
    </row>
    <row r="33" spans="2:8" ht="15" customHeight="1" x14ac:dyDescent="0.2">
      <c r="B33" s="155" t="s">
        <v>199</v>
      </c>
      <c r="C33" s="17">
        <v>4</v>
      </c>
      <c r="D33" s="17">
        <v>3</v>
      </c>
      <c r="E33" s="17">
        <v>1</v>
      </c>
      <c r="F33" s="17">
        <v>4</v>
      </c>
      <c r="G33" s="17">
        <v>0</v>
      </c>
      <c r="H33" s="156"/>
    </row>
    <row r="34" spans="2:8" ht="12.75" customHeight="1" x14ac:dyDescent="0.2">
      <c r="B34" s="155" t="s">
        <v>200</v>
      </c>
      <c r="C34" s="17">
        <v>1</v>
      </c>
      <c r="D34" s="17">
        <v>1</v>
      </c>
      <c r="E34" s="17">
        <v>0</v>
      </c>
      <c r="F34" s="17">
        <v>1</v>
      </c>
      <c r="G34" s="17">
        <v>0</v>
      </c>
      <c r="H34" s="156"/>
    </row>
    <row r="35" spans="2:8" ht="15" customHeight="1" x14ac:dyDescent="0.2">
      <c r="B35" s="155" t="s">
        <v>201</v>
      </c>
      <c r="C35" s="17">
        <v>4</v>
      </c>
      <c r="D35" s="17">
        <v>1</v>
      </c>
      <c r="E35" s="17">
        <v>3</v>
      </c>
      <c r="F35" s="17">
        <v>4</v>
      </c>
      <c r="G35" s="17">
        <v>0</v>
      </c>
    </row>
    <row r="36" spans="2:8" ht="12.75" customHeight="1" x14ac:dyDescent="0.2">
      <c r="B36" s="155" t="s">
        <v>202</v>
      </c>
      <c r="C36" s="17">
        <v>9</v>
      </c>
      <c r="D36" s="17">
        <v>4</v>
      </c>
      <c r="E36" s="17">
        <v>5</v>
      </c>
      <c r="F36" s="17">
        <v>9</v>
      </c>
      <c r="G36" s="17">
        <v>0</v>
      </c>
    </row>
    <row r="37" spans="2:8" ht="12.75" customHeight="1" x14ac:dyDescent="0.2">
      <c r="B37" s="155" t="s">
        <v>203</v>
      </c>
      <c r="C37" s="17">
        <v>30</v>
      </c>
      <c r="D37" s="17">
        <v>19</v>
      </c>
      <c r="E37" s="17">
        <v>11</v>
      </c>
      <c r="F37" s="17">
        <v>30</v>
      </c>
      <c r="G37" s="17">
        <v>0</v>
      </c>
      <c r="H37" s="156"/>
    </row>
    <row r="38" spans="2:8" ht="12.75" customHeight="1" x14ac:dyDescent="0.2">
      <c r="B38" s="155" t="s">
        <v>204</v>
      </c>
      <c r="C38" s="17">
        <v>3</v>
      </c>
      <c r="D38" s="17">
        <v>2</v>
      </c>
      <c r="E38" s="17">
        <v>1</v>
      </c>
      <c r="F38" s="17">
        <v>3</v>
      </c>
      <c r="G38" s="17">
        <v>0</v>
      </c>
      <c r="H38" s="156"/>
    </row>
    <row r="39" spans="2:8" ht="12.75" customHeight="1" x14ac:dyDescent="0.2">
      <c r="B39" s="155" t="s">
        <v>205</v>
      </c>
      <c r="C39" s="17">
        <v>7</v>
      </c>
      <c r="D39" s="17">
        <v>3</v>
      </c>
      <c r="E39" s="17">
        <v>4</v>
      </c>
      <c r="F39" s="17">
        <v>7</v>
      </c>
      <c r="G39" s="17">
        <v>0</v>
      </c>
      <c r="H39" s="156"/>
    </row>
    <row r="40" spans="2:8" ht="12.75" customHeight="1" x14ac:dyDescent="0.2">
      <c r="B40" s="155" t="s">
        <v>206</v>
      </c>
      <c r="C40" s="17">
        <v>9</v>
      </c>
      <c r="D40" s="17">
        <v>2</v>
      </c>
      <c r="E40" s="17">
        <v>7</v>
      </c>
      <c r="F40" s="17">
        <v>9</v>
      </c>
      <c r="G40" s="17">
        <v>0</v>
      </c>
      <c r="H40" s="156"/>
    </row>
    <row r="41" spans="2:8" ht="12.75" customHeight="1" x14ac:dyDescent="0.2">
      <c r="B41" s="155" t="s">
        <v>207</v>
      </c>
      <c r="C41" s="17">
        <v>9</v>
      </c>
      <c r="D41" s="17">
        <v>4</v>
      </c>
      <c r="E41" s="17">
        <v>5</v>
      </c>
      <c r="F41" s="17">
        <v>9</v>
      </c>
      <c r="G41" s="17">
        <v>0</v>
      </c>
      <c r="H41" s="156"/>
    </row>
    <row r="42" spans="2:8" ht="12.75" customHeight="1" x14ac:dyDescent="0.2">
      <c r="B42" s="155" t="s">
        <v>208</v>
      </c>
      <c r="C42" s="17">
        <v>215</v>
      </c>
      <c r="D42" s="17">
        <v>110</v>
      </c>
      <c r="E42" s="17">
        <v>105</v>
      </c>
      <c r="F42" s="17">
        <v>215</v>
      </c>
      <c r="G42" s="17">
        <v>0</v>
      </c>
      <c r="H42" s="156"/>
    </row>
    <row r="43" spans="2:8" ht="12.75" customHeight="1" x14ac:dyDescent="0.2">
      <c r="B43" s="155" t="s">
        <v>209</v>
      </c>
      <c r="C43" s="17">
        <v>54</v>
      </c>
      <c r="D43" s="17">
        <v>25</v>
      </c>
      <c r="E43" s="17">
        <v>29</v>
      </c>
      <c r="F43" s="17">
        <v>54</v>
      </c>
      <c r="G43" s="17">
        <v>0</v>
      </c>
      <c r="H43" s="156"/>
    </row>
    <row r="44" spans="2:8" ht="12.75" customHeight="1" x14ac:dyDescent="0.2">
      <c r="B44" s="155" t="s">
        <v>210</v>
      </c>
      <c r="C44" s="17">
        <v>6</v>
      </c>
      <c r="D44" s="17">
        <v>1</v>
      </c>
      <c r="E44" s="17">
        <v>5</v>
      </c>
      <c r="F44" s="17">
        <v>6</v>
      </c>
      <c r="G44" s="17">
        <v>0</v>
      </c>
      <c r="H44" s="156"/>
    </row>
    <row r="45" spans="2:8" ht="12.75" customHeight="1" x14ac:dyDescent="0.2">
      <c r="B45" s="155" t="s">
        <v>211</v>
      </c>
      <c r="C45" s="17">
        <v>5</v>
      </c>
      <c r="D45" s="17">
        <v>1</v>
      </c>
      <c r="E45" s="17">
        <v>4</v>
      </c>
      <c r="F45" s="17">
        <v>5</v>
      </c>
      <c r="G45" s="17">
        <v>0</v>
      </c>
      <c r="H45" s="156"/>
    </row>
    <row r="46" spans="2:8" ht="12.75" customHeight="1" x14ac:dyDescent="0.2">
      <c r="B46" s="155" t="s">
        <v>212</v>
      </c>
      <c r="C46" s="17">
        <v>67</v>
      </c>
      <c r="D46" s="17">
        <v>24</v>
      </c>
      <c r="E46" s="17">
        <v>43</v>
      </c>
      <c r="F46" s="17">
        <v>67</v>
      </c>
      <c r="G46" s="17">
        <v>0</v>
      </c>
      <c r="H46" s="156"/>
    </row>
    <row r="47" spans="2:8" ht="12.75" customHeight="1" x14ac:dyDescent="0.2">
      <c r="B47" s="155" t="s">
        <v>213</v>
      </c>
      <c r="C47" s="17">
        <v>244</v>
      </c>
      <c r="D47" s="17">
        <v>125</v>
      </c>
      <c r="E47" s="17">
        <v>119</v>
      </c>
      <c r="F47" s="17">
        <v>244</v>
      </c>
      <c r="G47" s="17">
        <v>0</v>
      </c>
      <c r="H47" s="156"/>
    </row>
    <row r="48" spans="2:8" x14ac:dyDescent="0.2">
      <c r="B48" s="155" t="s">
        <v>284</v>
      </c>
      <c r="C48" s="17">
        <v>1</v>
      </c>
      <c r="D48" s="17">
        <v>1</v>
      </c>
      <c r="E48" s="17">
        <v>0</v>
      </c>
      <c r="F48" s="17">
        <v>1</v>
      </c>
      <c r="G48" s="17">
        <v>0</v>
      </c>
      <c r="H48" s="156"/>
    </row>
    <row r="49" spans="2:8" x14ac:dyDescent="0.2">
      <c r="B49" s="155" t="s">
        <v>214</v>
      </c>
      <c r="C49" s="17">
        <v>2</v>
      </c>
      <c r="D49" s="17">
        <v>1</v>
      </c>
      <c r="E49" s="17">
        <v>1</v>
      </c>
      <c r="F49" s="17">
        <v>2</v>
      </c>
      <c r="G49" s="17">
        <v>0</v>
      </c>
      <c r="H49" s="156"/>
    </row>
    <row r="50" spans="2:8" x14ac:dyDescent="0.2">
      <c r="B50" s="155" t="s">
        <v>215</v>
      </c>
      <c r="C50" s="17">
        <v>10</v>
      </c>
      <c r="D50" s="17">
        <v>7</v>
      </c>
      <c r="E50" s="17">
        <v>3</v>
      </c>
      <c r="F50" s="17">
        <v>10</v>
      </c>
      <c r="G50" s="17">
        <v>0</v>
      </c>
      <c r="H50" s="156"/>
    </row>
    <row r="51" spans="2:8" x14ac:dyDescent="0.2">
      <c r="B51" s="155" t="s">
        <v>216</v>
      </c>
      <c r="C51" s="17">
        <v>1</v>
      </c>
      <c r="D51" s="17">
        <v>1</v>
      </c>
      <c r="E51" s="17">
        <v>0</v>
      </c>
      <c r="F51" s="17">
        <v>1</v>
      </c>
      <c r="G51" s="17">
        <v>0</v>
      </c>
      <c r="H51" s="156"/>
    </row>
    <row r="52" spans="2:8" x14ac:dyDescent="0.2">
      <c r="B52" s="155" t="s">
        <v>217</v>
      </c>
      <c r="C52" s="17">
        <v>20</v>
      </c>
      <c r="D52" s="17">
        <v>14</v>
      </c>
      <c r="E52" s="17">
        <v>6</v>
      </c>
      <c r="F52" s="17">
        <v>20</v>
      </c>
      <c r="G52" s="17">
        <v>0</v>
      </c>
      <c r="H52" s="156"/>
    </row>
    <row r="53" spans="2:8" x14ac:dyDescent="0.2">
      <c r="B53" s="155" t="s">
        <v>218</v>
      </c>
      <c r="C53" s="17">
        <v>45</v>
      </c>
      <c r="D53" s="17">
        <v>40</v>
      </c>
      <c r="E53" s="17">
        <v>5</v>
      </c>
      <c r="F53" s="17">
        <v>45</v>
      </c>
      <c r="G53" s="17">
        <v>0</v>
      </c>
      <c r="H53" s="156"/>
    </row>
    <row r="54" spans="2:8" x14ac:dyDescent="0.2">
      <c r="B54" s="155" t="s">
        <v>219</v>
      </c>
      <c r="C54" s="17">
        <v>2</v>
      </c>
      <c r="D54" s="17">
        <v>0</v>
      </c>
      <c r="E54" s="17">
        <v>2</v>
      </c>
      <c r="F54" s="17">
        <v>2</v>
      </c>
      <c r="G54" s="17">
        <v>0</v>
      </c>
      <c r="H54" s="156"/>
    </row>
    <row r="55" spans="2:8" x14ac:dyDescent="0.2">
      <c r="B55" s="155" t="s">
        <v>220</v>
      </c>
      <c r="C55" s="17">
        <v>2</v>
      </c>
      <c r="D55" s="17">
        <v>1</v>
      </c>
      <c r="E55" s="17">
        <v>1</v>
      </c>
      <c r="F55" s="17">
        <v>2</v>
      </c>
      <c r="G55" s="17">
        <v>0</v>
      </c>
      <c r="H55" s="156"/>
    </row>
    <row r="56" spans="2:8" x14ac:dyDescent="0.2">
      <c r="B56" s="155" t="s">
        <v>221</v>
      </c>
      <c r="C56" s="17">
        <v>120</v>
      </c>
      <c r="D56" s="17">
        <v>59</v>
      </c>
      <c r="E56" s="17">
        <v>61</v>
      </c>
      <c r="F56" s="17">
        <v>120</v>
      </c>
      <c r="G56" s="17">
        <v>0</v>
      </c>
      <c r="H56" s="156"/>
    </row>
    <row r="57" spans="2:8" x14ac:dyDescent="0.2">
      <c r="B57" s="155" t="s">
        <v>222</v>
      </c>
      <c r="C57" s="17">
        <v>1</v>
      </c>
      <c r="D57" s="17">
        <v>0</v>
      </c>
      <c r="E57" s="17">
        <v>1</v>
      </c>
      <c r="F57" s="17">
        <v>1</v>
      </c>
      <c r="G57" s="17">
        <v>0</v>
      </c>
      <c r="H57" s="156"/>
    </row>
    <row r="58" spans="2:8" x14ac:dyDescent="0.2">
      <c r="B58" s="155" t="s">
        <v>223</v>
      </c>
      <c r="C58" s="17">
        <v>20</v>
      </c>
      <c r="D58" s="17">
        <v>5</v>
      </c>
      <c r="E58" s="17">
        <v>15</v>
      </c>
      <c r="F58" s="17">
        <v>20</v>
      </c>
      <c r="G58" s="17">
        <v>0</v>
      </c>
      <c r="H58" s="156"/>
    </row>
    <row r="59" spans="2:8" x14ac:dyDescent="0.2">
      <c r="B59" s="155" t="s">
        <v>224</v>
      </c>
      <c r="C59" s="17">
        <v>31</v>
      </c>
      <c r="D59" s="17">
        <v>22</v>
      </c>
      <c r="E59" s="17">
        <v>9</v>
      </c>
      <c r="F59" s="17">
        <v>29</v>
      </c>
      <c r="G59" s="17">
        <v>2</v>
      </c>
      <c r="H59" s="156"/>
    </row>
    <row r="60" spans="2:8" x14ac:dyDescent="0.2">
      <c r="B60" s="155" t="s">
        <v>225</v>
      </c>
      <c r="C60" s="17">
        <v>1</v>
      </c>
      <c r="D60" s="17">
        <v>0</v>
      </c>
      <c r="E60" s="17">
        <v>1</v>
      </c>
      <c r="F60" s="17">
        <v>1</v>
      </c>
      <c r="G60" s="17">
        <v>0</v>
      </c>
      <c r="H60" s="156"/>
    </row>
    <row r="61" spans="2:8" x14ac:dyDescent="0.2">
      <c r="B61" s="155" t="s">
        <v>226</v>
      </c>
      <c r="C61" s="17">
        <v>3</v>
      </c>
      <c r="D61" s="17">
        <v>3</v>
      </c>
      <c r="E61" s="17">
        <v>0</v>
      </c>
      <c r="F61" s="17">
        <v>3</v>
      </c>
      <c r="G61" s="17">
        <v>0</v>
      </c>
      <c r="H61" s="156"/>
    </row>
    <row r="62" spans="2:8" x14ac:dyDescent="0.2">
      <c r="B62" s="155" t="s">
        <v>227</v>
      </c>
      <c r="C62" s="17">
        <v>42</v>
      </c>
      <c r="D62" s="17">
        <v>24</v>
      </c>
      <c r="E62" s="17">
        <v>18</v>
      </c>
      <c r="F62" s="17">
        <v>42</v>
      </c>
      <c r="G62" s="17">
        <v>0</v>
      </c>
      <c r="H62" s="156"/>
    </row>
    <row r="63" spans="2:8" x14ac:dyDescent="0.2">
      <c r="B63" s="155" t="s">
        <v>228</v>
      </c>
      <c r="C63" s="17">
        <v>1</v>
      </c>
      <c r="D63" s="17">
        <v>1</v>
      </c>
      <c r="E63" s="17">
        <v>0</v>
      </c>
      <c r="F63" s="17">
        <v>1</v>
      </c>
      <c r="G63" s="17">
        <v>0</v>
      </c>
      <c r="H63" s="156"/>
    </row>
    <row r="64" spans="2:8" x14ac:dyDescent="0.2">
      <c r="B64" s="155" t="s">
        <v>229</v>
      </c>
      <c r="C64" s="17">
        <v>1</v>
      </c>
      <c r="D64" s="17">
        <v>1</v>
      </c>
      <c r="E64" s="17">
        <v>0</v>
      </c>
      <c r="F64" s="17">
        <v>1</v>
      </c>
      <c r="G64" s="17">
        <v>0</v>
      </c>
      <c r="H64" s="156"/>
    </row>
    <row r="65" spans="2:9" x14ac:dyDescent="0.2">
      <c r="B65" s="155" t="s">
        <v>230</v>
      </c>
      <c r="C65" s="17">
        <v>308</v>
      </c>
      <c r="D65" s="17">
        <v>185</v>
      </c>
      <c r="E65" s="17">
        <v>123</v>
      </c>
      <c r="F65" s="17">
        <v>308</v>
      </c>
      <c r="G65" s="17">
        <v>0</v>
      </c>
      <c r="H65" s="156"/>
    </row>
    <row r="66" spans="2:9" x14ac:dyDescent="0.2">
      <c r="B66" s="155" t="s">
        <v>231</v>
      </c>
      <c r="C66" s="17">
        <v>1</v>
      </c>
      <c r="D66" s="17">
        <v>1</v>
      </c>
      <c r="E66" s="17">
        <v>0</v>
      </c>
      <c r="F66" s="17">
        <v>1</v>
      </c>
      <c r="G66" s="17">
        <v>0</v>
      </c>
      <c r="H66" s="156"/>
    </row>
    <row r="67" spans="2:9" x14ac:dyDescent="0.2">
      <c r="B67" s="155" t="s">
        <v>232</v>
      </c>
      <c r="C67" s="17">
        <v>7</v>
      </c>
      <c r="D67" s="17">
        <v>3</v>
      </c>
      <c r="E67" s="17">
        <v>4</v>
      </c>
      <c r="F67" s="17">
        <v>7</v>
      </c>
      <c r="G67" s="17">
        <v>0</v>
      </c>
      <c r="H67" s="156"/>
    </row>
    <row r="68" spans="2:9" x14ac:dyDescent="0.2">
      <c r="B68" s="155" t="s">
        <v>233</v>
      </c>
      <c r="C68" s="17">
        <v>1</v>
      </c>
      <c r="D68" s="17">
        <v>1</v>
      </c>
      <c r="E68" s="17">
        <v>0</v>
      </c>
      <c r="F68" s="17">
        <v>1</v>
      </c>
      <c r="G68" s="17">
        <v>0</v>
      </c>
      <c r="H68" s="156"/>
    </row>
    <row r="69" spans="2:9" x14ac:dyDescent="0.2">
      <c r="B69" s="155" t="s">
        <v>234</v>
      </c>
      <c r="C69" s="17">
        <v>19</v>
      </c>
      <c r="D69" s="17">
        <v>4</v>
      </c>
      <c r="E69" s="17">
        <v>15</v>
      </c>
      <c r="F69" s="17">
        <v>19</v>
      </c>
      <c r="G69" s="17">
        <v>0</v>
      </c>
      <c r="H69" s="156"/>
    </row>
    <row r="70" spans="2:9" ht="12.75" customHeight="1" x14ac:dyDescent="0.2">
      <c r="B70" s="155" t="s">
        <v>235</v>
      </c>
      <c r="C70" s="17">
        <v>22</v>
      </c>
      <c r="D70" s="17">
        <v>13</v>
      </c>
      <c r="E70" s="17">
        <v>9</v>
      </c>
      <c r="F70" s="17">
        <v>22</v>
      </c>
      <c r="G70" s="17">
        <v>0</v>
      </c>
      <c r="I70" s="143"/>
    </row>
    <row r="71" spans="2:9" ht="18" customHeight="1" x14ac:dyDescent="0.2">
      <c r="B71" s="155" t="s">
        <v>236</v>
      </c>
      <c r="C71" s="17">
        <v>3</v>
      </c>
      <c r="D71" s="17">
        <v>2</v>
      </c>
      <c r="E71" s="17">
        <v>1</v>
      </c>
      <c r="F71" s="17">
        <v>3</v>
      </c>
      <c r="G71" s="17">
        <v>0</v>
      </c>
    </row>
    <row r="72" spans="2:9" ht="12" customHeight="1" x14ac:dyDescent="0.2">
      <c r="B72" s="155" t="s">
        <v>237</v>
      </c>
      <c r="C72" s="17">
        <v>3</v>
      </c>
      <c r="D72" s="17">
        <v>1</v>
      </c>
      <c r="E72" s="17">
        <v>2</v>
      </c>
      <c r="F72" s="17">
        <v>2</v>
      </c>
      <c r="G72" s="17">
        <v>1</v>
      </c>
    </row>
    <row r="73" spans="2:9" ht="12" customHeight="1" x14ac:dyDescent="0.2">
      <c r="B73" s="155" t="s">
        <v>238</v>
      </c>
      <c r="C73" s="17">
        <v>1</v>
      </c>
      <c r="D73" s="17">
        <v>1</v>
      </c>
      <c r="E73" s="17">
        <v>0</v>
      </c>
      <c r="F73" s="17">
        <v>1</v>
      </c>
      <c r="G73" s="17">
        <v>0</v>
      </c>
    </row>
    <row r="74" spans="2:9" x14ac:dyDescent="0.2">
      <c r="B74" s="155" t="s">
        <v>239</v>
      </c>
      <c r="C74" s="17">
        <v>4</v>
      </c>
      <c r="D74" s="17">
        <v>2</v>
      </c>
      <c r="E74" s="17">
        <v>2</v>
      </c>
      <c r="F74" s="17">
        <v>4</v>
      </c>
      <c r="G74" s="17">
        <v>0</v>
      </c>
      <c r="H74" s="156"/>
    </row>
    <row r="75" spans="2:9" x14ac:dyDescent="0.2">
      <c r="B75" s="155" t="s">
        <v>240</v>
      </c>
      <c r="C75" s="17">
        <v>1</v>
      </c>
      <c r="D75" s="17">
        <v>1</v>
      </c>
      <c r="E75" s="17">
        <v>0</v>
      </c>
      <c r="F75" s="17">
        <v>1</v>
      </c>
      <c r="G75" s="17">
        <v>0</v>
      </c>
      <c r="H75" s="156"/>
    </row>
    <row r="76" spans="2:9" x14ac:dyDescent="0.2">
      <c r="B76" s="155" t="s">
        <v>241</v>
      </c>
      <c r="C76" s="17">
        <v>11</v>
      </c>
      <c r="D76" s="17">
        <v>8</v>
      </c>
      <c r="E76" s="17">
        <v>3</v>
      </c>
      <c r="F76" s="17">
        <v>9</v>
      </c>
      <c r="G76" s="17">
        <v>2</v>
      </c>
      <c r="H76" s="156"/>
    </row>
    <row r="77" spans="2:9" x14ac:dyDescent="0.2">
      <c r="B77" s="155" t="s">
        <v>242</v>
      </c>
      <c r="C77" s="17">
        <v>1</v>
      </c>
      <c r="D77" s="17">
        <v>1</v>
      </c>
      <c r="E77" s="17">
        <v>0</v>
      </c>
      <c r="F77" s="17">
        <v>1</v>
      </c>
      <c r="G77" s="17">
        <v>0</v>
      </c>
      <c r="H77" s="156"/>
    </row>
    <row r="78" spans="2:9" x14ac:dyDescent="0.2">
      <c r="B78" s="155" t="s">
        <v>285</v>
      </c>
      <c r="C78" s="17">
        <v>1</v>
      </c>
      <c r="D78" s="17">
        <v>1</v>
      </c>
      <c r="E78" s="17">
        <v>0</v>
      </c>
      <c r="F78" s="17">
        <v>1</v>
      </c>
      <c r="G78" s="17">
        <v>0</v>
      </c>
      <c r="H78" s="156"/>
    </row>
    <row r="79" spans="2:9" x14ac:dyDescent="0.2">
      <c r="B79" s="155" t="s">
        <v>243</v>
      </c>
      <c r="C79" s="17">
        <v>2</v>
      </c>
      <c r="D79" s="17">
        <v>0</v>
      </c>
      <c r="E79" s="17">
        <v>2</v>
      </c>
      <c r="F79" s="17">
        <v>2</v>
      </c>
      <c r="G79" s="17">
        <v>0</v>
      </c>
      <c r="H79" s="156"/>
    </row>
    <row r="80" spans="2:9" x14ac:dyDescent="0.2">
      <c r="B80" s="155" t="s">
        <v>244</v>
      </c>
      <c r="C80" s="17">
        <v>17</v>
      </c>
      <c r="D80" s="17">
        <v>12</v>
      </c>
      <c r="E80" s="17">
        <v>5</v>
      </c>
      <c r="F80" s="17">
        <v>17</v>
      </c>
      <c r="G80" s="17">
        <v>0</v>
      </c>
      <c r="H80" s="156"/>
    </row>
    <row r="81" spans="1:8" x14ac:dyDescent="0.2">
      <c r="B81" s="155" t="s">
        <v>245</v>
      </c>
      <c r="C81" s="17">
        <v>43</v>
      </c>
      <c r="D81" s="17">
        <v>17</v>
      </c>
      <c r="E81" s="17">
        <v>26</v>
      </c>
      <c r="F81" s="17">
        <v>43</v>
      </c>
      <c r="G81" s="17">
        <v>0</v>
      </c>
      <c r="H81" s="156"/>
    </row>
    <row r="82" spans="1:8" x14ac:dyDescent="0.2">
      <c r="B82" s="155" t="s">
        <v>246</v>
      </c>
      <c r="C82" s="17">
        <v>1</v>
      </c>
      <c r="D82" s="17">
        <v>0</v>
      </c>
      <c r="E82" s="17">
        <v>1</v>
      </c>
      <c r="F82" s="17">
        <v>1</v>
      </c>
      <c r="G82" s="17">
        <v>0</v>
      </c>
      <c r="H82" s="156"/>
    </row>
    <row r="83" spans="1:8" x14ac:dyDescent="0.2">
      <c r="B83" s="155" t="s">
        <v>247</v>
      </c>
      <c r="C83" s="17">
        <v>2</v>
      </c>
      <c r="D83" s="17">
        <v>0</v>
      </c>
      <c r="E83" s="17">
        <v>2</v>
      </c>
      <c r="F83" s="17">
        <v>2</v>
      </c>
      <c r="G83" s="17">
        <v>0</v>
      </c>
      <c r="H83" s="156"/>
    </row>
    <row r="84" spans="1:8" x14ac:dyDescent="0.2">
      <c r="B84" s="155" t="s">
        <v>248</v>
      </c>
      <c r="C84" s="17">
        <v>20</v>
      </c>
      <c r="D84" s="17">
        <v>14</v>
      </c>
      <c r="E84" s="17">
        <v>6</v>
      </c>
      <c r="F84" s="17">
        <v>20</v>
      </c>
      <c r="G84" s="17">
        <v>0</v>
      </c>
      <c r="H84" s="156"/>
    </row>
    <row r="85" spans="1:8" x14ac:dyDescent="0.2">
      <c r="B85" s="155" t="s">
        <v>249</v>
      </c>
      <c r="C85" s="17">
        <v>4</v>
      </c>
      <c r="D85" s="17">
        <v>3</v>
      </c>
      <c r="E85" s="17">
        <v>1</v>
      </c>
      <c r="F85" s="17">
        <v>4</v>
      </c>
      <c r="G85" s="17">
        <v>0</v>
      </c>
      <c r="H85" s="156"/>
    </row>
    <row r="86" spans="1:8" x14ac:dyDescent="0.2">
      <c r="B86" s="155" t="s">
        <v>250</v>
      </c>
      <c r="C86" s="17">
        <v>38</v>
      </c>
      <c r="D86" s="17">
        <v>25</v>
      </c>
      <c r="E86" s="17">
        <v>13</v>
      </c>
      <c r="F86" s="17">
        <v>38</v>
      </c>
      <c r="G86" s="17">
        <v>0</v>
      </c>
      <c r="H86" s="156"/>
    </row>
    <row r="87" spans="1:8" x14ac:dyDescent="0.2">
      <c r="B87" s="155" t="s">
        <v>251</v>
      </c>
      <c r="C87" s="17">
        <v>1</v>
      </c>
      <c r="D87" s="17">
        <v>1</v>
      </c>
      <c r="E87" s="17">
        <v>0</v>
      </c>
      <c r="F87" s="17">
        <v>1</v>
      </c>
      <c r="G87" s="17">
        <v>0</v>
      </c>
      <c r="H87" s="156"/>
    </row>
    <row r="88" spans="1:8" x14ac:dyDescent="0.2">
      <c r="B88" s="155" t="s">
        <v>252</v>
      </c>
      <c r="C88" s="17">
        <v>2</v>
      </c>
      <c r="D88" s="17">
        <v>0</v>
      </c>
      <c r="E88" s="17">
        <v>2</v>
      </c>
      <c r="F88" s="17">
        <v>2</v>
      </c>
      <c r="G88" s="17">
        <v>0</v>
      </c>
      <c r="H88" s="156"/>
    </row>
    <row r="89" spans="1:8" x14ac:dyDescent="0.2">
      <c r="B89" s="155" t="s">
        <v>253</v>
      </c>
      <c r="C89" s="17">
        <v>44</v>
      </c>
      <c r="D89" s="17">
        <v>28</v>
      </c>
      <c r="E89" s="17">
        <v>16</v>
      </c>
      <c r="F89" s="17">
        <v>44</v>
      </c>
      <c r="G89" s="17">
        <v>0</v>
      </c>
      <c r="H89" s="156"/>
    </row>
    <row r="90" spans="1:8" x14ac:dyDescent="0.2">
      <c r="B90" s="155" t="s">
        <v>254</v>
      </c>
      <c r="C90" s="17">
        <v>1</v>
      </c>
      <c r="D90" s="17">
        <v>0</v>
      </c>
      <c r="E90" s="17">
        <v>1</v>
      </c>
      <c r="F90" s="17">
        <v>1</v>
      </c>
      <c r="G90" s="17">
        <v>0</v>
      </c>
      <c r="H90" s="156"/>
    </row>
    <row r="91" spans="1:8" x14ac:dyDescent="0.2">
      <c r="B91" s="155" t="s">
        <v>255</v>
      </c>
      <c r="C91" s="17">
        <v>12</v>
      </c>
      <c r="D91" s="17">
        <v>4</v>
      </c>
      <c r="E91" s="17">
        <v>8</v>
      </c>
      <c r="F91" s="17">
        <v>12</v>
      </c>
      <c r="G91" s="17">
        <v>0</v>
      </c>
      <c r="H91" s="156"/>
    </row>
    <row r="92" spans="1:8" x14ac:dyDescent="0.2">
      <c r="B92" s="155" t="s">
        <v>256</v>
      </c>
      <c r="C92" s="17">
        <v>73</v>
      </c>
      <c r="D92" s="17">
        <v>32</v>
      </c>
      <c r="E92" s="17">
        <v>41</v>
      </c>
      <c r="F92" s="17">
        <v>73</v>
      </c>
      <c r="G92" s="17">
        <v>0</v>
      </c>
      <c r="H92" s="156"/>
    </row>
    <row r="93" spans="1:8" x14ac:dyDescent="0.2">
      <c r="B93" s="155" t="s">
        <v>286</v>
      </c>
      <c r="C93" s="17">
        <v>1</v>
      </c>
      <c r="D93" s="17">
        <v>0</v>
      </c>
      <c r="E93" s="17">
        <v>1</v>
      </c>
      <c r="F93" s="17">
        <v>1</v>
      </c>
      <c r="G93" s="17">
        <v>0</v>
      </c>
      <c r="H93" s="156"/>
    </row>
    <row r="94" spans="1:8" x14ac:dyDescent="0.2">
      <c r="B94" s="155" t="s">
        <v>257</v>
      </c>
      <c r="C94" s="17">
        <v>955</v>
      </c>
      <c r="D94" s="17">
        <v>526</v>
      </c>
      <c r="E94" s="17">
        <v>429</v>
      </c>
      <c r="F94" s="17">
        <v>955</v>
      </c>
      <c r="G94" s="17">
        <v>0</v>
      </c>
      <c r="H94" s="156"/>
    </row>
    <row r="95" spans="1:8" x14ac:dyDescent="0.2">
      <c r="A95" s="154"/>
      <c r="B95" s="155" t="s">
        <v>258</v>
      </c>
      <c r="C95" s="17">
        <v>19</v>
      </c>
      <c r="D95" s="17">
        <v>7</v>
      </c>
      <c r="E95" s="17">
        <v>12</v>
      </c>
      <c r="F95" s="17">
        <v>19</v>
      </c>
      <c r="G95" s="17">
        <v>0</v>
      </c>
      <c r="H95" s="156"/>
    </row>
    <row r="96" spans="1:8" x14ac:dyDescent="0.2">
      <c r="B96" s="155" t="s">
        <v>259</v>
      </c>
      <c r="C96" s="17">
        <v>3</v>
      </c>
      <c r="D96" s="17">
        <v>1</v>
      </c>
      <c r="E96" s="17">
        <v>2</v>
      </c>
      <c r="F96" s="17">
        <v>3</v>
      </c>
      <c r="G96" s="17">
        <v>0</v>
      </c>
      <c r="H96" s="156"/>
    </row>
    <row r="97" spans="2:10" x14ac:dyDescent="0.2">
      <c r="B97" s="155" t="s">
        <v>260</v>
      </c>
      <c r="C97" s="17">
        <v>253</v>
      </c>
      <c r="D97" s="17">
        <v>127</v>
      </c>
      <c r="E97" s="17">
        <v>126</v>
      </c>
      <c r="F97" s="17">
        <v>253</v>
      </c>
      <c r="G97" s="17">
        <v>0</v>
      </c>
      <c r="H97" s="156"/>
    </row>
    <row r="98" spans="2:10" x14ac:dyDescent="0.2">
      <c r="B98" s="155" t="s">
        <v>261</v>
      </c>
      <c r="C98" s="17">
        <v>262</v>
      </c>
      <c r="D98" s="17">
        <v>111</v>
      </c>
      <c r="E98" s="17">
        <v>151</v>
      </c>
      <c r="F98" s="17">
        <v>258</v>
      </c>
      <c r="G98" s="17">
        <v>4</v>
      </c>
      <c r="H98" s="156"/>
    </row>
    <row r="99" spans="2:10" x14ac:dyDescent="0.2">
      <c r="B99" s="155" t="s">
        <v>287</v>
      </c>
      <c r="C99" s="17">
        <v>3</v>
      </c>
      <c r="D99" s="17">
        <v>2</v>
      </c>
      <c r="E99" s="17">
        <v>1</v>
      </c>
      <c r="F99" s="17">
        <v>3</v>
      </c>
      <c r="G99" s="17">
        <v>0</v>
      </c>
      <c r="H99" s="156"/>
    </row>
    <row r="100" spans="2:10" x14ac:dyDescent="0.2">
      <c r="B100" s="155" t="s">
        <v>262</v>
      </c>
      <c r="C100" s="17">
        <v>5</v>
      </c>
      <c r="D100" s="17">
        <v>3</v>
      </c>
      <c r="E100" s="17">
        <v>2</v>
      </c>
      <c r="F100" s="17">
        <v>5</v>
      </c>
      <c r="G100" s="17">
        <v>0</v>
      </c>
      <c r="H100" s="156"/>
    </row>
    <row r="101" spans="2:10" x14ac:dyDescent="0.2">
      <c r="B101" s="155" t="s">
        <v>263</v>
      </c>
      <c r="C101" s="17">
        <v>14</v>
      </c>
      <c r="D101" s="17">
        <v>9</v>
      </c>
      <c r="E101" s="17">
        <v>5</v>
      </c>
      <c r="F101" s="17">
        <v>14</v>
      </c>
      <c r="G101" s="17">
        <v>0</v>
      </c>
      <c r="H101" s="156"/>
    </row>
    <row r="102" spans="2:10" x14ac:dyDescent="0.2">
      <c r="B102" s="155" t="s">
        <v>264</v>
      </c>
      <c r="C102" s="17">
        <v>1</v>
      </c>
      <c r="D102" s="17">
        <v>1</v>
      </c>
      <c r="E102" s="17">
        <v>0</v>
      </c>
      <c r="F102" s="17">
        <v>1</v>
      </c>
      <c r="G102" s="17">
        <v>0</v>
      </c>
      <c r="H102" s="156"/>
      <c r="J102" s="17"/>
    </row>
    <row r="103" spans="2:10" x14ac:dyDescent="0.2">
      <c r="B103" s="155" t="s">
        <v>265</v>
      </c>
      <c r="C103" s="17">
        <v>6</v>
      </c>
      <c r="D103" s="17">
        <v>3</v>
      </c>
      <c r="E103" s="17">
        <v>3</v>
      </c>
      <c r="F103" s="17">
        <v>6</v>
      </c>
      <c r="G103" s="17">
        <v>0</v>
      </c>
      <c r="H103" s="156"/>
      <c r="J103" s="17"/>
    </row>
    <row r="104" spans="2:10" x14ac:dyDescent="0.2">
      <c r="B104" s="155" t="s">
        <v>288</v>
      </c>
      <c r="C104" s="17">
        <v>3</v>
      </c>
      <c r="D104" s="17">
        <v>2</v>
      </c>
      <c r="E104" s="17">
        <v>1</v>
      </c>
      <c r="F104" s="17">
        <v>3</v>
      </c>
      <c r="G104" s="17">
        <v>0</v>
      </c>
      <c r="H104" s="156"/>
      <c r="J104" s="17"/>
    </row>
    <row r="105" spans="2:10" x14ac:dyDescent="0.2">
      <c r="B105" s="155" t="s">
        <v>266</v>
      </c>
      <c r="C105" s="17">
        <v>1</v>
      </c>
      <c r="D105" s="17">
        <v>1</v>
      </c>
      <c r="E105" s="17">
        <v>0</v>
      </c>
      <c r="F105" s="17">
        <v>1</v>
      </c>
      <c r="G105" s="17">
        <v>0</v>
      </c>
      <c r="H105" s="156"/>
      <c r="J105" s="17"/>
    </row>
    <row r="106" spans="2:10" x14ac:dyDescent="0.2">
      <c r="B106" s="155" t="s">
        <v>267</v>
      </c>
      <c r="C106" s="17">
        <v>4</v>
      </c>
      <c r="D106" s="17">
        <v>3</v>
      </c>
      <c r="E106" s="17">
        <v>1</v>
      </c>
      <c r="F106" s="17">
        <v>4</v>
      </c>
      <c r="G106" s="17">
        <v>0</v>
      </c>
      <c r="H106" s="156"/>
      <c r="J106" s="17"/>
    </row>
    <row r="107" spans="2:10" x14ac:dyDescent="0.2">
      <c r="B107" s="155" t="s">
        <v>268</v>
      </c>
      <c r="C107" s="1">
        <v>1</v>
      </c>
      <c r="D107" s="1">
        <v>1</v>
      </c>
      <c r="E107" s="1">
        <v>0</v>
      </c>
      <c r="F107" s="1">
        <v>1</v>
      </c>
      <c r="G107" s="1">
        <v>0</v>
      </c>
      <c r="H107" s="156"/>
      <c r="J107" s="17"/>
    </row>
    <row r="108" spans="2:10" x14ac:dyDescent="0.2">
      <c r="B108" s="155" t="s">
        <v>269</v>
      </c>
      <c r="C108" s="1">
        <v>108</v>
      </c>
      <c r="D108" s="1">
        <v>54</v>
      </c>
      <c r="E108" s="1">
        <v>54</v>
      </c>
      <c r="F108" s="1">
        <v>108</v>
      </c>
      <c r="G108" s="1">
        <v>0</v>
      </c>
      <c r="H108" s="156"/>
      <c r="J108" s="17"/>
    </row>
    <row r="109" spans="2:10" x14ac:dyDescent="0.2">
      <c r="B109" s="155" t="s">
        <v>270</v>
      </c>
      <c r="C109" s="17">
        <v>69</v>
      </c>
      <c r="D109" s="17">
        <v>37</v>
      </c>
      <c r="E109" s="17">
        <v>32</v>
      </c>
      <c r="F109" s="17">
        <v>69</v>
      </c>
      <c r="G109" s="17">
        <v>0</v>
      </c>
      <c r="H109" s="156"/>
      <c r="J109" s="17"/>
    </row>
    <row r="110" spans="2:10" x14ac:dyDescent="0.2">
      <c r="B110" s="155" t="s">
        <v>271</v>
      </c>
      <c r="C110" s="17">
        <v>4</v>
      </c>
      <c r="D110" s="17">
        <v>0</v>
      </c>
      <c r="E110" s="17">
        <v>4</v>
      </c>
      <c r="F110" s="17">
        <v>3</v>
      </c>
      <c r="G110" s="17">
        <v>1</v>
      </c>
      <c r="H110" s="156"/>
      <c r="J110" s="17"/>
    </row>
    <row r="111" spans="2:10" x14ac:dyDescent="0.2">
      <c r="B111" s="155" t="s">
        <v>272</v>
      </c>
      <c r="C111" s="17">
        <v>5</v>
      </c>
      <c r="D111" s="17">
        <v>5</v>
      </c>
      <c r="E111" s="17">
        <v>0</v>
      </c>
      <c r="F111" s="17">
        <v>5</v>
      </c>
      <c r="G111" s="17">
        <v>0</v>
      </c>
      <c r="H111" s="156"/>
      <c r="J111" s="17"/>
    </row>
    <row r="112" spans="2:10" x14ac:dyDescent="0.2">
      <c r="B112" s="155" t="s">
        <v>273</v>
      </c>
      <c r="C112" s="17">
        <v>13</v>
      </c>
      <c r="D112" s="17">
        <v>7</v>
      </c>
      <c r="E112" s="17">
        <v>6</v>
      </c>
      <c r="F112" s="17">
        <v>13</v>
      </c>
      <c r="G112" s="17">
        <v>0</v>
      </c>
      <c r="H112" s="156"/>
      <c r="J112" s="17"/>
    </row>
    <row r="113" spans="2:10" x14ac:dyDescent="0.2">
      <c r="B113" s="155" t="s">
        <v>274</v>
      </c>
      <c r="C113" s="17">
        <v>311</v>
      </c>
      <c r="D113" s="17">
        <v>144</v>
      </c>
      <c r="E113" s="17">
        <v>167</v>
      </c>
      <c r="F113" s="17">
        <v>311</v>
      </c>
      <c r="G113" s="17">
        <v>0</v>
      </c>
      <c r="H113" s="156"/>
      <c r="J113" s="17"/>
    </row>
    <row r="114" spans="2:10" x14ac:dyDescent="0.2">
      <c r="B114" s="155" t="s">
        <v>275</v>
      </c>
      <c r="C114" s="17">
        <v>1</v>
      </c>
      <c r="D114" s="17">
        <v>1</v>
      </c>
      <c r="E114" s="17">
        <v>0</v>
      </c>
      <c r="F114" s="17">
        <v>1</v>
      </c>
      <c r="G114" s="17">
        <v>0</v>
      </c>
      <c r="H114" s="156"/>
      <c r="J114" s="17"/>
    </row>
    <row r="115" spans="2:10" x14ac:dyDescent="0.2">
      <c r="B115" s="155" t="s">
        <v>276</v>
      </c>
      <c r="C115" s="17">
        <v>2</v>
      </c>
      <c r="D115" s="17">
        <v>1</v>
      </c>
      <c r="E115" s="17">
        <v>1</v>
      </c>
      <c r="F115" s="17">
        <v>2</v>
      </c>
      <c r="G115" s="17">
        <v>0</v>
      </c>
      <c r="H115" s="156"/>
      <c r="J115" s="17"/>
    </row>
    <row r="116" spans="2:10" x14ac:dyDescent="0.2">
      <c r="B116" s="155" t="s">
        <v>277</v>
      </c>
      <c r="C116" s="17">
        <v>30</v>
      </c>
      <c r="D116" s="17">
        <v>14</v>
      </c>
      <c r="E116" s="17">
        <v>16</v>
      </c>
      <c r="F116" s="17">
        <v>30</v>
      </c>
      <c r="G116" s="17">
        <v>0</v>
      </c>
      <c r="H116" s="156"/>
      <c r="J116" s="17"/>
    </row>
    <row r="117" spans="2:10" x14ac:dyDescent="0.2">
      <c r="B117" s="155" t="s">
        <v>278</v>
      </c>
      <c r="C117" s="17">
        <v>970</v>
      </c>
      <c r="D117" s="17">
        <v>374</v>
      </c>
      <c r="E117" s="17">
        <v>596</v>
      </c>
      <c r="F117" s="17">
        <v>970</v>
      </c>
      <c r="G117" s="17">
        <v>0</v>
      </c>
      <c r="H117" s="156"/>
      <c r="J117" s="17"/>
    </row>
    <row r="118" spans="2:10" x14ac:dyDescent="0.2">
      <c r="B118" s="155" t="s">
        <v>279</v>
      </c>
      <c r="C118" s="17">
        <v>2</v>
      </c>
      <c r="D118" s="17">
        <v>1</v>
      </c>
      <c r="E118" s="17">
        <v>1</v>
      </c>
      <c r="F118" s="17">
        <v>1</v>
      </c>
      <c r="G118" s="17">
        <v>1</v>
      </c>
      <c r="H118" s="156"/>
      <c r="J118" s="17"/>
    </row>
    <row r="119" spans="2:10" x14ac:dyDescent="0.2">
      <c r="B119" s="155" t="s">
        <v>280</v>
      </c>
      <c r="C119" s="17">
        <v>1</v>
      </c>
      <c r="D119" s="17">
        <v>0</v>
      </c>
      <c r="E119" s="17">
        <v>1</v>
      </c>
      <c r="F119" s="17">
        <v>1</v>
      </c>
      <c r="G119" s="17">
        <v>0</v>
      </c>
      <c r="H119" s="156"/>
      <c r="J119" s="17"/>
    </row>
    <row r="120" spans="2:10" ht="9.75" customHeight="1" x14ac:dyDescent="0.2">
      <c r="B120" s="738"/>
      <c r="C120" s="738"/>
      <c r="D120" s="738"/>
      <c r="E120" s="738"/>
      <c r="F120" s="738"/>
      <c r="G120" s="738"/>
      <c r="H120" s="156"/>
      <c r="J120" s="17"/>
    </row>
    <row r="121" spans="2:10" ht="3" customHeight="1" x14ac:dyDescent="0.2">
      <c r="B121" s="161"/>
      <c r="C121" s="161"/>
      <c r="D121" s="161"/>
      <c r="E121" s="161"/>
      <c r="F121" s="161"/>
      <c r="G121" s="161"/>
      <c r="H121" s="156"/>
      <c r="J121" s="17"/>
    </row>
    <row r="122" spans="2:10" ht="10.5" customHeight="1" x14ac:dyDescent="0.2">
      <c r="B122" s="151"/>
      <c r="C122" s="152"/>
      <c r="D122" s="152"/>
      <c r="E122" s="152"/>
      <c r="F122" s="152"/>
      <c r="G122" s="152"/>
      <c r="H122" s="156"/>
      <c r="J122" s="17"/>
    </row>
    <row r="123" spans="2:10" ht="12.75" customHeight="1" x14ac:dyDescent="0.2">
      <c r="B123" s="142" t="s">
        <v>282</v>
      </c>
      <c r="C123" s="157"/>
      <c r="D123" s="157"/>
      <c r="E123" s="157"/>
      <c r="F123" s="157"/>
      <c r="G123" s="157"/>
      <c r="J123" s="17"/>
    </row>
    <row r="124" spans="2:10" ht="6" customHeight="1" x14ac:dyDescent="0.2">
      <c r="B124" s="142"/>
      <c r="C124" s="157"/>
      <c r="D124" s="157"/>
      <c r="E124" s="157"/>
      <c r="F124" s="157"/>
      <c r="G124" s="157"/>
      <c r="J124" s="17"/>
    </row>
    <row r="125" spans="2:10" x14ac:dyDescent="0.2">
      <c r="B125" s="158" t="s">
        <v>140</v>
      </c>
      <c r="C125" s="160"/>
      <c r="D125" s="160"/>
      <c r="E125" s="160"/>
      <c r="F125" s="160"/>
      <c r="G125" s="160"/>
      <c r="J125" s="17"/>
    </row>
    <row r="126" spans="2:10" ht="22.5" customHeight="1" x14ac:dyDescent="0.2">
      <c r="B126" s="885" t="s">
        <v>171</v>
      </c>
      <c r="C126" s="885"/>
      <c r="D126" s="885"/>
      <c r="E126" s="885"/>
      <c r="F126" s="885"/>
      <c r="G126" s="885"/>
      <c r="J126" s="17"/>
    </row>
    <row r="127" spans="2:10" ht="22.5" customHeight="1" x14ac:dyDescent="0.2">
      <c r="B127" s="885" t="s">
        <v>172</v>
      </c>
      <c r="C127" s="885"/>
      <c r="D127" s="885"/>
      <c r="E127" s="885"/>
      <c r="F127" s="885"/>
      <c r="G127" s="885"/>
      <c r="J127" s="17"/>
    </row>
    <row r="128" spans="2:10" ht="22.5" customHeight="1" x14ac:dyDescent="0.2">
      <c r="B128" s="885" t="s">
        <v>173</v>
      </c>
      <c r="C128" s="885"/>
      <c r="D128" s="885"/>
      <c r="E128" s="885"/>
      <c r="F128" s="885"/>
      <c r="G128" s="885"/>
      <c r="J128" s="17"/>
    </row>
    <row r="129" spans="10:10" x14ac:dyDescent="0.2">
      <c r="J129" s="17"/>
    </row>
    <row r="130" spans="10:10" x14ac:dyDescent="0.2">
      <c r="J130" s="17"/>
    </row>
    <row r="131" spans="10:10" x14ac:dyDescent="0.2">
      <c r="J131" s="17"/>
    </row>
    <row r="132" spans="10:10" x14ac:dyDescent="0.2">
      <c r="J132" s="17"/>
    </row>
    <row r="133" spans="10:10" x14ac:dyDescent="0.2">
      <c r="J133" s="17"/>
    </row>
    <row r="134" spans="10:10" x14ac:dyDescent="0.2">
      <c r="J134" s="17"/>
    </row>
    <row r="135" spans="10:10" x14ac:dyDescent="0.2">
      <c r="J135" s="17"/>
    </row>
    <row r="136" spans="10:10" x14ac:dyDescent="0.2">
      <c r="J136" s="17"/>
    </row>
    <row r="137" spans="10:10" x14ac:dyDescent="0.2">
      <c r="J137" s="17"/>
    </row>
    <row r="138" spans="10:10" x14ac:dyDescent="0.2">
      <c r="J138" s="17"/>
    </row>
    <row r="139" spans="10:10" x14ac:dyDescent="0.2">
      <c r="J139" s="17"/>
    </row>
    <row r="140" spans="10:10" x14ac:dyDescent="0.2">
      <c r="J140" s="17"/>
    </row>
    <row r="141" spans="10:10" x14ac:dyDescent="0.2">
      <c r="J141" s="17"/>
    </row>
    <row r="142" spans="10:10" x14ac:dyDescent="0.2">
      <c r="J142" s="17"/>
    </row>
    <row r="143" spans="10:10" x14ac:dyDescent="0.2">
      <c r="J143" s="17"/>
    </row>
    <row r="144" spans="10:10" x14ac:dyDescent="0.2">
      <c r="J144" s="17"/>
    </row>
    <row r="145" spans="10:10" x14ac:dyDescent="0.2">
      <c r="J145" s="17"/>
    </row>
    <row r="146" spans="10:10" x14ac:dyDescent="0.2">
      <c r="J146" s="17"/>
    </row>
    <row r="147" spans="10:10" x14ac:dyDescent="0.2">
      <c r="J147" s="17"/>
    </row>
    <row r="148" spans="10:10" x14ac:dyDescent="0.2">
      <c r="J148" s="17"/>
    </row>
    <row r="149" spans="10:10" x14ac:dyDescent="0.2">
      <c r="J149" s="17"/>
    </row>
    <row r="150" spans="10:10" x14ac:dyDescent="0.2">
      <c r="J150" s="17"/>
    </row>
    <row r="151" spans="10:10" x14ac:dyDescent="0.2">
      <c r="J151" s="17"/>
    </row>
    <row r="152" spans="10:10" x14ac:dyDescent="0.2">
      <c r="J152" s="17"/>
    </row>
    <row r="153" spans="10:10" x14ac:dyDescent="0.2">
      <c r="J153" s="17"/>
    </row>
    <row r="154" spans="10:10" x14ac:dyDescent="0.2">
      <c r="J154" s="17"/>
    </row>
    <row r="155" spans="10:10" x14ac:dyDescent="0.2">
      <c r="J155" s="17"/>
    </row>
    <row r="156" spans="10:10" x14ac:dyDescent="0.2">
      <c r="J156" s="17"/>
    </row>
    <row r="157" spans="10:10" x14ac:dyDescent="0.2">
      <c r="J157" s="17"/>
    </row>
    <row r="158" spans="10:10" x14ac:dyDescent="0.2">
      <c r="J158" s="17"/>
    </row>
    <row r="159" spans="10:10" x14ac:dyDescent="0.2">
      <c r="J159" s="17"/>
    </row>
    <row r="160" spans="10:10" x14ac:dyDescent="0.2">
      <c r="J160" s="17"/>
    </row>
    <row r="161" spans="10:10" x14ac:dyDescent="0.2">
      <c r="J161" s="17"/>
    </row>
    <row r="162" spans="10:10" x14ac:dyDescent="0.2">
      <c r="J162" s="17"/>
    </row>
    <row r="163" spans="10:10" x14ac:dyDescent="0.2">
      <c r="J163" s="17"/>
    </row>
    <row r="164" spans="10:10" x14ac:dyDescent="0.2">
      <c r="J164" s="17"/>
    </row>
    <row r="165" spans="10:10" x14ac:dyDescent="0.2">
      <c r="J165" s="17"/>
    </row>
    <row r="166" spans="10:10" x14ac:dyDescent="0.2">
      <c r="J166" s="17"/>
    </row>
    <row r="167" spans="10:10" x14ac:dyDescent="0.2">
      <c r="J167" s="17"/>
    </row>
    <row r="168" spans="10:10" x14ac:dyDescent="0.2">
      <c r="J168" s="17"/>
    </row>
    <row r="169" spans="10:10" x14ac:dyDescent="0.2">
      <c r="J169" s="17"/>
    </row>
    <row r="170" spans="10:10" x14ac:dyDescent="0.2">
      <c r="J170" s="17"/>
    </row>
    <row r="171" spans="10:10" x14ac:dyDescent="0.2">
      <c r="J171" s="17"/>
    </row>
    <row r="172" spans="10:10" x14ac:dyDescent="0.2">
      <c r="J172" s="17"/>
    </row>
    <row r="173" spans="10:10" x14ac:dyDescent="0.2">
      <c r="J173" s="17"/>
    </row>
    <row r="174" spans="10:10" x14ac:dyDescent="0.2">
      <c r="J174" s="17"/>
    </row>
  </sheetData>
  <mergeCells count="13">
    <mergeCell ref="B120:G120"/>
    <mergeCell ref="B126:G126"/>
    <mergeCell ref="B127:G127"/>
    <mergeCell ref="B128:G128"/>
    <mergeCell ref="B1:G1"/>
    <mergeCell ref="B2:G2"/>
    <mergeCell ref="B4:B6"/>
    <mergeCell ref="C4:E4"/>
    <mergeCell ref="F4:F6"/>
    <mergeCell ref="G4:G6"/>
    <mergeCell ref="C5:C6"/>
    <mergeCell ref="D5:D6"/>
    <mergeCell ref="E5:E6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4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49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RowHeight="11.25" x14ac:dyDescent="0.2"/>
  <cols>
    <col min="1" max="1" width="6.7109375" style="281" customWidth="1"/>
    <col min="2" max="6" width="1.7109375" style="281" customWidth="1"/>
    <col min="7" max="7" width="15.7109375" style="281" customWidth="1"/>
    <col min="8" max="8" width="4.7109375" style="281" customWidth="1"/>
    <col min="9" max="16" width="10.7109375" style="281" customWidth="1"/>
    <col min="17" max="17" width="6.7109375" style="281" customWidth="1"/>
    <col min="18" max="18" width="14.28515625" style="281" bestFit="1" customWidth="1"/>
    <col min="19" max="16384" width="9.140625" style="281"/>
  </cols>
  <sheetData>
    <row r="1" spans="2:22" ht="21" customHeight="1" x14ac:dyDescent="0.2">
      <c r="B1" s="649" t="s">
        <v>439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</row>
    <row r="2" spans="2:22" ht="21" customHeight="1" x14ac:dyDescent="0.2"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R2" s="13"/>
    </row>
    <row r="3" spans="2:22" ht="12.75" customHeight="1" x14ac:dyDescent="0.2">
      <c r="B3" s="663">
        <v>2017</v>
      </c>
      <c r="C3" s="663"/>
      <c r="D3" s="663"/>
      <c r="E3" s="663"/>
      <c r="F3" s="298"/>
      <c r="G3" s="298"/>
      <c r="H3" s="298"/>
      <c r="I3" s="298"/>
      <c r="J3" s="288"/>
      <c r="K3" s="288"/>
      <c r="L3" s="288"/>
      <c r="M3" s="288"/>
      <c r="N3" s="288"/>
      <c r="P3" s="297" t="s">
        <v>17</v>
      </c>
      <c r="R3" s="143" t="s">
        <v>18</v>
      </c>
    </row>
    <row r="4" spans="2:22" ht="18" customHeight="1" x14ac:dyDescent="0.2">
      <c r="B4" s="654" t="s">
        <v>430</v>
      </c>
      <c r="C4" s="655"/>
      <c r="D4" s="655"/>
      <c r="E4" s="655"/>
      <c r="F4" s="655"/>
      <c r="G4" s="655"/>
      <c r="H4" s="655"/>
      <c r="I4" s="651" t="s">
        <v>16</v>
      </c>
      <c r="J4" s="665" t="s">
        <v>438</v>
      </c>
      <c r="K4" s="665"/>
      <c r="L4" s="665"/>
      <c r="M4" s="665"/>
      <c r="N4" s="665"/>
      <c r="O4" s="665"/>
      <c r="P4" s="665"/>
    </row>
    <row r="5" spans="2:22" ht="12.75" customHeight="1" x14ac:dyDescent="0.2">
      <c r="B5" s="656"/>
      <c r="C5" s="635"/>
      <c r="D5" s="635"/>
      <c r="E5" s="635"/>
      <c r="F5" s="635"/>
      <c r="G5" s="635"/>
      <c r="H5" s="635"/>
      <c r="I5" s="652"/>
      <c r="J5" s="658" t="s">
        <v>437</v>
      </c>
      <c r="K5" s="664" t="s">
        <v>436</v>
      </c>
      <c r="L5" s="664" t="s">
        <v>435</v>
      </c>
      <c r="M5" s="664" t="s">
        <v>434</v>
      </c>
      <c r="N5" s="664" t="s">
        <v>30</v>
      </c>
      <c r="O5" s="664" t="s">
        <v>433</v>
      </c>
      <c r="P5" s="661" t="s">
        <v>432</v>
      </c>
    </row>
    <row r="6" spans="2:22" ht="12.75" customHeight="1" x14ac:dyDescent="0.2">
      <c r="B6" s="656"/>
      <c r="C6" s="635"/>
      <c r="D6" s="635"/>
      <c r="E6" s="635"/>
      <c r="F6" s="635"/>
      <c r="G6" s="635"/>
      <c r="H6" s="635"/>
      <c r="I6" s="652"/>
      <c r="J6" s="659"/>
      <c r="K6" s="647"/>
      <c r="L6" s="647"/>
      <c r="M6" s="647"/>
      <c r="N6" s="647"/>
      <c r="O6" s="647"/>
      <c r="P6" s="661"/>
    </row>
    <row r="7" spans="2:22" ht="12.75" customHeight="1" x14ac:dyDescent="0.2">
      <c r="B7" s="657"/>
      <c r="C7" s="636"/>
      <c r="D7" s="636"/>
      <c r="E7" s="636"/>
      <c r="F7" s="636"/>
      <c r="G7" s="636"/>
      <c r="H7" s="636"/>
      <c r="I7" s="653"/>
      <c r="J7" s="660"/>
      <c r="K7" s="648"/>
      <c r="L7" s="648"/>
      <c r="M7" s="648"/>
      <c r="N7" s="648"/>
      <c r="O7" s="648"/>
      <c r="P7" s="662"/>
    </row>
    <row r="8" spans="2:22" ht="12.75" customHeight="1" x14ac:dyDescent="0.2">
      <c r="I8" s="296"/>
      <c r="J8" s="295"/>
      <c r="K8" s="295"/>
      <c r="L8" s="295"/>
      <c r="M8" s="295"/>
      <c r="N8" s="295"/>
      <c r="O8" s="295"/>
      <c r="P8" s="295"/>
    </row>
    <row r="9" spans="2:22" ht="12.75" customHeight="1" x14ac:dyDescent="0.2">
      <c r="B9" s="16" t="s">
        <v>13</v>
      </c>
      <c r="C9" s="292"/>
      <c r="D9" s="292"/>
      <c r="E9" s="292"/>
      <c r="F9" s="292"/>
      <c r="G9" s="292"/>
      <c r="H9" s="291" t="s">
        <v>0</v>
      </c>
      <c r="I9" s="4">
        <f t="shared" ref="I9:I44" si="0">SUM(J9:P9)</f>
        <v>1960</v>
      </c>
      <c r="J9" s="4">
        <f t="shared" ref="J9:P11" si="1">J12+J15+J18+J21+J24+J27+J30+J33+J36+J39+J42</f>
        <v>49</v>
      </c>
      <c r="K9" s="4">
        <f t="shared" si="1"/>
        <v>227</v>
      </c>
      <c r="L9" s="4">
        <f t="shared" si="1"/>
        <v>399</v>
      </c>
      <c r="M9" s="4">
        <f t="shared" si="1"/>
        <v>644</v>
      </c>
      <c r="N9" s="4">
        <f t="shared" si="1"/>
        <v>477</v>
      </c>
      <c r="O9" s="4">
        <f t="shared" si="1"/>
        <v>154</v>
      </c>
      <c r="P9" s="4">
        <f t="shared" si="1"/>
        <v>10</v>
      </c>
      <c r="Q9" s="294"/>
      <c r="R9" s="289"/>
      <c r="T9" s="293"/>
      <c r="V9" s="293"/>
    </row>
    <row r="10" spans="2:22" ht="12.75" customHeight="1" x14ac:dyDescent="0.2">
      <c r="B10" s="292"/>
      <c r="C10" s="292"/>
      <c r="D10" s="292"/>
      <c r="E10" s="292"/>
      <c r="F10" s="292"/>
      <c r="G10" s="292"/>
      <c r="H10" s="291" t="s">
        <v>1</v>
      </c>
      <c r="I10" s="4">
        <f t="shared" si="0"/>
        <v>999</v>
      </c>
      <c r="J10" s="4">
        <f t="shared" si="1"/>
        <v>26</v>
      </c>
      <c r="K10" s="4">
        <f t="shared" si="1"/>
        <v>90</v>
      </c>
      <c r="L10" s="4">
        <f t="shared" si="1"/>
        <v>219</v>
      </c>
      <c r="M10" s="4">
        <f t="shared" si="1"/>
        <v>338</v>
      </c>
      <c r="N10" s="4">
        <f t="shared" si="1"/>
        <v>244</v>
      </c>
      <c r="O10" s="4">
        <f t="shared" si="1"/>
        <v>76</v>
      </c>
      <c r="P10" s="4">
        <f t="shared" si="1"/>
        <v>6</v>
      </c>
      <c r="R10" s="289"/>
    </row>
    <row r="11" spans="2:22" ht="12.75" customHeight="1" x14ac:dyDescent="0.2">
      <c r="B11" s="292"/>
      <c r="C11" s="292"/>
      <c r="D11" s="292"/>
      <c r="E11" s="292"/>
      <c r="F11" s="292"/>
      <c r="G11" s="292"/>
      <c r="H11" s="291" t="s">
        <v>2</v>
      </c>
      <c r="I11" s="4">
        <f t="shared" si="0"/>
        <v>961</v>
      </c>
      <c r="J11" s="4">
        <f t="shared" si="1"/>
        <v>23</v>
      </c>
      <c r="K11" s="4">
        <f t="shared" si="1"/>
        <v>137</v>
      </c>
      <c r="L11" s="4">
        <f t="shared" si="1"/>
        <v>180</v>
      </c>
      <c r="M11" s="4">
        <f t="shared" si="1"/>
        <v>306</v>
      </c>
      <c r="N11" s="4">
        <f t="shared" si="1"/>
        <v>233</v>
      </c>
      <c r="O11" s="4">
        <f t="shared" si="1"/>
        <v>78</v>
      </c>
      <c r="P11" s="4">
        <f t="shared" si="1"/>
        <v>4</v>
      </c>
      <c r="R11" s="289"/>
    </row>
    <row r="12" spans="2:22" ht="19.5" customHeight="1" x14ac:dyDescent="0.2">
      <c r="C12" s="281" t="s">
        <v>3</v>
      </c>
      <c r="H12" s="290" t="s">
        <v>0</v>
      </c>
      <c r="I12" s="4">
        <f t="shared" si="0"/>
        <v>71</v>
      </c>
      <c r="J12" s="17">
        <v>2</v>
      </c>
      <c r="K12" s="17">
        <v>5</v>
      </c>
      <c r="L12" s="17">
        <v>15</v>
      </c>
      <c r="M12" s="17">
        <v>26</v>
      </c>
      <c r="N12" s="17">
        <v>19</v>
      </c>
      <c r="O12" s="17">
        <v>4</v>
      </c>
      <c r="P12" s="17">
        <v>0</v>
      </c>
      <c r="R12" s="289"/>
    </row>
    <row r="13" spans="2:22" ht="12.75" customHeight="1" x14ac:dyDescent="0.2">
      <c r="H13" s="290" t="s">
        <v>1</v>
      </c>
      <c r="I13" s="4">
        <f t="shared" si="0"/>
        <v>47</v>
      </c>
      <c r="J13" s="17">
        <v>2</v>
      </c>
      <c r="K13" s="17">
        <v>3</v>
      </c>
      <c r="L13" s="17">
        <v>12</v>
      </c>
      <c r="M13" s="17">
        <v>14</v>
      </c>
      <c r="N13" s="17">
        <v>13</v>
      </c>
      <c r="O13" s="17">
        <v>3</v>
      </c>
      <c r="P13" s="17">
        <v>0</v>
      </c>
      <c r="R13" s="289"/>
    </row>
    <row r="14" spans="2:22" ht="12.75" customHeight="1" x14ac:dyDescent="0.2">
      <c r="H14" s="290" t="s">
        <v>2</v>
      </c>
      <c r="I14" s="4">
        <f t="shared" si="0"/>
        <v>24</v>
      </c>
      <c r="J14" s="17">
        <v>0</v>
      </c>
      <c r="K14" s="17">
        <v>2</v>
      </c>
      <c r="L14" s="17">
        <v>3</v>
      </c>
      <c r="M14" s="17">
        <v>12</v>
      </c>
      <c r="N14" s="17">
        <v>6</v>
      </c>
      <c r="O14" s="17">
        <v>1</v>
      </c>
      <c r="P14" s="17">
        <v>0</v>
      </c>
      <c r="R14" s="289"/>
    </row>
    <row r="15" spans="2:22" ht="19.5" customHeight="1" x14ac:dyDescent="0.2">
      <c r="C15" s="281" t="s">
        <v>4</v>
      </c>
      <c r="H15" s="290" t="s">
        <v>0</v>
      </c>
      <c r="I15" s="4">
        <f t="shared" si="0"/>
        <v>293</v>
      </c>
      <c r="J15" s="17">
        <v>6</v>
      </c>
      <c r="K15" s="17">
        <v>51</v>
      </c>
      <c r="L15" s="17">
        <v>66</v>
      </c>
      <c r="M15" s="17">
        <v>97</v>
      </c>
      <c r="N15" s="17">
        <v>59</v>
      </c>
      <c r="O15" s="17">
        <v>14</v>
      </c>
      <c r="P15" s="17">
        <v>0</v>
      </c>
      <c r="R15" s="289"/>
    </row>
    <row r="16" spans="2:22" ht="12.75" customHeight="1" x14ac:dyDescent="0.2">
      <c r="H16" s="290" t="s">
        <v>1</v>
      </c>
      <c r="I16" s="4">
        <f t="shared" si="0"/>
        <v>152</v>
      </c>
      <c r="J16" s="17">
        <v>3</v>
      </c>
      <c r="K16" s="17">
        <v>23</v>
      </c>
      <c r="L16" s="17">
        <v>36</v>
      </c>
      <c r="M16" s="17">
        <v>51</v>
      </c>
      <c r="N16" s="17">
        <v>30</v>
      </c>
      <c r="O16" s="17">
        <v>9</v>
      </c>
      <c r="P16" s="17">
        <v>0</v>
      </c>
      <c r="R16" s="289"/>
    </row>
    <row r="17" spans="3:18" ht="12.75" customHeight="1" x14ac:dyDescent="0.2">
      <c r="H17" s="290" t="s">
        <v>2</v>
      </c>
      <c r="I17" s="4">
        <f t="shared" si="0"/>
        <v>141</v>
      </c>
      <c r="J17" s="17">
        <v>3</v>
      </c>
      <c r="K17" s="17">
        <v>28</v>
      </c>
      <c r="L17" s="17">
        <v>30</v>
      </c>
      <c r="M17" s="17">
        <v>46</v>
      </c>
      <c r="N17" s="17">
        <v>29</v>
      </c>
      <c r="O17" s="17">
        <v>5</v>
      </c>
      <c r="P17" s="17">
        <v>0</v>
      </c>
      <c r="R17" s="289"/>
    </row>
    <row r="18" spans="3:18" ht="19.5" customHeight="1" x14ac:dyDescent="0.2">
      <c r="C18" s="281" t="s">
        <v>5</v>
      </c>
      <c r="H18" s="290" t="s">
        <v>0</v>
      </c>
      <c r="I18" s="4">
        <f t="shared" si="0"/>
        <v>809</v>
      </c>
      <c r="J18" s="17">
        <v>16</v>
      </c>
      <c r="K18" s="17">
        <v>88</v>
      </c>
      <c r="L18" s="17">
        <v>151</v>
      </c>
      <c r="M18" s="17">
        <v>283</v>
      </c>
      <c r="N18" s="17">
        <v>192</v>
      </c>
      <c r="O18" s="17">
        <v>72</v>
      </c>
      <c r="P18" s="17">
        <v>7</v>
      </c>
      <c r="R18" s="289"/>
    </row>
    <row r="19" spans="3:18" ht="12.75" customHeight="1" x14ac:dyDescent="0.2">
      <c r="H19" s="290" t="s">
        <v>1</v>
      </c>
      <c r="I19" s="4">
        <f t="shared" si="0"/>
        <v>408</v>
      </c>
      <c r="J19" s="17">
        <v>7</v>
      </c>
      <c r="K19" s="17">
        <v>32</v>
      </c>
      <c r="L19" s="17">
        <v>81</v>
      </c>
      <c r="M19" s="17">
        <v>150</v>
      </c>
      <c r="N19" s="17">
        <v>97</v>
      </c>
      <c r="O19" s="17">
        <v>37</v>
      </c>
      <c r="P19" s="17">
        <v>4</v>
      </c>
      <c r="R19" s="289"/>
    </row>
    <row r="20" spans="3:18" ht="12.75" customHeight="1" x14ac:dyDescent="0.2">
      <c r="H20" s="290" t="s">
        <v>2</v>
      </c>
      <c r="I20" s="4">
        <f t="shared" si="0"/>
        <v>401</v>
      </c>
      <c r="J20" s="17">
        <v>9</v>
      </c>
      <c r="K20" s="17">
        <v>56</v>
      </c>
      <c r="L20" s="17">
        <v>70</v>
      </c>
      <c r="M20" s="17">
        <v>133</v>
      </c>
      <c r="N20" s="17">
        <v>95</v>
      </c>
      <c r="O20" s="17">
        <v>35</v>
      </c>
      <c r="P20" s="17">
        <v>3</v>
      </c>
      <c r="R20" s="289"/>
    </row>
    <row r="21" spans="3:18" ht="19.5" customHeight="1" x14ac:dyDescent="0.2">
      <c r="C21" s="281" t="s">
        <v>6</v>
      </c>
      <c r="H21" s="290" t="s">
        <v>0</v>
      </c>
      <c r="I21" s="4">
        <f t="shared" si="0"/>
        <v>136</v>
      </c>
      <c r="J21" s="17">
        <v>7</v>
      </c>
      <c r="K21" s="17">
        <v>9</v>
      </c>
      <c r="L21" s="17">
        <v>38</v>
      </c>
      <c r="M21" s="17">
        <v>44</v>
      </c>
      <c r="N21" s="17">
        <v>30</v>
      </c>
      <c r="O21" s="17">
        <v>8</v>
      </c>
      <c r="P21" s="17">
        <v>0</v>
      </c>
      <c r="R21" s="289"/>
    </row>
    <row r="22" spans="3:18" ht="12.75" customHeight="1" x14ac:dyDescent="0.2">
      <c r="H22" s="290" t="s">
        <v>1</v>
      </c>
      <c r="I22" s="4">
        <f t="shared" si="0"/>
        <v>64</v>
      </c>
      <c r="J22" s="17">
        <v>3</v>
      </c>
      <c r="K22" s="17">
        <v>6</v>
      </c>
      <c r="L22" s="17">
        <v>17</v>
      </c>
      <c r="M22" s="17">
        <v>21</v>
      </c>
      <c r="N22" s="17">
        <v>15</v>
      </c>
      <c r="O22" s="17">
        <v>2</v>
      </c>
      <c r="P22" s="17">
        <v>0</v>
      </c>
      <c r="R22" s="289"/>
    </row>
    <row r="23" spans="3:18" ht="12.75" customHeight="1" x14ac:dyDescent="0.2">
      <c r="H23" s="290" t="s">
        <v>2</v>
      </c>
      <c r="I23" s="4">
        <f t="shared" si="0"/>
        <v>72</v>
      </c>
      <c r="J23" s="17">
        <v>4</v>
      </c>
      <c r="K23" s="17">
        <v>3</v>
      </c>
      <c r="L23" s="17">
        <v>21</v>
      </c>
      <c r="M23" s="17">
        <v>23</v>
      </c>
      <c r="N23" s="17">
        <v>15</v>
      </c>
      <c r="O23" s="17">
        <v>6</v>
      </c>
      <c r="P23" s="17">
        <v>0</v>
      </c>
      <c r="R23" s="289"/>
    </row>
    <row r="24" spans="3:18" ht="19.5" customHeight="1" x14ac:dyDescent="0.2">
      <c r="C24" s="281" t="s">
        <v>7</v>
      </c>
      <c r="H24" s="290" t="s">
        <v>0</v>
      </c>
      <c r="I24" s="4">
        <f t="shared" si="0"/>
        <v>51</v>
      </c>
      <c r="J24" s="17">
        <v>2</v>
      </c>
      <c r="K24" s="17">
        <v>8</v>
      </c>
      <c r="L24" s="17">
        <v>10</v>
      </c>
      <c r="M24" s="17">
        <v>17</v>
      </c>
      <c r="N24" s="17">
        <v>10</v>
      </c>
      <c r="O24" s="17">
        <v>3</v>
      </c>
      <c r="P24" s="17">
        <v>1</v>
      </c>
      <c r="R24" s="289"/>
    </row>
    <row r="25" spans="3:18" ht="12.75" customHeight="1" x14ac:dyDescent="0.2">
      <c r="H25" s="290" t="s">
        <v>1</v>
      </c>
      <c r="I25" s="4">
        <f t="shared" si="0"/>
        <v>22</v>
      </c>
      <c r="J25" s="17">
        <v>0</v>
      </c>
      <c r="K25" s="17">
        <v>2</v>
      </c>
      <c r="L25" s="17">
        <v>4</v>
      </c>
      <c r="M25" s="17">
        <v>11</v>
      </c>
      <c r="N25" s="17">
        <v>3</v>
      </c>
      <c r="O25" s="17">
        <v>1</v>
      </c>
      <c r="P25" s="17">
        <v>1</v>
      </c>
      <c r="R25" s="289"/>
    </row>
    <row r="26" spans="3:18" ht="12.75" customHeight="1" x14ac:dyDescent="0.2">
      <c r="H26" s="290" t="s">
        <v>2</v>
      </c>
      <c r="I26" s="4">
        <f t="shared" si="0"/>
        <v>29</v>
      </c>
      <c r="J26" s="17">
        <v>2</v>
      </c>
      <c r="K26" s="17">
        <v>6</v>
      </c>
      <c r="L26" s="17">
        <v>6</v>
      </c>
      <c r="M26" s="17">
        <v>6</v>
      </c>
      <c r="N26" s="17">
        <v>7</v>
      </c>
      <c r="O26" s="17">
        <v>2</v>
      </c>
      <c r="P26" s="17">
        <v>0</v>
      </c>
      <c r="R26" s="289"/>
    </row>
    <row r="27" spans="3:18" ht="19.5" customHeight="1" x14ac:dyDescent="0.2">
      <c r="C27" s="281" t="s">
        <v>8</v>
      </c>
      <c r="H27" s="290" t="s">
        <v>0</v>
      </c>
      <c r="I27" s="4">
        <f t="shared" si="0"/>
        <v>11</v>
      </c>
      <c r="J27" s="17">
        <v>0</v>
      </c>
      <c r="K27" s="17">
        <v>1</v>
      </c>
      <c r="L27" s="17">
        <v>3</v>
      </c>
      <c r="M27" s="17">
        <v>5</v>
      </c>
      <c r="N27" s="17">
        <v>1</v>
      </c>
      <c r="O27" s="17">
        <v>1</v>
      </c>
      <c r="P27" s="17">
        <v>0</v>
      </c>
      <c r="R27" s="289"/>
    </row>
    <row r="28" spans="3:18" ht="12.75" customHeight="1" x14ac:dyDescent="0.2">
      <c r="H28" s="290" t="s">
        <v>1</v>
      </c>
      <c r="I28" s="4">
        <f t="shared" si="0"/>
        <v>6</v>
      </c>
      <c r="J28" s="17">
        <v>0</v>
      </c>
      <c r="K28" s="17">
        <v>0</v>
      </c>
      <c r="L28" s="17">
        <v>2</v>
      </c>
      <c r="M28" s="17">
        <v>3</v>
      </c>
      <c r="N28" s="17">
        <v>1</v>
      </c>
      <c r="O28" s="17">
        <v>0</v>
      </c>
      <c r="P28" s="17">
        <v>0</v>
      </c>
      <c r="R28" s="289"/>
    </row>
    <row r="29" spans="3:18" ht="12.75" customHeight="1" x14ac:dyDescent="0.2">
      <c r="H29" s="290" t="s">
        <v>2</v>
      </c>
      <c r="I29" s="4">
        <f t="shared" si="0"/>
        <v>5</v>
      </c>
      <c r="J29" s="17">
        <v>0</v>
      </c>
      <c r="K29" s="17">
        <v>1</v>
      </c>
      <c r="L29" s="17">
        <v>1</v>
      </c>
      <c r="M29" s="17">
        <v>2</v>
      </c>
      <c r="N29" s="17">
        <v>0</v>
      </c>
      <c r="O29" s="17">
        <v>1</v>
      </c>
      <c r="P29" s="17">
        <v>0</v>
      </c>
      <c r="R29" s="289"/>
    </row>
    <row r="30" spans="3:18" ht="19.5" customHeight="1" x14ac:dyDescent="0.2">
      <c r="C30" s="281" t="s">
        <v>9</v>
      </c>
      <c r="H30" s="290" t="s">
        <v>0</v>
      </c>
      <c r="I30" s="4">
        <f t="shared" si="0"/>
        <v>98</v>
      </c>
      <c r="J30" s="17">
        <v>3</v>
      </c>
      <c r="K30" s="17">
        <v>13</v>
      </c>
      <c r="L30" s="17">
        <v>18</v>
      </c>
      <c r="M30" s="17">
        <v>29</v>
      </c>
      <c r="N30" s="17">
        <v>26</v>
      </c>
      <c r="O30" s="17">
        <v>8</v>
      </c>
      <c r="P30" s="17">
        <v>1</v>
      </c>
      <c r="R30" s="289"/>
    </row>
    <row r="31" spans="3:18" ht="12.75" customHeight="1" x14ac:dyDescent="0.2">
      <c r="H31" s="290" t="s">
        <v>1</v>
      </c>
      <c r="I31" s="4">
        <f t="shared" si="0"/>
        <v>51</v>
      </c>
      <c r="J31" s="17">
        <v>3</v>
      </c>
      <c r="K31" s="17">
        <v>3</v>
      </c>
      <c r="L31" s="17">
        <v>9</v>
      </c>
      <c r="M31" s="17">
        <v>18</v>
      </c>
      <c r="N31" s="17">
        <v>15</v>
      </c>
      <c r="O31" s="17">
        <v>2</v>
      </c>
      <c r="P31" s="17">
        <v>1</v>
      </c>
      <c r="R31" s="289"/>
    </row>
    <row r="32" spans="3:18" ht="12.75" customHeight="1" x14ac:dyDescent="0.2">
      <c r="H32" s="290" t="s">
        <v>2</v>
      </c>
      <c r="I32" s="4">
        <f t="shared" si="0"/>
        <v>47</v>
      </c>
      <c r="J32" s="17">
        <v>0</v>
      </c>
      <c r="K32" s="17">
        <v>10</v>
      </c>
      <c r="L32" s="17">
        <v>9</v>
      </c>
      <c r="M32" s="17">
        <v>11</v>
      </c>
      <c r="N32" s="17">
        <v>11</v>
      </c>
      <c r="O32" s="17">
        <v>6</v>
      </c>
      <c r="P32" s="17">
        <v>0</v>
      </c>
      <c r="R32" s="289"/>
    </row>
    <row r="33" spans="2:50" ht="19.5" customHeight="1" x14ac:dyDescent="0.2">
      <c r="C33" s="281" t="s">
        <v>10</v>
      </c>
      <c r="H33" s="290" t="s">
        <v>0</v>
      </c>
      <c r="I33" s="4">
        <f t="shared" si="0"/>
        <v>381</v>
      </c>
      <c r="J33" s="17">
        <v>8</v>
      </c>
      <c r="K33" s="17">
        <v>36</v>
      </c>
      <c r="L33" s="17">
        <v>77</v>
      </c>
      <c r="M33" s="17">
        <v>112</v>
      </c>
      <c r="N33" s="17">
        <v>114</v>
      </c>
      <c r="O33" s="17">
        <v>33</v>
      </c>
      <c r="P33" s="17">
        <v>1</v>
      </c>
      <c r="R33" s="289"/>
    </row>
    <row r="34" spans="2:50" ht="12.75" customHeight="1" x14ac:dyDescent="0.2">
      <c r="H34" s="290" t="s">
        <v>1</v>
      </c>
      <c r="I34" s="4">
        <f t="shared" si="0"/>
        <v>195</v>
      </c>
      <c r="J34" s="17">
        <v>5</v>
      </c>
      <c r="K34" s="17">
        <v>13</v>
      </c>
      <c r="L34" s="17">
        <v>48</v>
      </c>
      <c r="M34" s="17">
        <v>56</v>
      </c>
      <c r="N34" s="17">
        <v>56</v>
      </c>
      <c r="O34" s="17">
        <v>17</v>
      </c>
      <c r="P34" s="17">
        <v>0</v>
      </c>
      <c r="R34" s="289"/>
    </row>
    <row r="35" spans="2:50" ht="12.75" customHeight="1" x14ac:dyDescent="0.2">
      <c r="H35" s="290" t="s">
        <v>2</v>
      </c>
      <c r="I35" s="4">
        <f t="shared" si="0"/>
        <v>186</v>
      </c>
      <c r="J35" s="17">
        <v>3</v>
      </c>
      <c r="K35" s="17">
        <v>23</v>
      </c>
      <c r="L35" s="17">
        <v>29</v>
      </c>
      <c r="M35" s="17">
        <v>56</v>
      </c>
      <c r="N35" s="17">
        <v>58</v>
      </c>
      <c r="O35" s="17">
        <v>16</v>
      </c>
      <c r="P35" s="17">
        <v>1</v>
      </c>
      <c r="R35" s="289"/>
    </row>
    <row r="36" spans="2:50" ht="19.5" customHeight="1" x14ac:dyDescent="0.2">
      <c r="C36" s="281" t="s">
        <v>11</v>
      </c>
      <c r="H36" s="290" t="s">
        <v>0</v>
      </c>
      <c r="I36" s="4">
        <f t="shared" si="0"/>
        <v>44</v>
      </c>
      <c r="J36" s="17">
        <v>2</v>
      </c>
      <c r="K36" s="17">
        <v>8</v>
      </c>
      <c r="L36" s="17">
        <v>4</v>
      </c>
      <c r="M36" s="17">
        <v>14</v>
      </c>
      <c r="N36" s="17">
        <v>10</v>
      </c>
      <c r="O36" s="17">
        <v>6</v>
      </c>
      <c r="P36" s="17">
        <v>0</v>
      </c>
      <c r="R36" s="289"/>
    </row>
    <row r="37" spans="2:50" ht="12.75" customHeight="1" x14ac:dyDescent="0.2">
      <c r="H37" s="290" t="s">
        <v>1</v>
      </c>
      <c r="I37" s="4">
        <f t="shared" si="0"/>
        <v>28</v>
      </c>
      <c r="J37" s="17">
        <v>1</v>
      </c>
      <c r="K37" s="17">
        <v>4</v>
      </c>
      <c r="L37" s="17">
        <v>3</v>
      </c>
      <c r="M37" s="17">
        <v>9</v>
      </c>
      <c r="N37" s="17">
        <v>7</v>
      </c>
      <c r="O37" s="17">
        <v>4</v>
      </c>
      <c r="P37" s="17">
        <v>0</v>
      </c>
      <c r="R37" s="289"/>
    </row>
    <row r="38" spans="2:50" ht="12.75" customHeight="1" x14ac:dyDescent="0.2">
      <c r="H38" s="290" t="s">
        <v>2</v>
      </c>
      <c r="I38" s="4">
        <f t="shared" si="0"/>
        <v>16</v>
      </c>
      <c r="J38" s="17">
        <v>1</v>
      </c>
      <c r="K38" s="17">
        <v>4</v>
      </c>
      <c r="L38" s="17">
        <v>1</v>
      </c>
      <c r="M38" s="17">
        <v>5</v>
      </c>
      <c r="N38" s="17">
        <v>3</v>
      </c>
      <c r="O38" s="17">
        <v>2</v>
      </c>
      <c r="P38" s="17">
        <v>0</v>
      </c>
      <c r="R38" s="289"/>
    </row>
    <row r="39" spans="2:50" ht="19.5" customHeight="1" x14ac:dyDescent="0.2">
      <c r="C39" s="281" t="s">
        <v>15</v>
      </c>
      <c r="H39" s="290" t="s">
        <v>0</v>
      </c>
      <c r="I39" s="4">
        <f t="shared" si="0"/>
        <v>29</v>
      </c>
      <c r="J39" s="17">
        <v>1</v>
      </c>
      <c r="K39" s="17">
        <v>4</v>
      </c>
      <c r="L39" s="17">
        <v>7</v>
      </c>
      <c r="M39" s="17">
        <v>9</v>
      </c>
      <c r="N39" s="17">
        <v>7</v>
      </c>
      <c r="O39" s="17">
        <v>1</v>
      </c>
      <c r="P39" s="17">
        <v>0</v>
      </c>
      <c r="R39" s="289"/>
    </row>
    <row r="40" spans="2:50" ht="12.75" customHeight="1" x14ac:dyDescent="0.2">
      <c r="H40" s="290" t="s">
        <v>1</v>
      </c>
      <c r="I40" s="4">
        <f t="shared" si="0"/>
        <v>10</v>
      </c>
      <c r="J40" s="17">
        <v>0</v>
      </c>
      <c r="K40" s="17">
        <v>2</v>
      </c>
      <c r="L40" s="17">
        <v>2</v>
      </c>
      <c r="M40" s="17">
        <v>2</v>
      </c>
      <c r="N40" s="17">
        <v>3</v>
      </c>
      <c r="O40" s="17">
        <v>1</v>
      </c>
      <c r="P40" s="17">
        <v>0</v>
      </c>
      <c r="R40" s="289"/>
    </row>
    <row r="41" spans="2:50" ht="12.75" customHeight="1" x14ac:dyDescent="0.2">
      <c r="H41" s="290" t="s">
        <v>2</v>
      </c>
      <c r="I41" s="4">
        <f t="shared" si="0"/>
        <v>19</v>
      </c>
      <c r="J41" s="17">
        <v>1</v>
      </c>
      <c r="K41" s="17">
        <v>2</v>
      </c>
      <c r="L41" s="17">
        <v>5</v>
      </c>
      <c r="M41" s="17">
        <v>7</v>
      </c>
      <c r="N41" s="17">
        <v>4</v>
      </c>
      <c r="O41" s="17">
        <v>0</v>
      </c>
      <c r="P41" s="17">
        <v>0</v>
      </c>
      <c r="R41" s="289"/>
    </row>
    <row r="42" spans="2:50" ht="19.5" customHeight="1" x14ac:dyDescent="0.2">
      <c r="C42" s="281" t="s">
        <v>12</v>
      </c>
      <c r="H42" s="290" t="s">
        <v>0</v>
      </c>
      <c r="I42" s="4">
        <f t="shared" si="0"/>
        <v>37</v>
      </c>
      <c r="J42" s="17">
        <v>2</v>
      </c>
      <c r="K42" s="17">
        <v>4</v>
      </c>
      <c r="L42" s="17">
        <v>10</v>
      </c>
      <c r="M42" s="17">
        <v>8</v>
      </c>
      <c r="N42" s="17">
        <v>9</v>
      </c>
      <c r="O42" s="17">
        <v>4</v>
      </c>
      <c r="P42" s="17">
        <v>0</v>
      </c>
      <c r="R42" s="289"/>
    </row>
    <row r="43" spans="2:50" ht="12.75" customHeight="1" x14ac:dyDescent="0.2">
      <c r="H43" s="290" t="s">
        <v>1</v>
      </c>
      <c r="I43" s="4">
        <f t="shared" si="0"/>
        <v>16</v>
      </c>
      <c r="J43" s="17">
        <v>2</v>
      </c>
      <c r="K43" s="17">
        <v>2</v>
      </c>
      <c r="L43" s="17">
        <v>5</v>
      </c>
      <c r="M43" s="17">
        <v>3</v>
      </c>
      <c r="N43" s="17">
        <v>4</v>
      </c>
      <c r="O43" s="17">
        <v>0</v>
      </c>
      <c r="P43" s="17">
        <v>0</v>
      </c>
      <c r="R43" s="289"/>
    </row>
    <row r="44" spans="2:50" ht="12.75" customHeight="1" x14ac:dyDescent="0.2">
      <c r="H44" s="290" t="s">
        <v>2</v>
      </c>
      <c r="I44" s="4">
        <f t="shared" si="0"/>
        <v>21</v>
      </c>
      <c r="J44" s="17">
        <v>0</v>
      </c>
      <c r="K44" s="17">
        <v>2</v>
      </c>
      <c r="L44" s="17">
        <v>5</v>
      </c>
      <c r="M44" s="17">
        <v>5</v>
      </c>
      <c r="N44" s="17">
        <v>5</v>
      </c>
      <c r="O44" s="17">
        <v>4</v>
      </c>
      <c r="P44" s="17">
        <v>0</v>
      </c>
      <c r="R44" s="289"/>
    </row>
    <row r="45" spans="2:50" ht="9.75" customHeight="1" x14ac:dyDescent="0.2">
      <c r="B45" s="288"/>
      <c r="C45" s="288"/>
      <c r="D45" s="288"/>
      <c r="E45" s="288"/>
      <c r="F45" s="288"/>
      <c r="G45" s="288"/>
      <c r="H45" s="287"/>
      <c r="I45" s="286"/>
      <c r="J45" s="285"/>
      <c r="K45" s="285"/>
      <c r="L45" s="285"/>
      <c r="M45" s="285"/>
      <c r="N45" s="285"/>
      <c r="O45" s="285"/>
      <c r="P45" s="285"/>
    </row>
    <row r="46" spans="2:50" ht="3" customHeight="1" x14ac:dyDescent="0.2"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</row>
    <row r="47" spans="2:50" ht="6" customHeight="1" x14ac:dyDescent="0.2">
      <c r="B47" s="283"/>
      <c r="C47" s="283"/>
      <c r="D47" s="283"/>
      <c r="E47" s="283"/>
      <c r="F47" s="283"/>
      <c r="G47" s="283"/>
      <c r="H47" s="283"/>
      <c r="I47" s="282"/>
      <c r="J47" s="282"/>
      <c r="K47" s="282"/>
      <c r="L47" s="282"/>
      <c r="M47" s="282"/>
      <c r="N47" s="282"/>
      <c r="O47" s="282"/>
      <c r="P47" s="282"/>
    </row>
    <row r="48" spans="2:50" s="7" customFormat="1" x14ac:dyDescent="0.2">
      <c r="B48" s="132" t="s">
        <v>281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16" x14ac:dyDescent="0.2">
      <c r="B49" s="283"/>
      <c r="C49" s="283"/>
      <c r="D49" s="283"/>
      <c r="E49" s="283"/>
      <c r="F49" s="283"/>
      <c r="G49" s="283"/>
      <c r="H49" s="283"/>
      <c r="I49" s="282"/>
      <c r="J49" s="282"/>
      <c r="K49" s="282"/>
      <c r="L49" s="282"/>
      <c r="M49" s="282"/>
      <c r="N49" s="282"/>
      <c r="O49" s="282"/>
      <c r="P49" s="282"/>
    </row>
  </sheetData>
  <mergeCells count="13">
    <mergeCell ref="B1:P1"/>
    <mergeCell ref="B2:P2"/>
    <mergeCell ref="I4:I7"/>
    <mergeCell ref="B4:H7"/>
    <mergeCell ref="J5:J7"/>
    <mergeCell ref="P5:P7"/>
    <mergeCell ref="B3:E3"/>
    <mergeCell ref="L5:L7"/>
    <mergeCell ref="M5:M7"/>
    <mergeCell ref="J4:P4"/>
    <mergeCell ref="O5:O7"/>
    <mergeCell ref="N5:N7"/>
    <mergeCell ref="K5:K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47"/>
  <sheetViews>
    <sheetView showGridLines="0" zoomScaleNormal="100" zoomScaleSheetLayoutView="100" workbookViewId="0">
      <pane ySplit="5" topLeftCell="A6" activePane="bottomLeft" state="frozen"/>
      <selection activeCell="B1" sqref="B1:AA1"/>
      <selection pane="bottomLeft" activeCell="B1" sqref="B1:O1"/>
    </sheetView>
  </sheetViews>
  <sheetFormatPr defaultRowHeight="11.25" x14ac:dyDescent="0.2"/>
  <cols>
    <col min="1" max="1" width="6.7109375" style="1" customWidth="1"/>
    <col min="2" max="6" width="1.7109375" style="281" customWidth="1"/>
    <col min="7" max="7" width="15.7109375" style="281" customWidth="1"/>
    <col min="8" max="8" width="4.7109375" style="290" customWidth="1"/>
    <col min="9" max="15" width="13.7109375" style="1" customWidth="1"/>
    <col min="16" max="16" width="6.7109375" style="1" customWidth="1"/>
    <col min="17" max="17" width="14.28515625" style="1" bestFit="1" customWidth="1"/>
    <col min="18" max="16384" width="9.140625" style="1"/>
  </cols>
  <sheetData>
    <row r="1" spans="2:19" ht="21" customHeight="1" x14ac:dyDescent="0.2">
      <c r="B1" s="649" t="s">
        <v>447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</row>
    <row r="2" spans="2:19" ht="21" customHeight="1" x14ac:dyDescent="0.2">
      <c r="B2" s="666" t="s">
        <v>446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Q2" s="13"/>
    </row>
    <row r="3" spans="2:19" ht="12.75" customHeight="1" x14ac:dyDescent="0.2">
      <c r="B3" s="663">
        <v>2017</v>
      </c>
      <c r="C3" s="663"/>
      <c r="D3" s="663"/>
      <c r="E3" s="663"/>
      <c r="F3" s="663"/>
      <c r="G3" s="298"/>
      <c r="H3" s="310"/>
      <c r="I3" s="309"/>
      <c r="J3" s="309"/>
      <c r="K3" s="309"/>
      <c r="L3" s="309"/>
      <c r="M3" s="309"/>
      <c r="N3" s="308" t="s">
        <v>14</v>
      </c>
      <c r="O3" s="307" t="s">
        <v>17</v>
      </c>
      <c r="Q3" s="143" t="s">
        <v>18</v>
      </c>
    </row>
    <row r="4" spans="2:19" ht="18.75" customHeight="1" x14ac:dyDescent="0.2">
      <c r="B4" s="671" t="s">
        <v>430</v>
      </c>
      <c r="C4" s="672"/>
      <c r="D4" s="672"/>
      <c r="E4" s="672"/>
      <c r="F4" s="672"/>
      <c r="G4" s="672"/>
      <c r="H4" s="672"/>
      <c r="I4" s="674" t="s">
        <v>16</v>
      </c>
      <c r="J4" s="667" t="s">
        <v>445</v>
      </c>
      <c r="K4" s="668" t="s">
        <v>444</v>
      </c>
      <c r="L4" s="669"/>
      <c r="M4" s="670"/>
      <c r="N4" s="671" t="s">
        <v>443</v>
      </c>
      <c r="O4" s="677" t="s">
        <v>442</v>
      </c>
    </row>
    <row r="5" spans="2:19" ht="27.75" customHeight="1" x14ac:dyDescent="0.2">
      <c r="B5" s="673"/>
      <c r="C5" s="673"/>
      <c r="D5" s="673"/>
      <c r="E5" s="673"/>
      <c r="F5" s="673"/>
      <c r="G5" s="673"/>
      <c r="H5" s="673"/>
      <c r="I5" s="675"/>
      <c r="J5" s="667"/>
      <c r="K5" s="306" t="s">
        <v>16</v>
      </c>
      <c r="L5" s="305" t="s">
        <v>441</v>
      </c>
      <c r="M5" s="304" t="s">
        <v>440</v>
      </c>
      <c r="N5" s="676"/>
      <c r="O5" s="645"/>
    </row>
    <row r="6" spans="2:19" ht="12.75" customHeight="1" x14ac:dyDescent="0.2"/>
    <row r="7" spans="2:19" s="281" customFormat="1" ht="12.75" customHeight="1" x14ac:dyDescent="0.2">
      <c r="B7" s="16" t="s">
        <v>13</v>
      </c>
      <c r="C7" s="292"/>
      <c r="D7" s="292"/>
      <c r="E7" s="292"/>
      <c r="F7" s="292"/>
      <c r="G7" s="292"/>
      <c r="H7" s="291" t="s">
        <v>0</v>
      </c>
      <c r="I7" s="4">
        <f t="shared" ref="I7:I42" si="0">J7+K7+N7+O7</f>
        <v>1960</v>
      </c>
      <c r="J7" s="4">
        <f>J10+J13+J16+J19+J22+J25+J28+J31+J34+J37+J40</f>
        <v>1327</v>
      </c>
      <c r="K7" s="4">
        <f t="shared" ref="K7:K42" si="1">L7+M7</f>
        <v>360</v>
      </c>
      <c r="L7" s="4">
        <f t="shared" ref="L7:O9" si="2">L10+L13+L16+L19+L22+L25+L28+L31+L34+L37+L40</f>
        <v>42</v>
      </c>
      <c r="M7" s="4">
        <f t="shared" si="2"/>
        <v>318</v>
      </c>
      <c r="N7" s="4">
        <f t="shared" si="2"/>
        <v>266</v>
      </c>
      <c r="O7" s="4">
        <f t="shared" si="2"/>
        <v>7</v>
      </c>
      <c r="Q7" s="302"/>
      <c r="R7" s="302"/>
      <c r="S7" s="302"/>
    </row>
    <row r="8" spans="2:19" s="281" customFormat="1" ht="12.75" customHeight="1" x14ac:dyDescent="0.2">
      <c r="B8" s="292"/>
      <c r="C8" s="292"/>
      <c r="D8" s="292"/>
      <c r="E8" s="292"/>
      <c r="F8" s="292"/>
      <c r="G8" s="292"/>
      <c r="H8" s="291" t="s">
        <v>1</v>
      </c>
      <c r="I8" s="4">
        <f t="shared" si="0"/>
        <v>999</v>
      </c>
      <c r="J8" s="4">
        <f>J11+J14+J17+J20+J23+J26+J29+J32+J35+J38+J41</f>
        <v>673</v>
      </c>
      <c r="K8" s="4">
        <f t="shared" si="1"/>
        <v>185</v>
      </c>
      <c r="L8" s="4">
        <f t="shared" si="2"/>
        <v>22</v>
      </c>
      <c r="M8" s="4">
        <f t="shared" si="2"/>
        <v>163</v>
      </c>
      <c r="N8" s="4">
        <f t="shared" si="2"/>
        <v>138</v>
      </c>
      <c r="O8" s="4">
        <f t="shared" si="2"/>
        <v>3</v>
      </c>
      <c r="Q8" s="302"/>
      <c r="R8" s="302"/>
      <c r="S8" s="302"/>
    </row>
    <row r="9" spans="2:19" s="281" customFormat="1" ht="12.75" customHeight="1" x14ac:dyDescent="0.2">
      <c r="B9" s="292"/>
      <c r="C9" s="292"/>
      <c r="D9" s="292"/>
      <c r="E9" s="292"/>
      <c r="F9" s="292"/>
      <c r="G9" s="292"/>
      <c r="H9" s="291" t="s">
        <v>2</v>
      </c>
      <c r="I9" s="4">
        <f t="shared" si="0"/>
        <v>961</v>
      </c>
      <c r="J9" s="4">
        <f>J12+J15+J18+J21+J24+J27+J30+J33+J36+J39+J42</f>
        <v>654</v>
      </c>
      <c r="K9" s="4">
        <f t="shared" si="1"/>
        <v>175</v>
      </c>
      <c r="L9" s="4">
        <f t="shared" si="2"/>
        <v>20</v>
      </c>
      <c r="M9" s="4">
        <f t="shared" si="2"/>
        <v>155</v>
      </c>
      <c r="N9" s="4">
        <f t="shared" si="2"/>
        <v>128</v>
      </c>
      <c r="O9" s="4">
        <f t="shared" si="2"/>
        <v>4</v>
      </c>
      <c r="Q9" s="302"/>
      <c r="R9" s="302"/>
      <c r="S9" s="302"/>
    </row>
    <row r="10" spans="2:19" s="281" customFormat="1" ht="19.5" customHeight="1" x14ac:dyDescent="0.2">
      <c r="C10" s="281" t="s">
        <v>3</v>
      </c>
      <c r="H10" s="290" t="s">
        <v>0</v>
      </c>
      <c r="I10" s="4">
        <f t="shared" si="0"/>
        <v>71</v>
      </c>
      <c r="J10" s="17">
        <v>39</v>
      </c>
      <c r="K10" s="17">
        <f t="shared" si="1"/>
        <v>19</v>
      </c>
      <c r="L10" s="17">
        <v>4</v>
      </c>
      <c r="M10" s="17">
        <v>15</v>
      </c>
      <c r="N10" s="17">
        <v>13</v>
      </c>
      <c r="O10" s="17">
        <v>0</v>
      </c>
      <c r="Q10" s="302"/>
      <c r="R10" s="302"/>
      <c r="S10" s="302"/>
    </row>
    <row r="11" spans="2:19" s="281" customFormat="1" ht="12.75" customHeight="1" x14ac:dyDescent="0.2">
      <c r="H11" s="290" t="s">
        <v>1</v>
      </c>
      <c r="I11" s="4">
        <f t="shared" si="0"/>
        <v>47</v>
      </c>
      <c r="J11" s="17">
        <v>22</v>
      </c>
      <c r="K11" s="17">
        <f t="shared" si="1"/>
        <v>14</v>
      </c>
      <c r="L11" s="17">
        <v>3</v>
      </c>
      <c r="M11" s="17">
        <v>11</v>
      </c>
      <c r="N11" s="17">
        <v>11</v>
      </c>
      <c r="O11" s="17">
        <v>0</v>
      </c>
      <c r="Q11" s="302"/>
      <c r="R11" s="302"/>
      <c r="S11" s="302"/>
    </row>
    <row r="12" spans="2:19" s="281" customFormat="1" ht="12.75" customHeight="1" x14ac:dyDescent="0.2">
      <c r="H12" s="290" t="s">
        <v>2</v>
      </c>
      <c r="I12" s="4">
        <f t="shared" si="0"/>
        <v>24</v>
      </c>
      <c r="J12" s="17">
        <v>17</v>
      </c>
      <c r="K12" s="17">
        <f t="shared" si="1"/>
        <v>5</v>
      </c>
      <c r="L12" s="17">
        <v>1</v>
      </c>
      <c r="M12" s="17">
        <v>4</v>
      </c>
      <c r="N12" s="17">
        <v>2</v>
      </c>
      <c r="O12" s="17">
        <v>0</v>
      </c>
      <c r="Q12" s="302"/>
      <c r="R12" s="302"/>
      <c r="S12" s="302"/>
    </row>
    <row r="13" spans="2:19" s="281" customFormat="1" ht="19.5" customHeight="1" x14ac:dyDescent="0.2">
      <c r="C13" s="281" t="s">
        <v>4</v>
      </c>
      <c r="H13" s="290" t="s">
        <v>0</v>
      </c>
      <c r="I13" s="4">
        <f t="shared" si="0"/>
        <v>293</v>
      </c>
      <c r="J13" s="17">
        <v>193</v>
      </c>
      <c r="K13" s="17">
        <f t="shared" si="1"/>
        <v>60</v>
      </c>
      <c r="L13" s="17">
        <v>9</v>
      </c>
      <c r="M13" s="17">
        <v>51</v>
      </c>
      <c r="N13" s="17">
        <v>38</v>
      </c>
      <c r="O13" s="17">
        <v>2</v>
      </c>
      <c r="Q13" s="302"/>
      <c r="R13" s="302"/>
      <c r="S13" s="302"/>
    </row>
    <row r="14" spans="2:19" s="281" customFormat="1" ht="12.75" customHeight="1" x14ac:dyDescent="0.2">
      <c r="H14" s="290" t="s">
        <v>1</v>
      </c>
      <c r="I14" s="4">
        <f t="shared" si="0"/>
        <v>152</v>
      </c>
      <c r="J14" s="17">
        <v>96</v>
      </c>
      <c r="K14" s="17">
        <f t="shared" si="1"/>
        <v>34</v>
      </c>
      <c r="L14" s="17">
        <v>4</v>
      </c>
      <c r="M14" s="17">
        <v>30</v>
      </c>
      <c r="N14" s="17">
        <v>22</v>
      </c>
      <c r="O14" s="17">
        <v>0</v>
      </c>
      <c r="Q14" s="302"/>
      <c r="R14" s="302"/>
      <c r="S14" s="302"/>
    </row>
    <row r="15" spans="2:19" s="281" customFormat="1" ht="12.75" customHeight="1" x14ac:dyDescent="0.2">
      <c r="H15" s="290" t="s">
        <v>2</v>
      </c>
      <c r="I15" s="4">
        <f t="shared" si="0"/>
        <v>141</v>
      </c>
      <c r="J15" s="17">
        <v>97</v>
      </c>
      <c r="K15" s="17">
        <f t="shared" si="1"/>
        <v>26</v>
      </c>
      <c r="L15" s="17">
        <v>5</v>
      </c>
      <c r="M15" s="17">
        <v>21</v>
      </c>
      <c r="N15" s="17">
        <v>16</v>
      </c>
      <c r="O15" s="17">
        <v>2</v>
      </c>
      <c r="Q15" s="302"/>
      <c r="R15" s="302"/>
      <c r="S15" s="302"/>
    </row>
    <row r="16" spans="2:19" s="281" customFormat="1" ht="19.5" customHeight="1" x14ac:dyDescent="0.2">
      <c r="C16" s="281" t="s">
        <v>5</v>
      </c>
      <c r="H16" s="290" t="s">
        <v>0</v>
      </c>
      <c r="I16" s="4">
        <f t="shared" si="0"/>
        <v>809</v>
      </c>
      <c r="J16" s="17">
        <v>558</v>
      </c>
      <c r="K16" s="17">
        <f t="shared" si="1"/>
        <v>156</v>
      </c>
      <c r="L16" s="17">
        <v>18</v>
      </c>
      <c r="M16" s="17">
        <v>138</v>
      </c>
      <c r="N16" s="17">
        <v>91</v>
      </c>
      <c r="O16" s="17">
        <v>4</v>
      </c>
      <c r="Q16" s="302"/>
      <c r="R16" s="302"/>
      <c r="S16" s="302"/>
    </row>
    <row r="17" spans="3:19" s="281" customFormat="1" ht="12.75" customHeight="1" x14ac:dyDescent="0.2">
      <c r="H17" s="290" t="s">
        <v>1</v>
      </c>
      <c r="I17" s="4">
        <f t="shared" si="0"/>
        <v>408</v>
      </c>
      <c r="J17" s="17">
        <v>287</v>
      </c>
      <c r="K17" s="17">
        <f t="shared" si="1"/>
        <v>78</v>
      </c>
      <c r="L17" s="17">
        <v>11</v>
      </c>
      <c r="M17" s="17">
        <v>67</v>
      </c>
      <c r="N17" s="17">
        <v>41</v>
      </c>
      <c r="O17" s="17">
        <v>2</v>
      </c>
      <c r="Q17" s="302"/>
      <c r="R17" s="302"/>
      <c r="S17" s="302"/>
    </row>
    <row r="18" spans="3:19" s="281" customFormat="1" ht="12.75" customHeight="1" x14ac:dyDescent="0.2">
      <c r="H18" s="290" t="s">
        <v>2</v>
      </c>
      <c r="I18" s="4">
        <f t="shared" si="0"/>
        <v>401</v>
      </c>
      <c r="J18" s="17">
        <v>271</v>
      </c>
      <c r="K18" s="17">
        <f t="shared" si="1"/>
        <v>78</v>
      </c>
      <c r="L18" s="17">
        <v>7</v>
      </c>
      <c r="M18" s="17">
        <v>71</v>
      </c>
      <c r="N18" s="17">
        <v>50</v>
      </c>
      <c r="O18" s="17">
        <v>2</v>
      </c>
      <c r="Q18" s="302"/>
      <c r="R18" s="302"/>
      <c r="S18" s="302"/>
    </row>
    <row r="19" spans="3:19" s="281" customFormat="1" ht="19.5" customHeight="1" x14ac:dyDescent="0.2">
      <c r="C19" s="281" t="s">
        <v>6</v>
      </c>
      <c r="H19" s="290" t="s">
        <v>0</v>
      </c>
      <c r="I19" s="4">
        <f t="shared" si="0"/>
        <v>136</v>
      </c>
      <c r="J19" s="17">
        <v>77</v>
      </c>
      <c r="K19" s="17">
        <f t="shared" si="1"/>
        <v>17</v>
      </c>
      <c r="L19" s="17">
        <v>2</v>
      </c>
      <c r="M19" s="17">
        <v>15</v>
      </c>
      <c r="N19" s="17">
        <v>42</v>
      </c>
      <c r="O19" s="17">
        <v>0</v>
      </c>
      <c r="Q19" s="302"/>
      <c r="R19" s="302"/>
      <c r="S19" s="302"/>
    </row>
    <row r="20" spans="3:19" s="281" customFormat="1" ht="12.75" customHeight="1" x14ac:dyDescent="0.2">
      <c r="H20" s="290" t="s">
        <v>1</v>
      </c>
      <c r="I20" s="4">
        <f t="shared" si="0"/>
        <v>64</v>
      </c>
      <c r="J20" s="17">
        <v>38</v>
      </c>
      <c r="K20" s="17">
        <f t="shared" si="1"/>
        <v>4</v>
      </c>
      <c r="L20" s="17">
        <v>0</v>
      </c>
      <c r="M20" s="303">
        <v>4</v>
      </c>
      <c r="N20" s="17">
        <v>22</v>
      </c>
      <c r="O20" s="17">
        <v>0</v>
      </c>
      <c r="Q20" s="302"/>
      <c r="R20" s="302"/>
      <c r="S20" s="302"/>
    </row>
    <row r="21" spans="3:19" s="281" customFormat="1" ht="12.75" customHeight="1" x14ac:dyDescent="0.2">
      <c r="H21" s="290" t="s">
        <v>2</v>
      </c>
      <c r="I21" s="4">
        <f t="shared" si="0"/>
        <v>72</v>
      </c>
      <c r="J21" s="17">
        <v>39</v>
      </c>
      <c r="K21" s="17">
        <f t="shared" si="1"/>
        <v>13</v>
      </c>
      <c r="L21" s="17">
        <v>2</v>
      </c>
      <c r="M21" s="17">
        <v>11</v>
      </c>
      <c r="N21" s="303">
        <v>20</v>
      </c>
      <c r="O21" s="17">
        <v>0</v>
      </c>
      <c r="Q21" s="302"/>
      <c r="R21" s="302"/>
      <c r="S21" s="302"/>
    </row>
    <row r="22" spans="3:19" s="281" customFormat="1" ht="19.5" customHeight="1" x14ac:dyDescent="0.2">
      <c r="C22" s="281" t="s">
        <v>7</v>
      </c>
      <c r="H22" s="290" t="s">
        <v>0</v>
      </c>
      <c r="I22" s="4">
        <f t="shared" si="0"/>
        <v>51</v>
      </c>
      <c r="J22" s="17">
        <v>33</v>
      </c>
      <c r="K22" s="17">
        <f t="shared" si="1"/>
        <v>7</v>
      </c>
      <c r="L22" s="17">
        <v>2</v>
      </c>
      <c r="M22" s="303">
        <v>5</v>
      </c>
      <c r="N22" s="17">
        <v>11</v>
      </c>
      <c r="O22" s="17">
        <v>0</v>
      </c>
      <c r="Q22" s="302"/>
      <c r="R22" s="302"/>
      <c r="S22" s="302"/>
    </row>
    <row r="23" spans="3:19" s="281" customFormat="1" ht="12.75" customHeight="1" x14ac:dyDescent="0.2">
      <c r="H23" s="290" t="s">
        <v>1</v>
      </c>
      <c r="I23" s="4">
        <f t="shared" si="0"/>
        <v>22</v>
      </c>
      <c r="J23" s="17">
        <v>13</v>
      </c>
      <c r="K23" s="17">
        <f t="shared" si="1"/>
        <v>3</v>
      </c>
      <c r="L23" s="17">
        <v>1</v>
      </c>
      <c r="M23" s="303">
        <v>2</v>
      </c>
      <c r="N23" s="17">
        <v>6</v>
      </c>
      <c r="O23" s="17">
        <v>0</v>
      </c>
      <c r="Q23" s="302"/>
      <c r="R23" s="302"/>
      <c r="S23" s="302"/>
    </row>
    <row r="24" spans="3:19" s="281" customFormat="1" ht="12.75" customHeight="1" x14ac:dyDescent="0.2">
      <c r="H24" s="290" t="s">
        <v>2</v>
      </c>
      <c r="I24" s="4">
        <f t="shared" si="0"/>
        <v>29</v>
      </c>
      <c r="J24" s="17">
        <v>20</v>
      </c>
      <c r="K24" s="17">
        <f t="shared" si="1"/>
        <v>4</v>
      </c>
      <c r="L24" s="17">
        <v>1</v>
      </c>
      <c r="M24" s="303">
        <v>3</v>
      </c>
      <c r="N24" s="303">
        <v>5</v>
      </c>
      <c r="O24" s="17">
        <v>0</v>
      </c>
      <c r="Q24" s="302"/>
      <c r="R24" s="302"/>
      <c r="S24" s="302"/>
    </row>
    <row r="25" spans="3:19" s="281" customFormat="1" ht="19.5" customHeight="1" x14ac:dyDescent="0.2">
      <c r="C25" s="281" t="s">
        <v>8</v>
      </c>
      <c r="H25" s="290" t="s">
        <v>0</v>
      </c>
      <c r="I25" s="4">
        <f t="shared" si="0"/>
        <v>11</v>
      </c>
      <c r="J25" s="17">
        <v>7</v>
      </c>
      <c r="K25" s="17">
        <f t="shared" si="1"/>
        <v>2</v>
      </c>
      <c r="L25" s="17">
        <v>0</v>
      </c>
      <c r="M25" s="303">
        <v>2</v>
      </c>
      <c r="N25" s="17">
        <v>2</v>
      </c>
      <c r="O25" s="17">
        <v>0</v>
      </c>
      <c r="Q25" s="302"/>
      <c r="R25" s="302"/>
      <c r="S25" s="302"/>
    </row>
    <row r="26" spans="3:19" s="281" customFormat="1" ht="12.75" customHeight="1" x14ac:dyDescent="0.2">
      <c r="H26" s="290" t="s">
        <v>1</v>
      </c>
      <c r="I26" s="4">
        <f t="shared" si="0"/>
        <v>6</v>
      </c>
      <c r="J26" s="17">
        <v>4</v>
      </c>
      <c r="K26" s="17">
        <f t="shared" si="1"/>
        <v>0</v>
      </c>
      <c r="L26" s="17">
        <v>0</v>
      </c>
      <c r="M26" s="303">
        <v>0</v>
      </c>
      <c r="N26" s="17">
        <v>2</v>
      </c>
      <c r="O26" s="17">
        <v>0</v>
      </c>
      <c r="Q26" s="302"/>
      <c r="R26" s="302"/>
      <c r="S26" s="302"/>
    </row>
    <row r="27" spans="3:19" s="281" customFormat="1" ht="12.75" customHeight="1" x14ac:dyDescent="0.2">
      <c r="H27" s="290" t="s">
        <v>2</v>
      </c>
      <c r="I27" s="4">
        <f t="shared" si="0"/>
        <v>5</v>
      </c>
      <c r="J27" s="17">
        <v>3</v>
      </c>
      <c r="K27" s="17">
        <f t="shared" si="1"/>
        <v>2</v>
      </c>
      <c r="L27" s="17">
        <v>0</v>
      </c>
      <c r="M27" s="303">
        <v>2</v>
      </c>
      <c r="N27" s="303">
        <v>0</v>
      </c>
      <c r="O27" s="17">
        <v>0</v>
      </c>
      <c r="Q27" s="302"/>
      <c r="R27" s="302"/>
      <c r="S27" s="302"/>
    </row>
    <row r="28" spans="3:19" s="281" customFormat="1" ht="19.5" customHeight="1" x14ac:dyDescent="0.2">
      <c r="C28" s="281" t="s">
        <v>9</v>
      </c>
      <c r="H28" s="290" t="s">
        <v>0</v>
      </c>
      <c r="I28" s="4">
        <f t="shared" si="0"/>
        <v>98</v>
      </c>
      <c r="J28" s="17">
        <v>58</v>
      </c>
      <c r="K28" s="17">
        <f t="shared" si="1"/>
        <v>20</v>
      </c>
      <c r="L28" s="17">
        <v>2</v>
      </c>
      <c r="M28" s="303">
        <v>18</v>
      </c>
      <c r="N28" s="17">
        <v>20</v>
      </c>
      <c r="O28" s="17">
        <v>0</v>
      </c>
      <c r="Q28" s="302"/>
      <c r="R28" s="302"/>
      <c r="S28" s="302"/>
    </row>
    <row r="29" spans="3:19" s="281" customFormat="1" ht="12.75" customHeight="1" x14ac:dyDescent="0.2">
      <c r="H29" s="290" t="s">
        <v>1</v>
      </c>
      <c r="I29" s="4">
        <f t="shared" si="0"/>
        <v>51</v>
      </c>
      <c r="J29" s="17">
        <v>35</v>
      </c>
      <c r="K29" s="17">
        <f t="shared" si="1"/>
        <v>7</v>
      </c>
      <c r="L29" s="17">
        <v>1</v>
      </c>
      <c r="M29" s="303">
        <v>6</v>
      </c>
      <c r="N29" s="17">
        <v>9</v>
      </c>
      <c r="O29" s="17">
        <v>0</v>
      </c>
      <c r="Q29" s="302"/>
      <c r="R29" s="302"/>
      <c r="S29" s="302"/>
    </row>
    <row r="30" spans="3:19" s="281" customFormat="1" ht="12.75" customHeight="1" x14ac:dyDescent="0.2">
      <c r="H30" s="290" t="s">
        <v>2</v>
      </c>
      <c r="I30" s="4">
        <f t="shared" si="0"/>
        <v>47</v>
      </c>
      <c r="J30" s="17">
        <v>23</v>
      </c>
      <c r="K30" s="17">
        <f t="shared" si="1"/>
        <v>13</v>
      </c>
      <c r="L30" s="17">
        <v>1</v>
      </c>
      <c r="M30" s="303">
        <v>12</v>
      </c>
      <c r="N30" s="17">
        <v>11</v>
      </c>
      <c r="O30" s="17">
        <v>0</v>
      </c>
      <c r="Q30" s="302"/>
      <c r="R30" s="302"/>
      <c r="S30" s="302"/>
    </row>
    <row r="31" spans="3:19" s="281" customFormat="1" ht="19.5" customHeight="1" x14ac:dyDescent="0.2">
      <c r="C31" s="281" t="s">
        <v>10</v>
      </c>
      <c r="H31" s="290" t="s">
        <v>0</v>
      </c>
      <c r="I31" s="4">
        <f t="shared" si="0"/>
        <v>381</v>
      </c>
      <c r="J31" s="17">
        <v>288</v>
      </c>
      <c r="K31" s="17">
        <f t="shared" si="1"/>
        <v>57</v>
      </c>
      <c r="L31" s="17">
        <v>3</v>
      </c>
      <c r="M31" s="17">
        <v>54</v>
      </c>
      <c r="N31" s="17">
        <v>36</v>
      </c>
      <c r="O31" s="17">
        <v>0</v>
      </c>
      <c r="Q31" s="302"/>
      <c r="R31" s="302"/>
      <c r="S31" s="302"/>
    </row>
    <row r="32" spans="3:19" s="281" customFormat="1" ht="12.75" customHeight="1" x14ac:dyDescent="0.2">
      <c r="H32" s="290" t="s">
        <v>1</v>
      </c>
      <c r="I32" s="4">
        <f t="shared" si="0"/>
        <v>195</v>
      </c>
      <c r="J32" s="17">
        <v>145</v>
      </c>
      <c r="K32" s="17">
        <f t="shared" si="1"/>
        <v>33</v>
      </c>
      <c r="L32" s="17">
        <v>1</v>
      </c>
      <c r="M32" s="17">
        <v>32</v>
      </c>
      <c r="N32" s="17">
        <v>17</v>
      </c>
      <c r="O32" s="17">
        <v>0</v>
      </c>
      <c r="Q32" s="302"/>
      <c r="R32" s="302"/>
      <c r="S32" s="302"/>
    </row>
    <row r="33" spans="2:50" s="281" customFormat="1" ht="12.75" customHeight="1" x14ac:dyDescent="0.2">
      <c r="H33" s="290" t="s">
        <v>2</v>
      </c>
      <c r="I33" s="4">
        <f t="shared" si="0"/>
        <v>186</v>
      </c>
      <c r="J33" s="17">
        <v>143</v>
      </c>
      <c r="K33" s="17">
        <f t="shared" si="1"/>
        <v>24</v>
      </c>
      <c r="L33" s="17">
        <v>2</v>
      </c>
      <c r="M33" s="303">
        <v>22</v>
      </c>
      <c r="N33" s="17">
        <v>19</v>
      </c>
      <c r="O33" s="17">
        <v>0</v>
      </c>
      <c r="Q33" s="302"/>
      <c r="R33" s="302"/>
      <c r="S33" s="302"/>
    </row>
    <row r="34" spans="2:50" s="281" customFormat="1" ht="19.5" customHeight="1" x14ac:dyDescent="0.2">
      <c r="C34" s="281" t="s">
        <v>11</v>
      </c>
      <c r="H34" s="290" t="s">
        <v>0</v>
      </c>
      <c r="I34" s="4">
        <f t="shared" si="0"/>
        <v>44</v>
      </c>
      <c r="J34" s="17">
        <v>31</v>
      </c>
      <c r="K34" s="17">
        <f t="shared" si="1"/>
        <v>7</v>
      </c>
      <c r="L34" s="17">
        <v>1</v>
      </c>
      <c r="M34" s="303">
        <v>6</v>
      </c>
      <c r="N34" s="17">
        <v>6</v>
      </c>
      <c r="O34" s="17">
        <v>0</v>
      </c>
      <c r="Q34" s="302"/>
      <c r="R34" s="302"/>
      <c r="S34" s="302"/>
    </row>
    <row r="35" spans="2:50" s="281" customFormat="1" ht="12.75" customHeight="1" x14ac:dyDescent="0.2">
      <c r="H35" s="290" t="s">
        <v>1</v>
      </c>
      <c r="I35" s="4">
        <f t="shared" si="0"/>
        <v>28</v>
      </c>
      <c r="J35" s="17">
        <v>20</v>
      </c>
      <c r="K35" s="17">
        <f t="shared" si="1"/>
        <v>5</v>
      </c>
      <c r="L35" s="17">
        <v>0</v>
      </c>
      <c r="M35" s="303">
        <v>5</v>
      </c>
      <c r="N35" s="17">
        <v>3</v>
      </c>
      <c r="O35" s="17">
        <v>0</v>
      </c>
      <c r="Q35" s="302"/>
      <c r="R35" s="302"/>
      <c r="S35" s="302"/>
    </row>
    <row r="36" spans="2:50" s="281" customFormat="1" ht="12.75" customHeight="1" x14ac:dyDescent="0.2">
      <c r="H36" s="290" t="s">
        <v>2</v>
      </c>
      <c r="I36" s="4">
        <f t="shared" si="0"/>
        <v>16</v>
      </c>
      <c r="J36" s="17">
        <v>11</v>
      </c>
      <c r="K36" s="17">
        <f t="shared" si="1"/>
        <v>2</v>
      </c>
      <c r="L36" s="17">
        <v>1</v>
      </c>
      <c r="M36" s="303">
        <v>1</v>
      </c>
      <c r="N36" s="17">
        <v>3</v>
      </c>
      <c r="O36" s="17">
        <v>0</v>
      </c>
      <c r="Q36" s="302"/>
      <c r="R36" s="302"/>
      <c r="S36" s="302"/>
    </row>
    <row r="37" spans="2:50" s="281" customFormat="1" ht="19.5" customHeight="1" x14ac:dyDescent="0.2">
      <c r="C37" s="281" t="s">
        <v>15</v>
      </c>
      <c r="H37" s="290" t="s">
        <v>0</v>
      </c>
      <c r="I37" s="4">
        <f t="shared" si="0"/>
        <v>29</v>
      </c>
      <c r="J37" s="17">
        <v>20</v>
      </c>
      <c r="K37" s="17">
        <f t="shared" si="1"/>
        <v>6</v>
      </c>
      <c r="L37" s="17">
        <v>0</v>
      </c>
      <c r="M37" s="17">
        <v>6</v>
      </c>
      <c r="N37" s="17">
        <v>3</v>
      </c>
      <c r="O37" s="17">
        <v>0</v>
      </c>
      <c r="Q37" s="302"/>
      <c r="R37" s="302"/>
      <c r="S37" s="302"/>
    </row>
    <row r="38" spans="2:50" s="281" customFormat="1" ht="12.75" customHeight="1" x14ac:dyDescent="0.2">
      <c r="H38" s="290" t="s">
        <v>1</v>
      </c>
      <c r="I38" s="4">
        <f t="shared" si="0"/>
        <v>10</v>
      </c>
      <c r="J38" s="17">
        <v>6</v>
      </c>
      <c r="K38" s="17">
        <f t="shared" si="1"/>
        <v>2</v>
      </c>
      <c r="L38" s="17">
        <v>0</v>
      </c>
      <c r="M38" s="17">
        <v>2</v>
      </c>
      <c r="N38" s="17">
        <v>2</v>
      </c>
      <c r="O38" s="17">
        <v>0</v>
      </c>
      <c r="Q38" s="302"/>
      <c r="R38" s="302"/>
      <c r="S38" s="302"/>
    </row>
    <row r="39" spans="2:50" s="281" customFormat="1" ht="12.75" customHeight="1" x14ac:dyDescent="0.2">
      <c r="H39" s="290" t="s">
        <v>2</v>
      </c>
      <c r="I39" s="4">
        <f t="shared" si="0"/>
        <v>19</v>
      </c>
      <c r="J39" s="17">
        <v>14</v>
      </c>
      <c r="K39" s="17">
        <f t="shared" si="1"/>
        <v>4</v>
      </c>
      <c r="L39" s="17">
        <v>0</v>
      </c>
      <c r="M39" s="17">
        <v>4</v>
      </c>
      <c r="N39" s="303">
        <v>1</v>
      </c>
      <c r="O39" s="17">
        <v>0</v>
      </c>
      <c r="Q39" s="302"/>
      <c r="R39" s="302"/>
      <c r="S39" s="302"/>
    </row>
    <row r="40" spans="2:50" s="281" customFormat="1" ht="19.5" customHeight="1" x14ac:dyDescent="0.2">
      <c r="C40" s="281" t="s">
        <v>12</v>
      </c>
      <c r="H40" s="290" t="s">
        <v>0</v>
      </c>
      <c r="I40" s="4">
        <f t="shared" si="0"/>
        <v>37</v>
      </c>
      <c r="J40" s="17">
        <v>23</v>
      </c>
      <c r="K40" s="17">
        <f t="shared" si="1"/>
        <v>9</v>
      </c>
      <c r="L40" s="17">
        <v>1</v>
      </c>
      <c r="M40" s="17">
        <v>8</v>
      </c>
      <c r="N40" s="17">
        <v>4</v>
      </c>
      <c r="O40" s="17">
        <v>1</v>
      </c>
      <c r="Q40" s="302"/>
      <c r="R40" s="302"/>
      <c r="S40" s="302"/>
    </row>
    <row r="41" spans="2:50" s="281" customFormat="1" ht="12.75" customHeight="1" x14ac:dyDescent="0.2">
      <c r="H41" s="290" t="s">
        <v>1</v>
      </c>
      <c r="I41" s="4">
        <f t="shared" si="0"/>
        <v>16</v>
      </c>
      <c r="J41" s="17">
        <v>7</v>
      </c>
      <c r="K41" s="17">
        <f t="shared" si="1"/>
        <v>5</v>
      </c>
      <c r="L41" s="17">
        <v>1</v>
      </c>
      <c r="M41" s="17">
        <v>4</v>
      </c>
      <c r="N41" s="17">
        <v>3</v>
      </c>
      <c r="O41" s="17">
        <v>1</v>
      </c>
      <c r="Q41" s="302"/>
      <c r="R41" s="302"/>
      <c r="S41" s="302"/>
    </row>
    <row r="42" spans="2:50" s="281" customFormat="1" ht="12.75" customHeight="1" x14ac:dyDescent="0.2">
      <c r="H42" s="290" t="s">
        <v>2</v>
      </c>
      <c r="I42" s="4">
        <f t="shared" si="0"/>
        <v>21</v>
      </c>
      <c r="J42" s="17">
        <v>16</v>
      </c>
      <c r="K42" s="17">
        <f t="shared" si="1"/>
        <v>4</v>
      </c>
      <c r="L42" s="17">
        <v>0</v>
      </c>
      <c r="M42" s="17">
        <v>4</v>
      </c>
      <c r="N42" s="17">
        <v>1</v>
      </c>
      <c r="O42" s="17">
        <v>0</v>
      </c>
      <c r="Q42" s="302"/>
      <c r="R42" s="302"/>
      <c r="S42" s="302"/>
    </row>
    <row r="43" spans="2:50" s="281" customFormat="1" ht="9.75" customHeight="1" x14ac:dyDescent="0.2">
      <c r="B43" s="288"/>
      <c r="C43" s="288"/>
      <c r="D43" s="288"/>
      <c r="E43" s="288"/>
      <c r="F43" s="288"/>
      <c r="G43" s="288"/>
      <c r="H43" s="287"/>
      <c r="I43" s="286"/>
      <c r="J43" s="285"/>
      <c r="K43" s="285"/>
      <c r="L43" s="285"/>
      <c r="M43" s="285"/>
      <c r="N43" s="285"/>
      <c r="O43" s="285"/>
    </row>
    <row r="44" spans="2:50" s="281" customFormat="1" ht="3" customHeight="1" x14ac:dyDescent="0.2">
      <c r="B44" s="284"/>
      <c r="C44" s="284"/>
      <c r="D44" s="284"/>
      <c r="E44" s="284"/>
      <c r="F44" s="284"/>
      <c r="G44" s="284"/>
      <c r="H44" s="301"/>
      <c r="I44" s="301"/>
      <c r="J44" s="301"/>
      <c r="K44" s="301"/>
      <c r="L44" s="301"/>
      <c r="M44" s="301"/>
      <c r="N44" s="301"/>
      <c r="O44" s="301"/>
    </row>
    <row r="45" spans="2:50" ht="6" customHeight="1" x14ac:dyDescent="0.2">
      <c r="C45" s="283"/>
      <c r="D45" s="283"/>
      <c r="E45" s="283"/>
      <c r="F45" s="283"/>
      <c r="G45" s="283"/>
      <c r="H45" s="283"/>
      <c r="I45" s="282"/>
      <c r="J45" s="282"/>
      <c r="K45" s="282"/>
      <c r="L45" s="282"/>
      <c r="M45" s="282"/>
      <c r="N45" s="282"/>
      <c r="O45" s="282"/>
      <c r="P45" s="299"/>
      <c r="Q45" s="299"/>
      <c r="R45" s="299"/>
    </row>
    <row r="46" spans="2:50" s="7" customFormat="1" x14ac:dyDescent="0.2">
      <c r="B46" s="132" t="s">
        <v>281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B47" s="283"/>
      <c r="C47" s="300"/>
      <c r="D47" s="300"/>
      <c r="E47" s="300"/>
      <c r="F47" s="300"/>
      <c r="G47" s="300"/>
      <c r="H47" s="300"/>
      <c r="I47" s="282"/>
      <c r="J47" s="282"/>
      <c r="K47" s="282"/>
      <c r="L47" s="282"/>
      <c r="M47" s="282"/>
      <c r="N47" s="282"/>
      <c r="O47" s="282"/>
      <c r="P47" s="299"/>
      <c r="Q47" s="299"/>
      <c r="R47" s="299"/>
    </row>
  </sheetData>
  <mergeCells count="9">
    <mergeCell ref="B3:F3"/>
    <mergeCell ref="B1:O1"/>
    <mergeCell ref="B2:O2"/>
    <mergeCell ref="J4:J5"/>
    <mergeCell ref="K4:M4"/>
    <mergeCell ref="B4:H5"/>
    <mergeCell ref="I4:I5"/>
    <mergeCell ref="N4:N5"/>
    <mergeCell ref="O4:O5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  <ignoredErrors>
    <ignoredError sqref="K7:K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38"/>
  <sheetViews>
    <sheetView showGridLines="0" zoomScaleNormal="100" zoomScaleSheetLayoutView="100" workbookViewId="0">
      <selection activeCell="B1" sqref="B1:N1"/>
    </sheetView>
  </sheetViews>
  <sheetFormatPr defaultRowHeight="11.25" x14ac:dyDescent="0.2"/>
  <cols>
    <col min="1" max="1" width="6.7109375" style="281" customWidth="1"/>
    <col min="2" max="2" width="1.7109375" style="281" customWidth="1"/>
    <col min="3" max="3" width="10.42578125" style="281" customWidth="1"/>
    <col min="4" max="4" width="4.7109375" style="290" customWidth="1"/>
    <col min="5" max="14" width="8.7109375" style="281" customWidth="1"/>
    <col min="15" max="15" width="6.7109375" style="281" customWidth="1"/>
    <col min="16" max="16" width="14.28515625" style="281" bestFit="1" customWidth="1"/>
    <col min="17" max="16384" width="9.140625" style="281"/>
  </cols>
  <sheetData>
    <row r="1" spans="2:16" ht="21" customHeight="1" x14ac:dyDescent="0.2">
      <c r="B1" s="678" t="s">
        <v>461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</row>
    <row r="2" spans="2:16" ht="21" customHeight="1" x14ac:dyDescent="0.2">
      <c r="B2" s="324"/>
      <c r="C2" s="323"/>
      <c r="D2" s="315"/>
      <c r="E2" s="323"/>
      <c r="F2" s="323"/>
      <c r="G2" s="323"/>
      <c r="H2" s="323"/>
      <c r="I2" s="323"/>
      <c r="J2" s="323"/>
      <c r="K2" s="323"/>
      <c r="L2" s="323"/>
      <c r="M2" s="323"/>
      <c r="N2" s="323"/>
      <c r="P2" s="13"/>
    </row>
    <row r="3" spans="2:16" ht="12.75" customHeight="1" x14ac:dyDescent="0.2">
      <c r="B3" s="683" t="s">
        <v>460</v>
      </c>
      <c r="C3" s="683"/>
      <c r="D3" s="310"/>
      <c r="E3" s="288"/>
      <c r="F3" s="288"/>
      <c r="G3" s="288"/>
      <c r="H3" s="288"/>
      <c r="I3" s="288"/>
      <c r="J3" s="288"/>
      <c r="K3" s="288"/>
      <c r="L3" s="288"/>
      <c r="M3" s="288"/>
      <c r="N3" s="322" t="s">
        <v>17</v>
      </c>
      <c r="P3" s="143" t="s">
        <v>18</v>
      </c>
    </row>
    <row r="4" spans="2:16" ht="18" customHeight="1" x14ac:dyDescent="0.2">
      <c r="B4" s="682" t="s">
        <v>459</v>
      </c>
      <c r="C4" s="677"/>
      <c r="D4" s="654"/>
      <c r="E4" s="687" t="s">
        <v>458</v>
      </c>
      <c r="F4" s="688"/>
      <c r="G4" s="688"/>
      <c r="H4" s="688"/>
      <c r="I4" s="688"/>
      <c r="J4" s="688"/>
      <c r="K4" s="688"/>
      <c r="L4" s="688"/>
      <c r="M4" s="688"/>
      <c r="N4" s="688"/>
    </row>
    <row r="5" spans="2:16" ht="12.75" customHeight="1" x14ac:dyDescent="0.2">
      <c r="B5" s="644"/>
      <c r="C5" s="644"/>
      <c r="D5" s="656"/>
      <c r="E5" s="681" t="s">
        <v>16</v>
      </c>
      <c r="F5" s="679" t="s">
        <v>457</v>
      </c>
      <c r="G5" s="679" t="s">
        <v>456</v>
      </c>
      <c r="H5" s="680" t="s">
        <v>455</v>
      </c>
      <c r="I5" s="679" t="s">
        <v>454</v>
      </c>
      <c r="J5" s="680" t="s">
        <v>453</v>
      </c>
      <c r="K5" s="679" t="s">
        <v>452</v>
      </c>
      <c r="L5" s="680" t="s">
        <v>451</v>
      </c>
      <c r="M5" s="679" t="s">
        <v>450</v>
      </c>
      <c r="N5" s="684" t="s">
        <v>449</v>
      </c>
    </row>
    <row r="6" spans="2:16" ht="12.75" customHeight="1" x14ac:dyDescent="0.2">
      <c r="B6" s="644"/>
      <c r="C6" s="644"/>
      <c r="D6" s="656"/>
      <c r="E6" s="644"/>
      <c r="F6" s="635"/>
      <c r="G6" s="635"/>
      <c r="H6" s="635"/>
      <c r="I6" s="635"/>
      <c r="J6" s="635"/>
      <c r="K6" s="635"/>
      <c r="L6" s="635"/>
      <c r="M6" s="635"/>
      <c r="N6" s="685"/>
    </row>
    <row r="7" spans="2:16" ht="12.75" customHeight="1" x14ac:dyDescent="0.2">
      <c r="B7" s="644"/>
      <c r="C7" s="644"/>
      <c r="D7" s="656"/>
      <c r="E7" s="644"/>
      <c r="F7" s="635"/>
      <c r="G7" s="635"/>
      <c r="H7" s="635"/>
      <c r="I7" s="635"/>
      <c r="J7" s="635"/>
      <c r="K7" s="635"/>
      <c r="L7" s="635"/>
      <c r="M7" s="635"/>
      <c r="N7" s="685"/>
    </row>
    <row r="8" spans="2:16" ht="12.75" customHeight="1" x14ac:dyDescent="0.2">
      <c r="B8" s="645"/>
      <c r="C8" s="645"/>
      <c r="D8" s="657"/>
      <c r="E8" s="645"/>
      <c r="F8" s="636"/>
      <c r="G8" s="636"/>
      <c r="H8" s="636"/>
      <c r="I8" s="636"/>
      <c r="J8" s="636"/>
      <c r="K8" s="636"/>
      <c r="L8" s="636"/>
      <c r="M8" s="636"/>
      <c r="N8" s="686"/>
    </row>
    <row r="9" spans="2:16" ht="12.75" customHeight="1" x14ac:dyDescent="0.2">
      <c r="E9" s="321"/>
      <c r="F9" s="320"/>
      <c r="G9" s="320"/>
      <c r="H9" s="320"/>
      <c r="I9" s="320"/>
      <c r="J9" s="320"/>
      <c r="K9" s="320"/>
      <c r="L9" s="320"/>
      <c r="M9" s="320"/>
      <c r="N9" s="320"/>
    </row>
    <row r="10" spans="2:16" ht="12.75" customHeight="1" x14ac:dyDescent="0.2">
      <c r="B10" s="319" t="s">
        <v>16</v>
      </c>
      <c r="C10" s="16"/>
      <c r="D10" s="318" t="s">
        <v>0</v>
      </c>
      <c r="E10" s="4">
        <f t="shared" ref="E10:E33" si="0">SUM(F10:N10)</f>
        <v>1960</v>
      </c>
      <c r="F10" s="12">
        <f t="shared" ref="F10:N10" si="1">F13+F16+F19+F22+F25+F28+F31</f>
        <v>12</v>
      </c>
      <c r="G10" s="12">
        <f t="shared" si="1"/>
        <v>9</v>
      </c>
      <c r="H10" s="12">
        <f t="shared" si="1"/>
        <v>24</v>
      </c>
      <c r="I10" s="12">
        <f t="shared" si="1"/>
        <v>105</v>
      </c>
      <c r="J10" s="12">
        <f t="shared" si="1"/>
        <v>428</v>
      </c>
      <c r="K10" s="12">
        <f t="shared" si="1"/>
        <v>821</v>
      </c>
      <c r="L10" s="12">
        <f t="shared" si="1"/>
        <v>473</v>
      </c>
      <c r="M10" s="12">
        <f t="shared" si="1"/>
        <v>83</v>
      </c>
      <c r="N10" s="12">
        <f t="shared" si="1"/>
        <v>5</v>
      </c>
      <c r="O10" s="302"/>
      <c r="P10" s="302"/>
    </row>
    <row r="11" spans="2:16" ht="12.75" customHeight="1" x14ac:dyDescent="0.2">
      <c r="B11" s="292"/>
      <c r="C11" s="16"/>
      <c r="D11" s="318" t="s">
        <v>1</v>
      </c>
      <c r="E11" s="4">
        <f t="shared" si="0"/>
        <v>999</v>
      </c>
      <c r="F11" s="12">
        <f t="shared" ref="F11:N11" si="2">F14+F17+F20+F23+F26+F29+F32</f>
        <v>5</v>
      </c>
      <c r="G11" s="12">
        <f t="shared" si="2"/>
        <v>1</v>
      </c>
      <c r="H11" s="12">
        <f t="shared" si="2"/>
        <v>12</v>
      </c>
      <c r="I11" s="12">
        <f t="shared" si="2"/>
        <v>40</v>
      </c>
      <c r="J11" s="12">
        <f t="shared" si="2"/>
        <v>173</v>
      </c>
      <c r="K11" s="12">
        <f t="shared" si="2"/>
        <v>430</v>
      </c>
      <c r="L11" s="12">
        <f t="shared" si="2"/>
        <v>282</v>
      </c>
      <c r="M11" s="12">
        <f t="shared" si="2"/>
        <v>53</v>
      </c>
      <c r="N11" s="12">
        <f t="shared" si="2"/>
        <v>3</v>
      </c>
      <c r="O11" s="302"/>
      <c r="P11" s="302"/>
    </row>
    <row r="12" spans="2:16" ht="12.75" customHeight="1" x14ac:dyDescent="0.2">
      <c r="B12" s="292"/>
      <c r="C12" s="16"/>
      <c r="D12" s="318" t="s">
        <v>2</v>
      </c>
      <c r="E12" s="4">
        <f t="shared" si="0"/>
        <v>961</v>
      </c>
      <c r="F12" s="12">
        <f t="shared" ref="F12:N12" si="3">F15+F18+F21+F24+F27+F30+F33</f>
        <v>7</v>
      </c>
      <c r="G12" s="12">
        <f t="shared" si="3"/>
        <v>8</v>
      </c>
      <c r="H12" s="12">
        <f t="shared" si="3"/>
        <v>12</v>
      </c>
      <c r="I12" s="12">
        <f t="shared" si="3"/>
        <v>65</v>
      </c>
      <c r="J12" s="12">
        <f t="shared" si="3"/>
        <v>255</v>
      </c>
      <c r="K12" s="12">
        <f t="shared" si="3"/>
        <v>391</v>
      </c>
      <c r="L12" s="12">
        <f t="shared" si="3"/>
        <v>191</v>
      </c>
      <c r="M12" s="12">
        <f t="shared" si="3"/>
        <v>30</v>
      </c>
      <c r="N12" s="12">
        <f t="shared" si="3"/>
        <v>2</v>
      </c>
      <c r="O12" s="302"/>
      <c r="P12" s="302"/>
    </row>
    <row r="13" spans="2:16" ht="19.5" customHeight="1" x14ac:dyDescent="0.2">
      <c r="C13" s="317" t="s">
        <v>437</v>
      </c>
      <c r="D13" s="315" t="s">
        <v>0</v>
      </c>
      <c r="E13" s="4">
        <f t="shared" si="0"/>
        <v>49</v>
      </c>
      <c r="F13" s="17">
        <v>0</v>
      </c>
      <c r="G13" s="17">
        <v>1</v>
      </c>
      <c r="H13" s="17">
        <v>2</v>
      </c>
      <c r="I13" s="17">
        <v>3</v>
      </c>
      <c r="J13" s="17">
        <v>10</v>
      </c>
      <c r="K13" s="17">
        <v>20</v>
      </c>
      <c r="L13" s="17">
        <v>13</v>
      </c>
      <c r="M13" s="17">
        <v>0</v>
      </c>
      <c r="N13" s="17">
        <v>0</v>
      </c>
      <c r="O13" s="302"/>
      <c r="P13" s="302"/>
    </row>
    <row r="14" spans="2:16" ht="12.75" customHeight="1" x14ac:dyDescent="0.2">
      <c r="C14" s="316"/>
      <c r="D14" s="315" t="s">
        <v>1</v>
      </c>
      <c r="E14" s="4">
        <f t="shared" si="0"/>
        <v>26</v>
      </c>
      <c r="F14" s="17">
        <v>0</v>
      </c>
      <c r="G14" s="17">
        <v>0</v>
      </c>
      <c r="H14" s="17">
        <v>0</v>
      </c>
      <c r="I14" s="17">
        <v>1</v>
      </c>
      <c r="J14" s="17">
        <v>3</v>
      </c>
      <c r="K14" s="17">
        <v>13</v>
      </c>
      <c r="L14" s="17">
        <v>9</v>
      </c>
      <c r="M14" s="17">
        <v>0</v>
      </c>
      <c r="N14" s="17">
        <v>0</v>
      </c>
      <c r="O14" s="302"/>
      <c r="P14" s="302"/>
    </row>
    <row r="15" spans="2:16" ht="12.75" customHeight="1" x14ac:dyDescent="0.2">
      <c r="C15" s="316"/>
      <c r="D15" s="315" t="s">
        <v>2</v>
      </c>
      <c r="E15" s="4">
        <f t="shared" si="0"/>
        <v>23</v>
      </c>
      <c r="F15" s="17">
        <v>0</v>
      </c>
      <c r="G15" s="17">
        <v>1</v>
      </c>
      <c r="H15" s="17">
        <v>2</v>
      </c>
      <c r="I15" s="17">
        <v>2</v>
      </c>
      <c r="J15" s="17">
        <v>7</v>
      </c>
      <c r="K15" s="17">
        <v>7</v>
      </c>
      <c r="L15" s="17">
        <v>4</v>
      </c>
      <c r="M15" s="17">
        <v>0</v>
      </c>
      <c r="N15" s="17">
        <v>0</v>
      </c>
      <c r="O15" s="302"/>
      <c r="P15" s="302"/>
    </row>
    <row r="16" spans="2:16" ht="19.5" customHeight="1" x14ac:dyDescent="0.2">
      <c r="C16" s="317" t="s">
        <v>436</v>
      </c>
      <c r="D16" s="315" t="s">
        <v>0</v>
      </c>
      <c r="E16" s="4">
        <f t="shared" si="0"/>
        <v>227</v>
      </c>
      <c r="F16" s="17">
        <v>1</v>
      </c>
      <c r="G16" s="17">
        <v>0</v>
      </c>
      <c r="H16" s="17">
        <v>0</v>
      </c>
      <c r="I16" s="17">
        <v>11</v>
      </c>
      <c r="J16" s="17">
        <v>54</v>
      </c>
      <c r="K16" s="17">
        <v>99</v>
      </c>
      <c r="L16" s="17">
        <v>52</v>
      </c>
      <c r="M16" s="17">
        <v>9</v>
      </c>
      <c r="N16" s="17">
        <v>1</v>
      </c>
      <c r="O16" s="302"/>
      <c r="P16" s="302"/>
    </row>
    <row r="17" spans="3:16" ht="12.75" customHeight="1" x14ac:dyDescent="0.2">
      <c r="C17" s="316"/>
      <c r="D17" s="315" t="s">
        <v>1</v>
      </c>
      <c r="E17" s="4">
        <f t="shared" si="0"/>
        <v>90</v>
      </c>
      <c r="F17" s="17">
        <v>0</v>
      </c>
      <c r="G17" s="17">
        <v>0</v>
      </c>
      <c r="H17" s="17">
        <v>0</v>
      </c>
      <c r="I17" s="17">
        <v>2</v>
      </c>
      <c r="J17" s="17">
        <v>17</v>
      </c>
      <c r="K17" s="17">
        <v>39</v>
      </c>
      <c r="L17" s="17">
        <v>28</v>
      </c>
      <c r="M17" s="17">
        <v>3</v>
      </c>
      <c r="N17" s="17">
        <v>1</v>
      </c>
      <c r="O17" s="302"/>
      <c r="P17" s="302"/>
    </row>
    <row r="18" spans="3:16" ht="12.75" customHeight="1" x14ac:dyDescent="0.2">
      <c r="C18" s="316"/>
      <c r="D18" s="315" t="s">
        <v>2</v>
      </c>
      <c r="E18" s="4">
        <f t="shared" si="0"/>
        <v>137</v>
      </c>
      <c r="F18" s="17">
        <v>1</v>
      </c>
      <c r="G18" s="17">
        <v>0</v>
      </c>
      <c r="H18" s="17">
        <v>0</v>
      </c>
      <c r="I18" s="17">
        <v>9</v>
      </c>
      <c r="J18" s="17">
        <v>37</v>
      </c>
      <c r="K18" s="17">
        <v>60</v>
      </c>
      <c r="L18" s="17">
        <v>24</v>
      </c>
      <c r="M18" s="17">
        <v>6</v>
      </c>
      <c r="N18" s="17">
        <v>0</v>
      </c>
      <c r="O18" s="302"/>
      <c r="P18" s="302"/>
    </row>
    <row r="19" spans="3:16" ht="19.5" customHeight="1" x14ac:dyDescent="0.2">
      <c r="C19" s="317" t="s">
        <v>435</v>
      </c>
      <c r="D19" s="315" t="s">
        <v>0</v>
      </c>
      <c r="E19" s="4">
        <f t="shared" si="0"/>
        <v>399</v>
      </c>
      <c r="F19" s="17">
        <v>3</v>
      </c>
      <c r="G19" s="17">
        <v>1</v>
      </c>
      <c r="H19" s="17">
        <v>4</v>
      </c>
      <c r="I19" s="17">
        <v>24</v>
      </c>
      <c r="J19" s="17">
        <v>84</v>
      </c>
      <c r="K19" s="17">
        <v>158</v>
      </c>
      <c r="L19" s="17">
        <v>106</v>
      </c>
      <c r="M19" s="17">
        <v>19</v>
      </c>
      <c r="N19" s="17">
        <v>0</v>
      </c>
      <c r="O19" s="302"/>
      <c r="P19" s="302"/>
    </row>
    <row r="20" spans="3:16" ht="12.75" customHeight="1" x14ac:dyDescent="0.2">
      <c r="C20" s="316"/>
      <c r="D20" s="315" t="s">
        <v>1</v>
      </c>
      <c r="E20" s="4">
        <f t="shared" si="0"/>
        <v>219</v>
      </c>
      <c r="F20" s="17">
        <v>1</v>
      </c>
      <c r="G20" s="17"/>
      <c r="H20" s="17">
        <v>2</v>
      </c>
      <c r="I20" s="17">
        <v>8</v>
      </c>
      <c r="J20" s="17">
        <v>40</v>
      </c>
      <c r="K20" s="17">
        <v>92</v>
      </c>
      <c r="L20" s="17">
        <v>62</v>
      </c>
      <c r="M20" s="17">
        <v>14</v>
      </c>
      <c r="N20" s="17">
        <v>0</v>
      </c>
      <c r="O20" s="302"/>
      <c r="P20" s="302"/>
    </row>
    <row r="21" spans="3:16" ht="12.75" customHeight="1" x14ac:dyDescent="0.2">
      <c r="C21" s="316"/>
      <c r="D21" s="315" t="s">
        <v>2</v>
      </c>
      <c r="E21" s="4">
        <f t="shared" si="0"/>
        <v>180</v>
      </c>
      <c r="F21" s="17">
        <v>2</v>
      </c>
      <c r="G21" s="17">
        <v>1</v>
      </c>
      <c r="H21" s="17">
        <v>2</v>
      </c>
      <c r="I21" s="17">
        <v>16</v>
      </c>
      <c r="J21" s="17">
        <v>44</v>
      </c>
      <c r="K21" s="17">
        <v>66</v>
      </c>
      <c r="L21" s="17">
        <v>44</v>
      </c>
      <c r="M21" s="17">
        <v>5</v>
      </c>
      <c r="N21" s="17">
        <v>0</v>
      </c>
      <c r="O21" s="302"/>
      <c r="P21" s="302"/>
    </row>
    <row r="22" spans="3:16" ht="19.5" customHeight="1" x14ac:dyDescent="0.2">
      <c r="C22" s="317" t="s">
        <v>434</v>
      </c>
      <c r="D22" s="315" t="s">
        <v>0</v>
      </c>
      <c r="E22" s="4">
        <f t="shared" si="0"/>
        <v>644</v>
      </c>
      <c r="F22" s="17">
        <v>6</v>
      </c>
      <c r="G22" s="17">
        <v>3</v>
      </c>
      <c r="H22" s="17">
        <v>7</v>
      </c>
      <c r="I22" s="17">
        <v>31</v>
      </c>
      <c r="J22" s="17">
        <v>149</v>
      </c>
      <c r="K22" s="17">
        <v>266</v>
      </c>
      <c r="L22" s="17">
        <v>145</v>
      </c>
      <c r="M22" s="17">
        <v>36</v>
      </c>
      <c r="N22" s="17">
        <v>1</v>
      </c>
      <c r="P22" s="302"/>
    </row>
    <row r="23" spans="3:16" ht="12.75" customHeight="1" x14ac:dyDescent="0.2">
      <c r="C23" s="316"/>
      <c r="D23" s="315" t="s">
        <v>1</v>
      </c>
      <c r="E23" s="4">
        <f t="shared" si="0"/>
        <v>338</v>
      </c>
      <c r="F23" s="17">
        <v>3</v>
      </c>
      <c r="G23" s="17">
        <v>0</v>
      </c>
      <c r="H23" s="17">
        <v>5</v>
      </c>
      <c r="I23" s="17">
        <v>15</v>
      </c>
      <c r="J23" s="17">
        <v>62</v>
      </c>
      <c r="K23" s="17">
        <v>143</v>
      </c>
      <c r="L23" s="17">
        <v>86</v>
      </c>
      <c r="M23" s="17">
        <v>24</v>
      </c>
      <c r="N23" s="17">
        <v>0</v>
      </c>
      <c r="P23" s="302"/>
    </row>
    <row r="24" spans="3:16" ht="12.75" customHeight="1" x14ac:dyDescent="0.2">
      <c r="C24" s="316"/>
      <c r="D24" s="315" t="s">
        <v>2</v>
      </c>
      <c r="E24" s="4">
        <f t="shared" si="0"/>
        <v>306</v>
      </c>
      <c r="F24" s="17">
        <v>3</v>
      </c>
      <c r="G24" s="17">
        <v>3</v>
      </c>
      <c r="H24" s="17">
        <v>2</v>
      </c>
      <c r="I24" s="17">
        <v>16</v>
      </c>
      <c r="J24" s="17">
        <v>87</v>
      </c>
      <c r="K24" s="17">
        <v>123</v>
      </c>
      <c r="L24" s="17">
        <v>59</v>
      </c>
      <c r="M24" s="17">
        <v>12</v>
      </c>
      <c r="N24" s="17">
        <v>1</v>
      </c>
      <c r="P24" s="302"/>
    </row>
    <row r="25" spans="3:16" ht="19.5" customHeight="1" x14ac:dyDescent="0.2">
      <c r="C25" s="317" t="s">
        <v>448</v>
      </c>
      <c r="D25" s="315" t="s">
        <v>0</v>
      </c>
      <c r="E25" s="4">
        <f t="shared" si="0"/>
        <v>477</v>
      </c>
      <c r="F25" s="17">
        <v>1</v>
      </c>
      <c r="G25" s="17">
        <v>3</v>
      </c>
      <c r="H25" s="17">
        <v>9</v>
      </c>
      <c r="I25" s="17">
        <v>25</v>
      </c>
      <c r="J25" s="17">
        <v>99</v>
      </c>
      <c r="K25" s="17">
        <v>208</v>
      </c>
      <c r="L25" s="17">
        <v>116</v>
      </c>
      <c r="M25" s="17">
        <v>15</v>
      </c>
      <c r="N25" s="17">
        <v>1</v>
      </c>
      <c r="O25" s="302"/>
      <c r="P25" s="302"/>
    </row>
    <row r="26" spans="3:16" ht="12.75" customHeight="1" x14ac:dyDescent="0.2">
      <c r="C26" s="316"/>
      <c r="D26" s="315" t="s">
        <v>1</v>
      </c>
      <c r="E26" s="4">
        <f t="shared" si="0"/>
        <v>244</v>
      </c>
      <c r="F26" s="17">
        <v>0</v>
      </c>
      <c r="G26" s="17">
        <v>1</v>
      </c>
      <c r="H26" s="17">
        <v>4</v>
      </c>
      <c r="I26" s="17">
        <v>9</v>
      </c>
      <c r="J26" s="17">
        <v>40</v>
      </c>
      <c r="K26" s="17">
        <v>106</v>
      </c>
      <c r="L26" s="17">
        <v>74</v>
      </c>
      <c r="M26" s="17">
        <v>9</v>
      </c>
      <c r="N26" s="17">
        <v>1</v>
      </c>
      <c r="O26" s="302"/>
      <c r="P26" s="302"/>
    </row>
    <row r="27" spans="3:16" ht="12.75" customHeight="1" x14ac:dyDescent="0.2">
      <c r="C27" s="316"/>
      <c r="D27" s="315" t="s">
        <v>2</v>
      </c>
      <c r="E27" s="4">
        <f t="shared" si="0"/>
        <v>233</v>
      </c>
      <c r="F27" s="17">
        <v>1</v>
      </c>
      <c r="G27" s="17">
        <v>2</v>
      </c>
      <c r="H27" s="17">
        <v>5</v>
      </c>
      <c r="I27" s="17">
        <v>16</v>
      </c>
      <c r="J27" s="17">
        <v>59</v>
      </c>
      <c r="K27" s="17">
        <v>102</v>
      </c>
      <c r="L27" s="17">
        <v>42</v>
      </c>
      <c r="M27" s="17">
        <v>6</v>
      </c>
      <c r="N27" s="17">
        <v>0</v>
      </c>
      <c r="O27" s="302"/>
      <c r="P27" s="302"/>
    </row>
    <row r="28" spans="3:16" ht="19.5" customHeight="1" x14ac:dyDescent="0.2">
      <c r="C28" s="317" t="s">
        <v>433</v>
      </c>
      <c r="D28" s="315" t="s">
        <v>0</v>
      </c>
      <c r="E28" s="4">
        <f t="shared" si="0"/>
        <v>154</v>
      </c>
      <c r="F28" s="17">
        <v>1</v>
      </c>
      <c r="G28" s="17">
        <v>1</v>
      </c>
      <c r="H28" s="17">
        <v>2</v>
      </c>
      <c r="I28" s="17">
        <v>9</v>
      </c>
      <c r="J28" s="17">
        <v>30</v>
      </c>
      <c r="K28" s="17">
        <v>66</v>
      </c>
      <c r="L28" s="17">
        <v>39</v>
      </c>
      <c r="M28" s="17">
        <v>4</v>
      </c>
      <c r="N28" s="17">
        <v>2</v>
      </c>
      <c r="O28" s="302"/>
      <c r="P28" s="302"/>
    </row>
    <row r="29" spans="3:16" ht="12.75" customHeight="1" x14ac:dyDescent="0.2">
      <c r="C29" s="316"/>
      <c r="D29" s="315" t="s">
        <v>1</v>
      </c>
      <c r="E29" s="4">
        <f t="shared" si="0"/>
        <v>76</v>
      </c>
      <c r="F29" s="17">
        <v>1</v>
      </c>
      <c r="G29" s="17">
        <v>0</v>
      </c>
      <c r="H29" s="17">
        <v>1</v>
      </c>
      <c r="I29" s="17">
        <v>4</v>
      </c>
      <c r="J29" s="17">
        <v>10</v>
      </c>
      <c r="K29" s="17">
        <v>35</v>
      </c>
      <c r="L29" s="17">
        <v>21</v>
      </c>
      <c r="M29" s="17">
        <v>3</v>
      </c>
      <c r="N29" s="17">
        <v>1</v>
      </c>
      <c r="O29" s="302"/>
      <c r="P29" s="302"/>
    </row>
    <row r="30" spans="3:16" ht="12.75" customHeight="1" x14ac:dyDescent="0.2">
      <c r="C30" s="316"/>
      <c r="D30" s="315" t="s">
        <v>2</v>
      </c>
      <c r="E30" s="4">
        <f t="shared" si="0"/>
        <v>78</v>
      </c>
      <c r="F30" s="17">
        <v>0</v>
      </c>
      <c r="G30" s="17">
        <v>1</v>
      </c>
      <c r="H30" s="17">
        <v>1</v>
      </c>
      <c r="I30" s="17">
        <v>5</v>
      </c>
      <c r="J30" s="17">
        <v>20</v>
      </c>
      <c r="K30" s="17">
        <v>31</v>
      </c>
      <c r="L30" s="17">
        <v>18</v>
      </c>
      <c r="M30" s="17">
        <v>1</v>
      </c>
      <c r="N30" s="17">
        <v>1</v>
      </c>
      <c r="O30" s="302"/>
      <c r="P30" s="302"/>
    </row>
    <row r="31" spans="3:16" ht="19.5" customHeight="1" x14ac:dyDescent="0.2">
      <c r="C31" s="317" t="s">
        <v>432</v>
      </c>
      <c r="D31" s="315" t="s">
        <v>0</v>
      </c>
      <c r="E31" s="4">
        <f t="shared" si="0"/>
        <v>10</v>
      </c>
      <c r="F31" s="17">
        <v>0</v>
      </c>
      <c r="G31" s="17">
        <v>0</v>
      </c>
      <c r="H31" s="17">
        <v>0</v>
      </c>
      <c r="I31" s="17">
        <v>2</v>
      </c>
      <c r="J31" s="17">
        <v>2</v>
      </c>
      <c r="K31" s="17">
        <v>4</v>
      </c>
      <c r="L31" s="17">
        <v>2</v>
      </c>
      <c r="M31" s="17">
        <v>0</v>
      </c>
      <c r="N31" s="17">
        <v>0</v>
      </c>
      <c r="O31" s="302"/>
      <c r="P31" s="302"/>
    </row>
    <row r="32" spans="3:16" ht="12.75" customHeight="1" x14ac:dyDescent="0.2">
      <c r="C32" s="316"/>
      <c r="D32" s="315" t="s">
        <v>1</v>
      </c>
      <c r="E32" s="4">
        <f t="shared" si="0"/>
        <v>6</v>
      </c>
      <c r="F32" s="17">
        <v>0</v>
      </c>
      <c r="G32" s="17">
        <v>0</v>
      </c>
      <c r="H32" s="17">
        <v>0</v>
      </c>
      <c r="I32" s="17">
        <v>1</v>
      </c>
      <c r="J32" s="17">
        <v>1</v>
      </c>
      <c r="K32" s="17">
        <v>2</v>
      </c>
      <c r="L32" s="17">
        <v>2</v>
      </c>
      <c r="M32" s="17">
        <v>0</v>
      </c>
      <c r="N32" s="17">
        <v>0</v>
      </c>
      <c r="O32" s="302"/>
      <c r="P32" s="302"/>
    </row>
    <row r="33" spans="2:50" ht="12.75" customHeight="1" x14ac:dyDescent="0.2">
      <c r="C33" s="316"/>
      <c r="D33" s="315" t="s">
        <v>2</v>
      </c>
      <c r="E33" s="4">
        <f t="shared" si="0"/>
        <v>4</v>
      </c>
      <c r="F33" s="17">
        <v>0</v>
      </c>
      <c r="G33" s="17">
        <v>0</v>
      </c>
      <c r="H33" s="17">
        <v>0</v>
      </c>
      <c r="I33" s="17">
        <v>1</v>
      </c>
      <c r="J33" s="17">
        <v>1</v>
      </c>
      <c r="K33" s="17">
        <v>2</v>
      </c>
      <c r="L33" s="17">
        <v>0</v>
      </c>
      <c r="M33" s="17">
        <v>0</v>
      </c>
      <c r="N33" s="17">
        <v>0</v>
      </c>
      <c r="O33" s="302"/>
      <c r="P33" s="302"/>
    </row>
    <row r="34" spans="2:50" ht="9.75" customHeight="1" x14ac:dyDescent="0.2">
      <c r="B34" s="288"/>
      <c r="C34" s="314"/>
      <c r="D34" s="287"/>
      <c r="E34" s="313"/>
      <c r="F34" s="312"/>
      <c r="G34" s="312"/>
      <c r="H34" s="312"/>
      <c r="I34" s="312"/>
      <c r="J34" s="312"/>
      <c r="K34" s="312"/>
      <c r="L34" s="312"/>
      <c r="M34" s="312"/>
      <c r="N34" s="312"/>
    </row>
    <row r="35" spans="2:50" ht="3" customHeight="1" x14ac:dyDescent="0.2">
      <c r="B35" s="311"/>
      <c r="C35" s="284"/>
      <c r="D35" s="301"/>
      <c r="E35" s="284"/>
      <c r="F35" s="284"/>
      <c r="G35" s="284"/>
      <c r="H35" s="284"/>
      <c r="I35" s="284"/>
      <c r="J35" s="284"/>
      <c r="K35" s="284"/>
      <c r="L35" s="284"/>
      <c r="M35" s="284"/>
      <c r="N35" s="284"/>
    </row>
    <row r="36" spans="2:50" ht="6" customHeight="1" x14ac:dyDescent="0.2">
      <c r="B36" s="283"/>
      <c r="C36" s="283"/>
      <c r="D36" s="283"/>
      <c r="E36" s="282"/>
      <c r="F36" s="282"/>
      <c r="G36" s="282"/>
      <c r="H36" s="282"/>
      <c r="I36" s="282"/>
      <c r="J36" s="282"/>
      <c r="K36" s="282"/>
      <c r="L36" s="282"/>
      <c r="M36" s="282"/>
      <c r="N36" s="282"/>
    </row>
    <row r="37" spans="2:50" s="7" customFormat="1" x14ac:dyDescent="0.2">
      <c r="B37" s="132" t="s">
        <v>281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x14ac:dyDescent="0.2">
      <c r="B38" s="283"/>
      <c r="C38" s="300"/>
      <c r="D38" s="300"/>
      <c r="E38" s="282"/>
      <c r="F38" s="282"/>
      <c r="G38" s="282"/>
      <c r="H38" s="282"/>
      <c r="I38" s="282"/>
      <c r="J38" s="282"/>
      <c r="K38" s="282"/>
      <c r="L38" s="282"/>
      <c r="M38" s="282"/>
      <c r="N38" s="282"/>
    </row>
  </sheetData>
  <mergeCells count="14">
    <mergeCell ref="B1:N1"/>
    <mergeCell ref="K5:K8"/>
    <mergeCell ref="L5:L8"/>
    <mergeCell ref="M5:M8"/>
    <mergeCell ref="H5:H8"/>
    <mergeCell ref="E5:E8"/>
    <mergeCell ref="I5:I8"/>
    <mergeCell ref="J5:J8"/>
    <mergeCell ref="B4:D8"/>
    <mergeCell ref="B3:C3"/>
    <mergeCell ref="F5:F8"/>
    <mergeCell ref="G5:G8"/>
    <mergeCell ref="N5:N8"/>
    <mergeCell ref="E4:N4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1" orientation="portrait" r:id="rId1"/>
  <headerFooter alignWithMargins="0"/>
  <ignoredErrors>
    <ignoredError sqref="B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40"/>
  <sheetViews>
    <sheetView showGridLines="0" workbookViewId="0">
      <selection activeCell="B1" sqref="B1:N1"/>
    </sheetView>
  </sheetViews>
  <sheetFormatPr defaultRowHeight="11.25" x14ac:dyDescent="0.2"/>
  <cols>
    <col min="1" max="1" width="6.7109375" style="281" customWidth="1"/>
    <col min="2" max="3" width="1.7109375" style="281" customWidth="1"/>
    <col min="4" max="4" width="16" style="281" bestFit="1" customWidth="1"/>
    <col min="5" max="14" width="8.7109375" style="281" customWidth="1"/>
    <col min="15" max="15" width="6.7109375" style="281" customWidth="1"/>
    <col min="16" max="16" width="14.28515625" style="281" bestFit="1" customWidth="1"/>
    <col min="17" max="16384" width="9.140625" style="281"/>
  </cols>
  <sheetData>
    <row r="1" spans="2:16" ht="21" customHeight="1" x14ac:dyDescent="0.2">
      <c r="B1" s="649" t="s">
        <v>485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</row>
    <row r="2" spans="2:16" ht="21" customHeight="1" x14ac:dyDescent="0.2">
      <c r="B2" s="649" t="s">
        <v>484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341"/>
      <c r="P2" s="13"/>
    </row>
    <row r="3" spans="2:16" ht="12.75" customHeight="1" x14ac:dyDescent="0.2">
      <c r="B3" s="690">
        <v>2017</v>
      </c>
      <c r="C3" s="690"/>
      <c r="D3" s="690"/>
      <c r="E3" s="288"/>
      <c r="F3" s="288"/>
      <c r="G3" s="288"/>
      <c r="H3" s="288"/>
      <c r="I3" s="288"/>
      <c r="J3" s="288"/>
      <c r="K3" s="288"/>
      <c r="L3" s="288"/>
      <c r="M3" s="288"/>
      <c r="N3" s="322" t="s">
        <v>17</v>
      </c>
      <c r="P3" s="143" t="s">
        <v>18</v>
      </c>
    </row>
    <row r="4" spans="2:16" ht="18" customHeight="1" x14ac:dyDescent="0.2">
      <c r="B4" s="677" t="s">
        <v>483</v>
      </c>
      <c r="C4" s="677"/>
      <c r="D4" s="654"/>
      <c r="E4" s="692" t="s">
        <v>458</v>
      </c>
      <c r="F4" s="665"/>
      <c r="G4" s="665"/>
      <c r="H4" s="665"/>
      <c r="I4" s="665"/>
      <c r="J4" s="665"/>
      <c r="K4" s="665"/>
      <c r="L4" s="665"/>
      <c r="M4" s="665"/>
      <c r="N4" s="665"/>
    </row>
    <row r="5" spans="2:16" ht="12.75" customHeight="1" x14ac:dyDescent="0.2">
      <c r="B5" s="644"/>
      <c r="C5" s="644"/>
      <c r="D5" s="656"/>
      <c r="E5" s="691" t="s">
        <v>16</v>
      </c>
      <c r="F5" s="652" t="s">
        <v>482</v>
      </c>
      <c r="G5" s="652" t="s">
        <v>481</v>
      </c>
      <c r="H5" s="635" t="s">
        <v>480</v>
      </c>
      <c r="I5" s="652" t="s">
        <v>479</v>
      </c>
      <c r="J5" s="635" t="s">
        <v>478</v>
      </c>
      <c r="K5" s="652" t="s">
        <v>477</v>
      </c>
      <c r="L5" s="635" t="s">
        <v>476</v>
      </c>
      <c r="M5" s="652" t="s">
        <v>475</v>
      </c>
      <c r="N5" s="684" t="s">
        <v>474</v>
      </c>
    </row>
    <row r="6" spans="2:16" ht="12.75" customHeight="1" x14ac:dyDescent="0.2">
      <c r="B6" s="644"/>
      <c r="C6" s="644"/>
      <c r="D6" s="656"/>
      <c r="E6" s="661"/>
      <c r="F6" s="635"/>
      <c r="G6" s="635"/>
      <c r="H6" s="635"/>
      <c r="I6" s="635"/>
      <c r="J6" s="635"/>
      <c r="K6" s="635"/>
      <c r="L6" s="635"/>
      <c r="M6" s="635"/>
      <c r="N6" s="685"/>
    </row>
    <row r="7" spans="2:16" ht="12.75" customHeight="1" x14ac:dyDescent="0.2">
      <c r="B7" s="644"/>
      <c r="C7" s="644"/>
      <c r="D7" s="656"/>
      <c r="E7" s="661"/>
      <c r="F7" s="635"/>
      <c r="G7" s="635"/>
      <c r="H7" s="635"/>
      <c r="I7" s="635"/>
      <c r="J7" s="635"/>
      <c r="K7" s="635"/>
      <c r="L7" s="635"/>
      <c r="M7" s="635"/>
      <c r="N7" s="685"/>
    </row>
    <row r="8" spans="2:16" ht="12.75" customHeight="1" x14ac:dyDescent="0.2">
      <c r="B8" s="645"/>
      <c r="C8" s="645"/>
      <c r="D8" s="657"/>
      <c r="E8" s="662"/>
      <c r="F8" s="636"/>
      <c r="G8" s="636"/>
      <c r="H8" s="636"/>
      <c r="I8" s="636"/>
      <c r="J8" s="636"/>
      <c r="K8" s="636"/>
      <c r="L8" s="636"/>
      <c r="M8" s="636"/>
      <c r="N8" s="686"/>
    </row>
    <row r="9" spans="2:16" ht="12.75" customHeight="1" x14ac:dyDescent="0.2">
      <c r="E9" s="296"/>
      <c r="F9" s="295"/>
      <c r="G9" s="295"/>
      <c r="H9" s="295"/>
      <c r="I9" s="295"/>
      <c r="J9" s="295"/>
      <c r="K9" s="295"/>
      <c r="L9" s="295"/>
      <c r="M9" s="295"/>
      <c r="N9" s="295"/>
    </row>
    <row r="10" spans="2:16" ht="12.75" customHeight="1" x14ac:dyDescent="0.2">
      <c r="B10" s="319" t="s">
        <v>16</v>
      </c>
      <c r="C10" s="292"/>
      <c r="D10" s="292"/>
      <c r="E10" s="4">
        <f t="shared" ref="E10:N10" si="0">SUM(E11:E19)</f>
        <v>1960</v>
      </c>
      <c r="F10" s="4">
        <f t="shared" si="0"/>
        <v>12</v>
      </c>
      <c r="G10" s="4">
        <f t="shared" si="0"/>
        <v>9</v>
      </c>
      <c r="H10" s="4">
        <f t="shared" si="0"/>
        <v>24</v>
      </c>
      <c r="I10" s="4">
        <f t="shared" si="0"/>
        <v>105</v>
      </c>
      <c r="J10" s="4">
        <f t="shared" si="0"/>
        <v>428</v>
      </c>
      <c r="K10" s="4">
        <f t="shared" si="0"/>
        <v>821</v>
      </c>
      <c r="L10" s="4">
        <f t="shared" si="0"/>
        <v>473</v>
      </c>
      <c r="M10" s="4">
        <f t="shared" si="0"/>
        <v>83</v>
      </c>
      <c r="N10" s="4">
        <f t="shared" si="0"/>
        <v>5</v>
      </c>
      <c r="O10" s="4"/>
      <c r="P10" s="302"/>
    </row>
    <row r="11" spans="2:16" ht="19.5" customHeight="1" x14ac:dyDescent="0.2">
      <c r="D11" s="330" t="s">
        <v>466</v>
      </c>
      <c r="E11" s="4">
        <f t="shared" ref="E11:E19" si="1">SUM(F11:N11)</f>
        <v>979</v>
      </c>
      <c r="F11" s="329">
        <f t="shared" ref="F11:N11" si="2">F21+F32</f>
        <v>9</v>
      </c>
      <c r="G11" s="329">
        <f t="shared" si="2"/>
        <v>4</v>
      </c>
      <c r="H11" s="329">
        <f t="shared" si="2"/>
        <v>14</v>
      </c>
      <c r="I11" s="329">
        <f t="shared" si="2"/>
        <v>48</v>
      </c>
      <c r="J11" s="329">
        <f t="shared" si="2"/>
        <v>234</v>
      </c>
      <c r="K11" s="329">
        <f t="shared" si="2"/>
        <v>394</v>
      </c>
      <c r="L11" s="329">
        <f t="shared" si="2"/>
        <v>238</v>
      </c>
      <c r="M11" s="329">
        <f t="shared" si="2"/>
        <v>35</v>
      </c>
      <c r="N11" s="329">
        <f t="shared" si="2"/>
        <v>3</v>
      </c>
      <c r="P11" s="302"/>
    </row>
    <row r="12" spans="2:16" ht="12.75" customHeight="1" x14ac:dyDescent="0.2">
      <c r="D12" s="330" t="s">
        <v>465</v>
      </c>
      <c r="E12" s="4">
        <f t="shared" si="1"/>
        <v>734</v>
      </c>
      <c r="F12" s="329">
        <f t="shared" ref="F12:N12" si="3">F22+F33</f>
        <v>2</v>
      </c>
      <c r="G12" s="329">
        <f t="shared" si="3"/>
        <v>4</v>
      </c>
      <c r="H12" s="329">
        <f t="shared" si="3"/>
        <v>7</v>
      </c>
      <c r="I12" s="329">
        <f t="shared" si="3"/>
        <v>43</v>
      </c>
      <c r="J12" s="329">
        <f t="shared" si="3"/>
        <v>143</v>
      </c>
      <c r="K12" s="329">
        <f t="shared" si="3"/>
        <v>330</v>
      </c>
      <c r="L12" s="329">
        <f t="shared" si="3"/>
        <v>173</v>
      </c>
      <c r="M12" s="329">
        <f t="shared" si="3"/>
        <v>32</v>
      </c>
      <c r="N12" s="329">
        <f t="shared" si="3"/>
        <v>0</v>
      </c>
      <c r="P12" s="302"/>
    </row>
    <row r="13" spans="2:16" ht="12.75" customHeight="1" x14ac:dyDescent="0.2">
      <c r="D13" s="330" t="s">
        <v>464</v>
      </c>
      <c r="E13" s="4">
        <f t="shared" si="1"/>
        <v>179</v>
      </c>
      <c r="F13" s="329">
        <f t="shared" ref="F13:N13" si="4">F23+F34</f>
        <v>1</v>
      </c>
      <c r="G13" s="329">
        <f t="shared" si="4"/>
        <v>0</v>
      </c>
      <c r="H13" s="329">
        <f t="shared" si="4"/>
        <v>3</v>
      </c>
      <c r="I13" s="329">
        <f t="shared" si="4"/>
        <v>7</v>
      </c>
      <c r="J13" s="329">
        <f t="shared" si="4"/>
        <v>35</v>
      </c>
      <c r="K13" s="329">
        <f t="shared" si="4"/>
        <v>68</v>
      </c>
      <c r="L13" s="329">
        <f t="shared" si="4"/>
        <v>50</v>
      </c>
      <c r="M13" s="329">
        <f t="shared" si="4"/>
        <v>13</v>
      </c>
      <c r="N13" s="329">
        <f t="shared" si="4"/>
        <v>2</v>
      </c>
      <c r="P13" s="302"/>
    </row>
    <row r="14" spans="2:16" ht="12.75" customHeight="1" x14ac:dyDescent="0.2">
      <c r="D14" s="330" t="s">
        <v>463</v>
      </c>
      <c r="E14" s="4">
        <f t="shared" si="1"/>
        <v>46</v>
      </c>
      <c r="F14" s="329">
        <f t="shared" ref="F14:N14" si="5">F24+F35</f>
        <v>0</v>
      </c>
      <c r="G14" s="329">
        <f t="shared" si="5"/>
        <v>1</v>
      </c>
      <c r="H14" s="329">
        <f t="shared" si="5"/>
        <v>0</v>
      </c>
      <c r="I14" s="329">
        <f t="shared" si="5"/>
        <v>4</v>
      </c>
      <c r="J14" s="329">
        <f t="shared" si="5"/>
        <v>12</v>
      </c>
      <c r="K14" s="329">
        <f t="shared" si="5"/>
        <v>21</v>
      </c>
      <c r="L14" s="329">
        <f t="shared" si="5"/>
        <v>6</v>
      </c>
      <c r="M14" s="329">
        <f t="shared" si="5"/>
        <v>2</v>
      </c>
      <c r="N14" s="329">
        <f t="shared" si="5"/>
        <v>0</v>
      </c>
      <c r="P14" s="302"/>
    </row>
    <row r="15" spans="2:16" ht="12.75" customHeight="1" x14ac:dyDescent="0.2">
      <c r="D15" s="330" t="s">
        <v>462</v>
      </c>
      <c r="E15" s="4">
        <f t="shared" si="1"/>
        <v>14</v>
      </c>
      <c r="F15" s="329">
        <f t="shared" ref="F15:N15" si="6">F25+F36</f>
        <v>0</v>
      </c>
      <c r="G15" s="329">
        <f t="shared" si="6"/>
        <v>0</v>
      </c>
      <c r="H15" s="329">
        <f t="shared" si="6"/>
        <v>0</v>
      </c>
      <c r="I15" s="329">
        <f t="shared" si="6"/>
        <v>2</v>
      </c>
      <c r="J15" s="329">
        <f t="shared" si="6"/>
        <v>3</v>
      </c>
      <c r="K15" s="329">
        <f t="shared" si="6"/>
        <v>4</v>
      </c>
      <c r="L15" s="329">
        <f t="shared" si="6"/>
        <v>4</v>
      </c>
      <c r="M15" s="329">
        <f t="shared" si="6"/>
        <v>1</v>
      </c>
      <c r="N15" s="329">
        <f t="shared" si="6"/>
        <v>0</v>
      </c>
      <c r="P15" s="302"/>
    </row>
    <row r="16" spans="2:16" ht="12.75" customHeight="1" x14ac:dyDescent="0.2">
      <c r="D16" s="330" t="s">
        <v>472</v>
      </c>
      <c r="E16" s="4">
        <f t="shared" si="1"/>
        <v>6</v>
      </c>
      <c r="F16" s="329">
        <f t="shared" ref="F16:N16" si="7">F26</f>
        <v>0</v>
      </c>
      <c r="G16" s="329">
        <f t="shared" si="7"/>
        <v>0</v>
      </c>
      <c r="H16" s="329">
        <f t="shared" si="7"/>
        <v>0</v>
      </c>
      <c r="I16" s="329">
        <f t="shared" si="7"/>
        <v>1</v>
      </c>
      <c r="J16" s="329">
        <f t="shared" si="7"/>
        <v>1</v>
      </c>
      <c r="K16" s="329">
        <f t="shared" si="7"/>
        <v>3</v>
      </c>
      <c r="L16" s="329">
        <f t="shared" si="7"/>
        <v>1</v>
      </c>
      <c r="M16" s="329">
        <f t="shared" si="7"/>
        <v>0</v>
      </c>
      <c r="N16" s="329">
        <f t="shared" si="7"/>
        <v>0</v>
      </c>
      <c r="P16" s="302"/>
    </row>
    <row r="17" spans="3:16" s="333" customFormat="1" ht="12.6" customHeight="1" x14ac:dyDescent="0.2">
      <c r="D17" s="338" t="s">
        <v>471</v>
      </c>
      <c r="E17" s="12">
        <f t="shared" si="1"/>
        <v>0</v>
      </c>
      <c r="F17" s="329">
        <f t="shared" ref="F17:N17" si="8">F27</f>
        <v>0</v>
      </c>
      <c r="G17" s="329">
        <f t="shared" si="8"/>
        <v>0</v>
      </c>
      <c r="H17" s="329">
        <f t="shared" si="8"/>
        <v>0</v>
      </c>
      <c r="I17" s="329">
        <f t="shared" si="8"/>
        <v>0</v>
      </c>
      <c r="J17" s="329">
        <f t="shared" si="8"/>
        <v>0</v>
      </c>
      <c r="K17" s="329">
        <f t="shared" si="8"/>
        <v>0</v>
      </c>
      <c r="L17" s="329">
        <f t="shared" si="8"/>
        <v>0</v>
      </c>
      <c r="M17" s="329">
        <f t="shared" si="8"/>
        <v>0</v>
      </c>
      <c r="N17" s="329">
        <f t="shared" si="8"/>
        <v>0</v>
      </c>
    </row>
    <row r="18" spans="3:16" s="333" customFormat="1" ht="12.75" customHeight="1" x14ac:dyDescent="0.2">
      <c r="D18" s="335" t="s">
        <v>470</v>
      </c>
      <c r="E18" s="12">
        <f t="shared" si="1"/>
        <v>1</v>
      </c>
      <c r="F18" s="329">
        <f t="shared" ref="F18:N18" si="9">F28</f>
        <v>0</v>
      </c>
      <c r="G18" s="329">
        <f t="shared" si="9"/>
        <v>0</v>
      </c>
      <c r="H18" s="329">
        <f t="shared" si="9"/>
        <v>0</v>
      </c>
      <c r="I18" s="329">
        <f t="shared" si="9"/>
        <v>0</v>
      </c>
      <c r="J18" s="329">
        <f t="shared" si="9"/>
        <v>0</v>
      </c>
      <c r="K18" s="329">
        <f t="shared" si="9"/>
        <v>1</v>
      </c>
      <c r="L18" s="329">
        <f t="shared" si="9"/>
        <v>0</v>
      </c>
      <c r="M18" s="329">
        <f t="shared" si="9"/>
        <v>0</v>
      </c>
      <c r="N18" s="329">
        <f t="shared" si="9"/>
        <v>0</v>
      </c>
      <c r="P18" s="334"/>
    </row>
    <row r="19" spans="3:16" s="333" customFormat="1" ht="12.75" customHeight="1" x14ac:dyDescent="0.2">
      <c r="D19" s="335" t="s">
        <v>468</v>
      </c>
      <c r="E19" s="12">
        <f t="shared" si="1"/>
        <v>1</v>
      </c>
      <c r="F19" s="329">
        <f t="shared" ref="F19:N19" si="10">F30</f>
        <v>0</v>
      </c>
      <c r="G19" s="329">
        <f t="shared" si="10"/>
        <v>0</v>
      </c>
      <c r="H19" s="329">
        <f t="shared" si="10"/>
        <v>0</v>
      </c>
      <c r="I19" s="329">
        <f t="shared" si="10"/>
        <v>0</v>
      </c>
      <c r="J19" s="329">
        <f t="shared" si="10"/>
        <v>0</v>
      </c>
      <c r="K19" s="329">
        <f t="shared" si="10"/>
        <v>0</v>
      </c>
      <c r="L19" s="329">
        <f t="shared" si="10"/>
        <v>1</v>
      </c>
      <c r="M19" s="329">
        <f t="shared" si="10"/>
        <v>0</v>
      </c>
      <c r="N19" s="329">
        <f t="shared" si="10"/>
        <v>0</v>
      </c>
      <c r="P19" s="334"/>
    </row>
    <row r="20" spans="3:16" s="339" customFormat="1" ht="19.5" customHeight="1" x14ac:dyDescent="0.2">
      <c r="C20" s="340" t="s">
        <v>473</v>
      </c>
      <c r="E20" s="12">
        <f t="shared" ref="E20:N20" si="11">SUM(E21:E30)</f>
        <v>1910</v>
      </c>
      <c r="F20" s="12">
        <f t="shared" si="11"/>
        <v>8</v>
      </c>
      <c r="G20" s="12">
        <f t="shared" si="11"/>
        <v>5</v>
      </c>
      <c r="H20" s="12">
        <f t="shared" si="11"/>
        <v>14</v>
      </c>
      <c r="I20" s="12">
        <f t="shared" si="11"/>
        <v>86</v>
      </c>
      <c r="J20" s="12">
        <f t="shared" si="11"/>
        <v>416</v>
      </c>
      <c r="K20" s="12">
        <f t="shared" si="11"/>
        <v>820</v>
      </c>
      <c r="L20" s="12">
        <f t="shared" si="11"/>
        <v>473</v>
      </c>
      <c r="M20" s="12">
        <f t="shared" si="11"/>
        <v>83</v>
      </c>
      <c r="N20" s="12">
        <f t="shared" si="11"/>
        <v>5</v>
      </c>
      <c r="P20" s="334"/>
    </row>
    <row r="21" spans="3:16" s="333" customFormat="1" ht="19.5" customHeight="1" x14ac:dyDescent="0.2">
      <c r="D21" s="338" t="s">
        <v>466</v>
      </c>
      <c r="E21" s="12">
        <f t="shared" ref="E21:E30" si="12">SUM(F21:N21)</f>
        <v>961</v>
      </c>
      <c r="F21" s="329">
        <v>7</v>
      </c>
      <c r="G21" s="329">
        <v>3</v>
      </c>
      <c r="H21" s="329">
        <v>9</v>
      </c>
      <c r="I21" s="329">
        <v>41</v>
      </c>
      <c r="J21" s="329">
        <v>231</v>
      </c>
      <c r="K21" s="329">
        <v>394</v>
      </c>
      <c r="L21" s="329">
        <v>238</v>
      </c>
      <c r="M21" s="329">
        <v>35</v>
      </c>
      <c r="N21" s="329">
        <v>3</v>
      </c>
      <c r="P21" s="334"/>
    </row>
    <row r="22" spans="3:16" s="333" customFormat="1" ht="12.75" customHeight="1" x14ac:dyDescent="0.2">
      <c r="D22" s="338" t="s">
        <v>465</v>
      </c>
      <c r="E22" s="12">
        <f t="shared" si="12"/>
        <v>711</v>
      </c>
      <c r="F22" s="329">
        <v>0</v>
      </c>
      <c r="G22" s="329">
        <v>1</v>
      </c>
      <c r="H22" s="329">
        <v>4</v>
      </c>
      <c r="I22" s="329">
        <v>34</v>
      </c>
      <c r="J22" s="329">
        <v>138</v>
      </c>
      <c r="K22" s="329">
        <v>329</v>
      </c>
      <c r="L22" s="329">
        <v>173</v>
      </c>
      <c r="M22" s="329">
        <v>32</v>
      </c>
      <c r="N22" s="329">
        <v>0</v>
      </c>
      <c r="P22" s="334"/>
    </row>
    <row r="23" spans="3:16" s="333" customFormat="1" ht="12.75" customHeight="1" x14ac:dyDescent="0.2">
      <c r="D23" s="338" t="s">
        <v>464</v>
      </c>
      <c r="E23" s="12">
        <f t="shared" si="12"/>
        <v>173</v>
      </c>
      <c r="F23" s="329">
        <v>1</v>
      </c>
      <c r="G23" s="329">
        <v>0</v>
      </c>
      <c r="H23" s="329">
        <v>1</v>
      </c>
      <c r="I23" s="329">
        <v>5</v>
      </c>
      <c r="J23" s="329">
        <v>33</v>
      </c>
      <c r="K23" s="329">
        <v>68</v>
      </c>
      <c r="L23" s="329">
        <v>50</v>
      </c>
      <c r="M23" s="329">
        <v>13</v>
      </c>
      <c r="N23" s="329">
        <v>2</v>
      </c>
      <c r="P23" s="334"/>
    </row>
    <row r="24" spans="3:16" s="333" customFormat="1" ht="12.75" customHeight="1" x14ac:dyDescent="0.2">
      <c r="D24" s="338" t="s">
        <v>463</v>
      </c>
      <c r="E24" s="12">
        <f t="shared" si="12"/>
        <v>44</v>
      </c>
      <c r="F24" s="329">
        <v>0</v>
      </c>
      <c r="G24" s="329">
        <v>1</v>
      </c>
      <c r="H24" s="329">
        <v>0</v>
      </c>
      <c r="I24" s="329">
        <v>4</v>
      </c>
      <c r="J24" s="329">
        <v>10</v>
      </c>
      <c r="K24" s="329">
        <v>21</v>
      </c>
      <c r="L24" s="329">
        <v>6</v>
      </c>
      <c r="M24" s="329">
        <v>2</v>
      </c>
      <c r="N24" s="329">
        <v>0</v>
      </c>
      <c r="P24" s="334"/>
    </row>
    <row r="25" spans="3:16" s="333" customFormat="1" ht="12.75" customHeight="1" x14ac:dyDescent="0.2">
      <c r="D25" s="338" t="s">
        <v>462</v>
      </c>
      <c r="E25" s="12">
        <f t="shared" si="12"/>
        <v>13</v>
      </c>
      <c r="F25" s="329">
        <v>0</v>
      </c>
      <c r="G25" s="329">
        <v>0</v>
      </c>
      <c r="H25" s="329">
        <v>0</v>
      </c>
      <c r="I25" s="329">
        <v>1</v>
      </c>
      <c r="J25" s="329">
        <v>3</v>
      </c>
      <c r="K25" s="329">
        <v>4</v>
      </c>
      <c r="L25" s="329">
        <v>4</v>
      </c>
      <c r="M25" s="329">
        <v>1</v>
      </c>
      <c r="N25" s="329">
        <v>0</v>
      </c>
      <c r="P25" s="334"/>
    </row>
    <row r="26" spans="3:16" s="333" customFormat="1" ht="12.75" customHeight="1" x14ac:dyDescent="0.2">
      <c r="D26" s="338" t="s">
        <v>472</v>
      </c>
      <c r="E26" s="12">
        <f t="shared" si="12"/>
        <v>6</v>
      </c>
      <c r="F26" s="329">
        <v>0</v>
      </c>
      <c r="G26" s="329">
        <v>0</v>
      </c>
      <c r="H26" s="329">
        <v>0</v>
      </c>
      <c r="I26" s="329">
        <v>1</v>
      </c>
      <c r="J26" s="329">
        <v>1</v>
      </c>
      <c r="K26" s="329">
        <v>3</v>
      </c>
      <c r="L26" s="329">
        <v>1</v>
      </c>
      <c r="M26" s="329">
        <v>0</v>
      </c>
      <c r="N26" s="329">
        <v>0</v>
      </c>
      <c r="P26" s="334"/>
    </row>
    <row r="27" spans="3:16" s="333" customFormat="1" ht="12.6" customHeight="1" x14ac:dyDescent="0.2">
      <c r="D27" s="333" t="s">
        <v>471</v>
      </c>
      <c r="E27" s="12">
        <f t="shared" si="12"/>
        <v>0</v>
      </c>
      <c r="F27" s="329">
        <v>0</v>
      </c>
      <c r="G27" s="329">
        <v>0</v>
      </c>
      <c r="H27" s="329">
        <v>0</v>
      </c>
      <c r="I27" s="329">
        <v>0</v>
      </c>
      <c r="J27" s="329">
        <v>0</v>
      </c>
      <c r="K27" s="337">
        <v>0</v>
      </c>
      <c r="L27" s="337">
        <v>0</v>
      </c>
      <c r="M27" s="329">
        <v>0</v>
      </c>
      <c r="N27" s="329">
        <v>0</v>
      </c>
    </row>
    <row r="28" spans="3:16" s="333" customFormat="1" ht="12.75" customHeight="1" x14ac:dyDescent="0.2">
      <c r="D28" s="336" t="s">
        <v>470</v>
      </c>
      <c r="E28" s="12">
        <f t="shared" si="12"/>
        <v>1</v>
      </c>
      <c r="F28" s="329">
        <v>0</v>
      </c>
      <c r="G28" s="329">
        <v>0</v>
      </c>
      <c r="H28" s="329">
        <v>0</v>
      </c>
      <c r="I28" s="329">
        <v>0</v>
      </c>
      <c r="J28" s="329">
        <v>0</v>
      </c>
      <c r="K28" s="329">
        <v>1</v>
      </c>
      <c r="L28" s="329">
        <v>0</v>
      </c>
      <c r="M28" s="329">
        <v>0</v>
      </c>
      <c r="N28" s="329">
        <v>0</v>
      </c>
      <c r="P28" s="334"/>
    </row>
    <row r="29" spans="3:16" s="333" customFormat="1" ht="12.75" customHeight="1" x14ac:dyDescent="0.2">
      <c r="D29" s="336" t="s">
        <v>469</v>
      </c>
      <c r="E29" s="12">
        <f t="shared" si="12"/>
        <v>0</v>
      </c>
      <c r="F29" s="329">
        <v>0</v>
      </c>
      <c r="G29" s="329">
        <v>0</v>
      </c>
      <c r="H29" s="329">
        <v>0</v>
      </c>
      <c r="I29" s="329">
        <v>0</v>
      </c>
      <c r="J29" s="329">
        <v>0</v>
      </c>
      <c r="K29" s="329">
        <v>0</v>
      </c>
      <c r="L29" s="329">
        <v>0</v>
      </c>
      <c r="M29" s="329">
        <v>0</v>
      </c>
      <c r="N29" s="329">
        <v>0</v>
      </c>
      <c r="P29" s="334"/>
    </row>
    <row r="30" spans="3:16" s="333" customFormat="1" ht="12.75" customHeight="1" x14ac:dyDescent="0.2">
      <c r="D30" s="335" t="s">
        <v>468</v>
      </c>
      <c r="E30" s="12">
        <f t="shared" si="12"/>
        <v>1</v>
      </c>
      <c r="F30" s="329">
        <v>0</v>
      </c>
      <c r="G30" s="329">
        <v>0</v>
      </c>
      <c r="H30" s="329">
        <v>0</v>
      </c>
      <c r="I30" s="329">
        <v>0</v>
      </c>
      <c r="J30" s="329">
        <v>0</v>
      </c>
      <c r="K30" s="329">
        <v>0</v>
      </c>
      <c r="L30" s="329">
        <v>1</v>
      </c>
      <c r="M30" s="329">
        <v>0</v>
      </c>
      <c r="N30" s="329">
        <v>0</v>
      </c>
      <c r="P30" s="334"/>
    </row>
    <row r="31" spans="3:16" s="292" customFormat="1" ht="19.5" customHeight="1" x14ac:dyDescent="0.2">
      <c r="C31" s="332" t="s">
        <v>467</v>
      </c>
      <c r="E31" s="4">
        <f t="shared" ref="E31:N31" si="13">SUM(E32:E36)</f>
        <v>50</v>
      </c>
      <c r="F31" s="12">
        <f t="shared" si="13"/>
        <v>4</v>
      </c>
      <c r="G31" s="12">
        <f t="shared" si="13"/>
        <v>4</v>
      </c>
      <c r="H31" s="12">
        <f t="shared" si="13"/>
        <v>10</v>
      </c>
      <c r="I31" s="12">
        <f t="shared" si="13"/>
        <v>19</v>
      </c>
      <c r="J31" s="12">
        <f t="shared" si="13"/>
        <v>12</v>
      </c>
      <c r="K31" s="12">
        <f t="shared" si="13"/>
        <v>1</v>
      </c>
      <c r="L31" s="12">
        <f t="shared" si="13"/>
        <v>0</v>
      </c>
      <c r="M31" s="12">
        <f t="shared" si="13"/>
        <v>0</v>
      </c>
      <c r="N31" s="12">
        <f t="shared" si="13"/>
        <v>0</v>
      </c>
      <c r="P31" s="302"/>
    </row>
    <row r="32" spans="3:16" ht="19.5" customHeight="1" x14ac:dyDescent="0.2">
      <c r="D32" s="330" t="s">
        <v>466</v>
      </c>
      <c r="E32" s="12">
        <f>SUM(F32:N32)</f>
        <v>18</v>
      </c>
      <c r="F32" s="331">
        <v>2</v>
      </c>
      <c r="G32" s="329">
        <v>1</v>
      </c>
      <c r="H32" s="329">
        <v>5</v>
      </c>
      <c r="I32" s="329">
        <v>7</v>
      </c>
      <c r="J32" s="329">
        <v>3</v>
      </c>
      <c r="K32" s="331">
        <v>0</v>
      </c>
      <c r="L32" s="329">
        <v>0</v>
      </c>
      <c r="M32" s="329">
        <v>0</v>
      </c>
      <c r="N32" s="329">
        <v>0</v>
      </c>
      <c r="P32" s="302"/>
    </row>
    <row r="33" spans="2:50" ht="12.75" customHeight="1" x14ac:dyDescent="0.2">
      <c r="D33" s="330" t="s">
        <v>465</v>
      </c>
      <c r="E33" s="12">
        <f>SUM(F33:N33)</f>
        <v>23</v>
      </c>
      <c r="F33" s="329">
        <v>2</v>
      </c>
      <c r="G33" s="329">
        <v>3</v>
      </c>
      <c r="H33" s="329">
        <v>3</v>
      </c>
      <c r="I33" s="329">
        <v>9</v>
      </c>
      <c r="J33" s="329">
        <v>5</v>
      </c>
      <c r="K33" s="329">
        <v>1</v>
      </c>
      <c r="L33" s="329">
        <v>0</v>
      </c>
      <c r="M33" s="329">
        <v>0</v>
      </c>
      <c r="N33" s="329">
        <v>0</v>
      </c>
      <c r="P33" s="302"/>
    </row>
    <row r="34" spans="2:50" ht="12.75" customHeight="1" x14ac:dyDescent="0.2">
      <c r="D34" s="330" t="s">
        <v>464</v>
      </c>
      <c r="E34" s="12">
        <f>SUM(F34:N34)</f>
        <v>6</v>
      </c>
      <c r="F34" s="329">
        <v>0</v>
      </c>
      <c r="G34" s="329">
        <v>0</v>
      </c>
      <c r="H34" s="329">
        <v>2</v>
      </c>
      <c r="I34" s="329">
        <v>2</v>
      </c>
      <c r="J34" s="329">
        <v>2</v>
      </c>
      <c r="K34" s="329">
        <v>0</v>
      </c>
      <c r="L34" s="329">
        <v>0</v>
      </c>
      <c r="M34" s="329">
        <v>0</v>
      </c>
      <c r="N34" s="329">
        <v>0</v>
      </c>
      <c r="P34" s="302"/>
    </row>
    <row r="35" spans="2:50" ht="12.75" customHeight="1" x14ac:dyDescent="0.2">
      <c r="D35" s="330" t="s">
        <v>463</v>
      </c>
      <c r="E35" s="12">
        <f>SUM(F35:N35)</f>
        <v>2</v>
      </c>
      <c r="F35" s="329">
        <v>0</v>
      </c>
      <c r="G35" s="329">
        <v>0</v>
      </c>
      <c r="H35" s="329">
        <v>0</v>
      </c>
      <c r="I35" s="329">
        <v>0</v>
      </c>
      <c r="J35" s="329">
        <v>2</v>
      </c>
      <c r="K35" s="329">
        <v>0</v>
      </c>
      <c r="L35" s="329">
        <v>0</v>
      </c>
      <c r="M35" s="329">
        <v>0</v>
      </c>
      <c r="N35" s="329">
        <v>0</v>
      </c>
      <c r="P35" s="302"/>
    </row>
    <row r="36" spans="2:50" ht="12.75" customHeight="1" x14ac:dyDescent="0.2">
      <c r="D36" s="330" t="s">
        <v>462</v>
      </c>
      <c r="E36" s="12">
        <f>SUM(F36:N36)</f>
        <v>1</v>
      </c>
      <c r="F36" s="329">
        <v>0</v>
      </c>
      <c r="G36" s="329">
        <v>0</v>
      </c>
      <c r="H36" s="329">
        <v>0</v>
      </c>
      <c r="I36" s="329">
        <v>1</v>
      </c>
      <c r="J36" s="329">
        <v>0</v>
      </c>
      <c r="K36" s="329">
        <v>0</v>
      </c>
      <c r="L36" s="329">
        <v>0</v>
      </c>
      <c r="M36" s="329">
        <v>0</v>
      </c>
      <c r="N36" s="329">
        <v>0</v>
      </c>
      <c r="P36" s="302"/>
    </row>
    <row r="37" spans="2:50" ht="9.75" customHeight="1" x14ac:dyDescent="0.2">
      <c r="B37" s="288"/>
      <c r="C37" s="288"/>
      <c r="D37" s="288"/>
      <c r="E37" s="286"/>
      <c r="F37" s="285"/>
      <c r="G37" s="285"/>
      <c r="H37" s="285"/>
      <c r="I37" s="285"/>
      <c r="J37" s="285"/>
      <c r="K37" s="285"/>
      <c r="L37" s="285"/>
      <c r="M37" s="285"/>
      <c r="N37" s="285"/>
      <c r="P37" s="302"/>
    </row>
    <row r="38" spans="2:50" ht="3" customHeight="1" x14ac:dyDescent="0.2">
      <c r="B38" s="328"/>
      <c r="C38" s="327"/>
      <c r="D38" s="327"/>
      <c r="E38" s="326"/>
      <c r="F38" s="326"/>
      <c r="G38" s="326"/>
      <c r="H38" s="326"/>
      <c r="I38" s="326"/>
      <c r="J38" s="326"/>
      <c r="K38" s="326"/>
      <c r="L38" s="326"/>
      <c r="M38" s="326"/>
      <c r="N38" s="326"/>
    </row>
    <row r="39" spans="2:50" ht="6" customHeight="1" x14ac:dyDescent="0.2">
      <c r="B39" s="283"/>
      <c r="C39" s="300"/>
      <c r="D39" s="300"/>
      <c r="E39" s="325"/>
      <c r="F39" s="325"/>
      <c r="G39" s="325"/>
      <c r="H39" s="325"/>
      <c r="I39" s="325"/>
      <c r="J39" s="325"/>
      <c r="K39" s="325"/>
      <c r="L39" s="325"/>
      <c r="M39" s="325"/>
      <c r="N39" s="325"/>
    </row>
    <row r="40" spans="2:50" s="7" customFormat="1" x14ac:dyDescent="0.2">
      <c r="B40" s="132" t="s">
        <v>281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</sheetData>
  <mergeCells count="15">
    <mergeCell ref="B1:N1"/>
    <mergeCell ref="B2:M2"/>
    <mergeCell ref="M5:M8"/>
    <mergeCell ref="B4:D8"/>
    <mergeCell ref="H5:H8"/>
    <mergeCell ref="I5:I8"/>
    <mergeCell ref="F5:F8"/>
    <mergeCell ref="N5:N8"/>
    <mergeCell ref="G5:G8"/>
    <mergeCell ref="K5:K8"/>
    <mergeCell ref="B3:D3"/>
    <mergeCell ref="L5:L8"/>
    <mergeCell ref="J5:J8"/>
    <mergeCell ref="E5:E8"/>
    <mergeCell ref="E4:N4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orientation="portrait" r:id="rId1"/>
  <headerFooter alignWithMargins="0"/>
  <ignoredErrors>
    <ignoredError sqref="E20 E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55</vt:i4>
      </vt:variant>
      <vt:variant>
        <vt:lpstr>Intervalos com nome</vt:lpstr>
      </vt:variant>
      <vt:variant>
        <vt:i4>60</vt:i4>
      </vt:variant>
    </vt:vector>
  </HeadingPairs>
  <TitlesOfParts>
    <vt:vector size="115" baseType="lpstr">
      <vt:lpstr>Indice</vt:lpstr>
      <vt:lpstr>6.1.1</vt:lpstr>
      <vt:lpstr>6.1.2</vt:lpstr>
      <vt:lpstr>6.2.1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6.4.1</vt:lpstr>
      <vt:lpstr>6.4.2</vt:lpstr>
      <vt:lpstr>6.4.3</vt:lpstr>
      <vt:lpstr>6.4.4</vt:lpstr>
      <vt:lpstr>6.4.5</vt:lpstr>
      <vt:lpstr>6.4.6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6.5.24</vt:lpstr>
      <vt:lpstr>6.6.1</vt:lpstr>
      <vt:lpstr>6.6.2</vt:lpstr>
      <vt:lpstr>'6.1.1'!Área_de_Impressão</vt:lpstr>
      <vt:lpstr>'6.1.2'!Área_de_Impressão</vt:lpstr>
      <vt:lpstr>'6.2.1'!Área_de_Impressão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'6.5.24'!Área_de_Impressão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'6.4.2'!Print_Area_MI</vt:lpstr>
      <vt:lpstr>'6.4.3'!Print_Area_MI</vt:lpstr>
      <vt:lpstr>'6.2.1'!Títulos_de_Impressão</vt:lpstr>
      <vt:lpstr>'6.4.2'!Títulos_de_Impressão</vt:lpstr>
      <vt:lpstr>'6.5.12'!Títulos_de_Impressão</vt:lpstr>
      <vt:lpstr>'6.6.2'!Títulos_de_Impressão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Domain User</cp:lastModifiedBy>
  <cp:lastPrinted>2018-09-27T12:53:28Z</cp:lastPrinted>
  <dcterms:created xsi:type="dcterms:W3CDTF">2002-01-25T10:51:22Z</dcterms:created>
  <dcterms:modified xsi:type="dcterms:W3CDTF">2018-10-09T09:38:07Z</dcterms:modified>
</cp:coreProperties>
</file>