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450" yWindow="3120" windowWidth="15480" windowHeight="11640" tabRatio="844"/>
  </bookViews>
  <sheets>
    <sheet name="Amenities" sheetId="15" r:id="rId1"/>
  </sheets>
  <definedNames>
    <definedName name="_xlnm.Print_Area" localSheetId="0">Amenities!$B$1:$I$34</definedName>
  </definedNames>
  <calcPr calcId="125725"/>
</workbook>
</file>

<file path=xl/calcChain.xml><?xml version="1.0" encoding="utf-8"?>
<calcChain xmlns="http://schemas.openxmlformats.org/spreadsheetml/2006/main">
  <c r="I8" i="15"/>
  <c r="I9"/>
  <c r="I10"/>
  <c r="I11"/>
  <c r="I12"/>
  <c r="I13"/>
  <c r="I14"/>
  <c r="I18"/>
  <c r="I19"/>
  <c r="I21"/>
  <c r="I22"/>
  <c r="I23"/>
  <c r="I24"/>
  <c r="I25"/>
</calcChain>
</file>

<file path=xl/sharedStrings.xml><?xml version="1.0" encoding="utf-8"?>
<sst xmlns="http://schemas.openxmlformats.org/spreadsheetml/2006/main" count="52" uniqueCount="28">
  <si>
    <t>http://estatistica.gov-madeira.pt/</t>
  </si>
  <si>
    <t>x</t>
  </si>
  <si>
    <r>
      <t>1997</t>
    </r>
    <r>
      <rPr>
        <b/>
        <vertAlign val="superscript"/>
        <sz val="7"/>
        <color indexed="9"/>
        <rFont val="Verdana"/>
        <family val="2"/>
      </rPr>
      <t>(1)</t>
    </r>
  </si>
  <si>
    <t xml:space="preserve">Household appliances </t>
  </si>
  <si>
    <t>x - Value not available</t>
  </si>
  <si>
    <t xml:space="preserve">Notes: </t>
  </si>
  <si>
    <t xml:space="preserve">Stove (cooker) </t>
  </si>
  <si>
    <t>Refrigerator or fridge-freezer</t>
  </si>
  <si>
    <t xml:space="preserve">Microwave oven </t>
  </si>
  <si>
    <t>Separate deep freezer</t>
  </si>
  <si>
    <t>Vacuum cleaner</t>
  </si>
  <si>
    <t>Tumble dryer</t>
  </si>
  <si>
    <t>Dishwasher</t>
  </si>
  <si>
    <t>Communication and leisure equipment</t>
  </si>
  <si>
    <t>Telephone - landline</t>
  </si>
  <si>
    <t xml:space="preserve">Telephone - mobile </t>
  </si>
  <si>
    <t>Television set</t>
  </si>
  <si>
    <t>CD player</t>
  </si>
  <si>
    <t>Radio, recorder and turntable</t>
  </si>
  <si>
    <t xml:space="preserve">Video camera </t>
  </si>
  <si>
    <t>Autonomous Region of Madeira</t>
  </si>
  <si>
    <t>Laundry machine</t>
  </si>
  <si>
    <t>Photographic equipment and the like</t>
  </si>
  <si>
    <t>Household Amenities according to the Household Amenities Survey (1990 - 1997)</t>
  </si>
  <si>
    <r>
      <t>Source</t>
    </r>
    <r>
      <rPr>
        <sz val="7"/>
        <rFont val="Verdana"/>
        <family val="2"/>
      </rPr>
      <t>: INE/DREM - Household Amenities Survey</t>
    </r>
  </si>
  <si>
    <r>
      <t xml:space="preserve">(1) </t>
    </r>
    <r>
      <rPr>
        <sz val="7"/>
        <rFont val="Verdana"/>
        <family val="2"/>
      </rPr>
      <t>Data for the year 1997 correspond to the average of the population clusters with more and less than 10,000 inhabitants.</t>
    </r>
  </si>
  <si>
    <t>Satellite dish antenna</t>
  </si>
  <si>
    <t>Unit: %</t>
  </si>
</sst>
</file>

<file path=xl/styles.xml><?xml version="1.0" encoding="utf-8"?>
<styleSheet xmlns="http://schemas.openxmlformats.org/spreadsheetml/2006/main">
  <numFmts count="1">
    <numFmt numFmtId="164" formatCode="0.0"/>
  </numFmts>
  <fonts count="17">
    <font>
      <sz val="10"/>
      <name val="Arial"/>
    </font>
    <font>
      <sz val="11"/>
      <color indexed="8"/>
      <name val="Calibri"/>
      <family val="2"/>
    </font>
    <font>
      <sz val="10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sz val="8"/>
      <name val="Verdana"/>
      <family val="2"/>
    </font>
    <font>
      <sz val="7"/>
      <name val="Verdana"/>
      <family val="2"/>
    </font>
    <font>
      <sz val="6"/>
      <name val="Verdana"/>
      <family val="2"/>
    </font>
    <font>
      <u/>
      <sz val="6"/>
      <color indexed="21"/>
      <name val="Verdana"/>
      <family val="2"/>
    </font>
    <font>
      <b/>
      <sz val="7"/>
      <name val="Verdana"/>
      <family val="2"/>
    </font>
    <font>
      <vertAlign val="superscript"/>
      <sz val="7"/>
      <name val="Verdana"/>
      <family val="2"/>
    </font>
    <font>
      <b/>
      <vertAlign val="superscript"/>
      <sz val="7"/>
      <color indexed="9"/>
      <name val="Verdana"/>
      <family val="2"/>
    </font>
    <font>
      <sz val="7"/>
      <color rgb="FF012B5B"/>
      <name val="Verdana"/>
      <family val="2"/>
    </font>
    <font>
      <b/>
      <sz val="8"/>
      <color rgb="FF012B5B"/>
      <name val="Verdana"/>
      <family val="2"/>
    </font>
    <font>
      <b/>
      <sz val="7"/>
      <color theme="0"/>
      <name val="Verdana"/>
      <family val="2"/>
    </font>
    <font>
      <u/>
      <sz val="7"/>
      <color rgb="FF012B5B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rgb="FF012B5B"/>
        <bgColor indexed="64"/>
      </patternFill>
    </fill>
  </fills>
  <borders count="7">
    <border>
      <left/>
      <right/>
      <top/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8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2" fillId="0" borderId="0"/>
  </cellStyleXfs>
  <cellXfs count="34">
    <xf numFmtId="0" fontId="0" fillId="0" borderId="0" xfId="0"/>
    <xf numFmtId="0" fontId="6" fillId="0" borderId="0" xfId="0" applyFont="1"/>
    <xf numFmtId="0" fontId="7" fillId="0" borderId="0" xfId="0" applyFont="1"/>
    <xf numFmtId="0" fontId="7" fillId="0" borderId="0" xfId="0" applyFont="1" applyBorder="1"/>
    <xf numFmtId="0" fontId="8" fillId="0" borderId="0" xfId="0" applyFont="1"/>
    <xf numFmtId="0" fontId="8" fillId="0" borderId="0" xfId="0" applyFont="1" applyBorder="1"/>
    <xf numFmtId="0" fontId="7" fillId="0" borderId="0" xfId="0" applyFont="1" applyBorder="1" applyAlignment="1">
      <alignment horizontal="left" vertical="center" wrapText="1"/>
    </xf>
    <xf numFmtId="0" fontId="9" fillId="0" borderId="0" xfId="1" applyFont="1" applyAlignment="1" applyProtection="1"/>
    <xf numFmtId="0" fontId="7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 wrapText="1" indent="1"/>
    </xf>
    <xf numFmtId="164" fontId="7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center" vertical="center" wrapText="1"/>
    </xf>
    <xf numFmtId="164" fontId="10" fillId="0" borderId="0" xfId="0" applyNumberFormat="1" applyFont="1" applyFill="1" applyBorder="1" applyAlignment="1">
      <alignment horizontal="center" vertical="center" wrapText="1"/>
    </xf>
    <xf numFmtId="164" fontId="7" fillId="0" borderId="0" xfId="0" applyNumberFormat="1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 wrapText="1" indent="1"/>
    </xf>
    <xf numFmtId="0" fontId="10" fillId="0" borderId="0" xfId="0" applyFont="1" applyBorder="1"/>
    <xf numFmtId="0" fontId="13" fillId="0" borderId="0" xfId="0" applyFont="1"/>
    <xf numFmtId="0" fontId="7" fillId="2" borderId="0" xfId="0" applyFont="1" applyFill="1" applyBorder="1"/>
    <xf numFmtId="0" fontId="7" fillId="0" borderId="0" xfId="0" applyFont="1" applyAlignment="1">
      <alignment horizontal="right" vertical="center"/>
    </xf>
    <xf numFmtId="0" fontId="15" fillId="2" borderId="5" xfId="0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 wrapText="1"/>
    </xf>
    <xf numFmtId="0" fontId="16" fillId="0" borderId="0" xfId="1" applyFont="1" applyAlignment="1" applyProtection="1"/>
    <xf numFmtId="0" fontId="11" fillId="0" borderId="0" xfId="0" applyFont="1" applyBorder="1" applyAlignment="1">
      <alignment horizontal="left"/>
    </xf>
    <xf numFmtId="0" fontId="7" fillId="0" borderId="0" xfId="0" applyFont="1" applyBorder="1" applyAlignment="1">
      <alignment horizontal="left"/>
    </xf>
    <xf numFmtId="0" fontId="14" fillId="0" borderId="0" xfId="0" applyFont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/>
    </xf>
    <xf numFmtId="0" fontId="10" fillId="0" borderId="0" xfId="0" applyFont="1" applyAlignment="1"/>
    <xf numFmtId="0" fontId="15" fillId="2" borderId="3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</cellXfs>
  <cellStyles count="8">
    <cellStyle name="Hiperligação" xfId="1" builtinId="8"/>
    <cellStyle name="Normal" xfId="0" builtinId="0"/>
    <cellStyle name="Normal 3" xfId="2"/>
    <cellStyle name="Normal 3 2" xfId="3"/>
    <cellStyle name="Normal 3 3 2" xfId="4"/>
    <cellStyle name="Normal 3_IDEF_201011_DespesaNutsII_4ºn" xfId="5"/>
    <cellStyle name="Normal 4 2" xfId="6"/>
    <cellStyle name="Normal 5" xfId="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file:///\\netfiles-fnc\areas\FNC\IPC_Trabalho\ComumAngelaGuidaGil\Defini&#231;&#245;es%20locais\" TargetMode="External"/><Relationship Id="rId1" Type="http://schemas.openxmlformats.org/officeDocument/2006/relationships/hyperlink" Target="file:///\\netfiles-fnc\areas\FNC\IPC_Trabalho\ComumAngelaGuidaGil\Defini&#231;&#245;es%20locais\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I34"/>
  <sheetViews>
    <sheetView showGridLines="0" tabSelected="1" zoomScaleNormal="115" workbookViewId="0">
      <selection activeCell="B1" sqref="B1:I1"/>
    </sheetView>
  </sheetViews>
  <sheetFormatPr defaultRowHeight="9"/>
  <cols>
    <col min="1" max="1" width="6.7109375" style="2" customWidth="1"/>
    <col min="2" max="2" width="40.7109375" style="2" customWidth="1"/>
    <col min="3" max="9" width="12.7109375" style="2" customWidth="1"/>
    <col min="10" max="10" width="6.7109375" style="2" customWidth="1"/>
    <col min="11" max="16384" width="9.140625" style="2"/>
  </cols>
  <sheetData>
    <row r="1" spans="2:9" s="1" customFormat="1" ht="21" customHeight="1">
      <c r="B1" s="28" t="s">
        <v>23</v>
      </c>
      <c r="C1" s="28"/>
      <c r="D1" s="28"/>
      <c r="E1" s="28"/>
      <c r="F1" s="28"/>
      <c r="G1" s="28"/>
      <c r="H1" s="28"/>
      <c r="I1" s="28"/>
    </row>
    <row r="2" spans="2:9" s="1" customFormat="1" ht="10.5" customHeight="1">
      <c r="B2" s="28" t="s">
        <v>20</v>
      </c>
      <c r="C2" s="28"/>
      <c r="D2" s="28"/>
      <c r="E2" s="28"/>
      <c r="F2" s="28"/>
      <c r="G2" s="28"/>
      <c r="H2" s="28"/>
      <c r="I2" s="28"/>
    </row>
    <row r="3" spans="2:9" ht="15" customHeight="1">
      <c r="I3" s="22" t="s">
        <v>27</v>
      </c>
    </row>
    <row r="4" spans="2:9" ht="22.5" customHeight="1">
      <c r="B4" s="29"/>
      <c r="C4" s="23">
        <v>1990</v>
      </c>
      <c r="D4" s="23">
        <v>1991</v>
      </c>
      <c r="E4" s="23">
        <v>1992</v>
      </c>
      <c r="F4" s="23">
        <v>1993</v>
      </c>
      <c r="G4" s="23">
        <v>1994</v>
      </c>
      <c r="H4" s="23">
        <v>1995</v>
      </c>
      <c r="I4" s="32" t="s">
        <v>2</v>
      </c>
    </row>
    <row r="5" spans="2:9" ht="7.5" customHeight="1">
      <c r="B5" s="30"/>
      <c r="C5" s="24"/>
      <c r="D5" s="24"/>
      <c r="E5" s="24"/>
      <c r="F5" s="24"/>
      <c r="G5" s="24"/>
      <c r="H5" s="24"/>
      <c r="I5" s="33"/>
    </row>
    <row r="6" spans="2:9" ht="9.75" customHeight="1">
      <c r="B6" s="3"/>
      <c r="C6" s="3"/>
      <c r="D6" s="3"/>
      <c r="E6" s="3"/>
      <c r="F6" s="3"/>
      <c r="G6" s="3"/>
      <c r="H6" s="3"/>
      <c r="I6" s="3"/>
    </row>
    <row r="7" spans="2:9" ht="15" customHeight="1">
      <c r="B7" s="10" t="s">
        <v>3</v>
      </c>
      <c r="C7" s="8"/>
      <c r="D7" s="8"/>
      <c r="E7" s="8"/>
      <c r="F7" s="8"/>
      <c r="G7" s="8"/>
      <c r="H7" s="8"/>
      <c r="I7" s="8"/>
    </row>
    <row r="8" spans="2:9" ht="15" customHeight="1">
      <c r="B8" s="11" t="s">
        <v>6</v>
      </c>
      <c r="C8" s="12">
        <v>99.5</v>
      </c>
      <c r="D8" s="12">
        <v>99.6</v>
      </c>
      <c r="E8" s="12">
        <v>99.8</v>
      </c>
      <c r="F8" s="12">
        <v>99.9</v>
      </c>
      <c r="G8" s="12">
        <v>99.8</v>
      </c>
      <c r="H8" s="12">
        <v>99.7</v>
      </c>
      <c r="I8" s="12">
        <f>+(99.5+99.8)/2</f>
        <v>99.65</v>
      </c>
    </row>
    <row r="9" spans="2:9" ht="15" customHeight="1">
      <c r="B9" s="11" t="s">
        <v>7</v>
      </c>
      <c r="C9" s="12">
        <v>87.3</v>
      </c>
      <c r="D9" s="12">
        <v>94.5</v>
      </c>
      <c r="E9" s="12">
        <v>95.3</v>
      </c>
      <c r="F9" s="12">
        <v>95.2</v>
      </c>
      <c r="G9" s="12">
        <v>96.5</v>
      </c>
      <c r="H9" s="12">
        <v>97.5</v>
      </c>
      <c r="I9" s="12">
        <f>+(97.4+97.9)/2</f>
        <v>97.65</v>
      </c>
    </row>
    <row r="10" spans="2:9" ht="15" customHeight="1">
      <c r="B10" s="11" t="s">
        <v>8</v>
      </c>
      <c r="C10" s="13" t="s">
        <v>1</v>
      </c>
      <c r="D10" s="13" t="s">
        <v>1</v>
      </c>
      <c r="E10" s="13" t="s">
        <v>1</v>
      </c>
      <c r="F10" s="13">
        <v>8.5</v>
      </c>
      <c r="G10" s="12">
        <v>11.8</v>
      </c>
      <c r="H10" s="12">
        <v>14.8</v>
      </c>
      <c r="I10" s="12">
        <f>+(13.3+32.3)/2</f>
        <v>22.799999999999997</v>
      </c>
    </row>
    <row r="11" spans="2:9" ht="15" customHeight="1">
      <c r="B11" s="11" t="s">
        <v>9</v>
      </c>
      <c r="C11" s="12">
        <v>30.4</v>
      </c>
      <c r="D11" s="12">
        <v>43.9</v>
      </c>
      <c r="E11" s="12">
        <v>43.7</v>
      </c>
      <c r="F11" s="12">
        <v>44.6</v>
      </c>
      <c r="G11" s="12">
        <v>47.6</v>
      </c>
      <c r="H11" s="12">
        <v>49.4</v>
      </c>
      <c r="I11" s="12">
        <f>+(53+50.1)/2</f>
        <v>51.55</v>
      </c>
    </row>
    <row r="12" spans="2:9" ht="15" customHeight="1">
      <c r="B12" s="11" t="s">
        <v>10</v>
      </c>
      <c r="C12" s="12">
        <v>20</v>
      </c>
      <c r="D12" s="12">
        <v>30.6</v>
      </c>
      <c r="E12" s="12">
        <v>31.8</v>
      </c>
      <c r="F12" s="12">
        <v>34.9</v>
      </c>
      <c r="G12" s="12">
        <v>40.299999999999997</v>
      </c>
      <c r="H12" s="12">
        <v>47</v>
      </c>
      <c r="I12" s="12">
        <f>+(66.8+20)/2</f>
        <v>43.4</v>
      </c>
    </row>
    <row r="13" spans="2:9" ht="15" customHeight="1">
      <c r="B13" s="11" t="s">
        <v>21</v>
      </c>
      <c r="C13" s="12">
        <v>39.200000000000003</v>
      </c>
      <c r="D13" s="12">
        <v>52.7</v>
      </c>
      <c r="E13" s="12">
        <v>52.6</v>
      </c>
      <c r="F13" s="12">
        <v>59.1</v>
      </c>
      <c r="G13" s="12">
        <v>63</v>
      </c>
      <c r="H13" s="12">
        <v>68.099999999999994</v>
      </c>
      <c r="I13" s="12">
        <f>+(62.7+85.2)/2</f>
        <v>73.95</v>
      </c>
    </row>
    <row r="14" spans="2:9" ht="15" customHeight="1">
      <c r="B14" s="11" t="s">
        <v>11</v>
      </c>
      <c r="C14" s="13" t="s">
        <v>1</v>
      </c>
      <c r="D14" s="13" t="s">
        <v>1</v>
      </c>
      <c r="E14" s="13" t="s">
        <v>1</v>
      </c>
      <c r="F14" s="13" t="s">
        <v>1</v>
      </c>
      <c r="G14" s="13" t="s">
        <v>1</v>
      </c>
      <c r="H14" s="12">
        <v>3.5</v>
      </c>
      <c r="I14" s="12">
        <f>+(0.2+13.7)/2</f>
        <v>6.9499999999999993</v>
      </c>
    </row>
    <row r="15" spans="2:9" ht="15" customHeight="1">
      <c r="B15" s="11" t="s">
        <v>12</v>
      </c>
      <c r="C15" s="12">
        <v>3.6</v>
      </c>
      <c r="D15" s="12">
        <v>11.3</v>
      </c>
      <c r="E15" s="12">
        <v>7.8</v>
      </c>
      <c r="F15" s="12">
        <v>8.6</v>
      </c>
      <c r="G15" s="12">
        <v>13.7</v>
      </c>
      <c r="H15" s="12">
        <v>17.600000000000001</v>
      </c>
      <c r="I15" s="12">
        <v>26.5</v>
      </c>
    </row>
    <row r="16" spans="2:9" ht="6.75" customHeight="1">
      <c r="B16" s="8"/>
      <c r="C16" s="9"/>
      <c r="D16" s="9"/>
      <c r="E16" s="9"/>
      <c r="F16" s="9"/>
      <c r="G16" s="9"/>
      <c r="H16" s="9"/>
      <c r="I16" s="12"/>
    </row>
    <row r="17" spans="2:9" ht="15" customHeight="1">
      <c r="B17" s="14" t="s">
        <v>13</v>
      </c>
      <c r="C17" s="15"/>
      <c r="D17" s="15"/>
      <c r="E17" s="15"/>
      <c r="F17" s="15"/>
      <c r="G17" s="15"/>
      <c r="H17" s="15"/>
      <c r="I17" s="16"/>
    </row>
    <row r="18" spans="2:9" ht="15" customHeight="1">
      <c r="B18" s="11" t="s">
        <v>14</v>
      </c>
      <c r="C18" s="9">
        <v>50.7</v>
      </c>
      <c r="D18" s="9">
        <v>63.5</v>
      </c>
      <c r="E18" s="9">
        <v>71</v>
      </c>
      <c r="F18" s="9">
        <v>71.400000000000006</v>
      </c>
      <c r="G18" s="9">
        <v>71.7</v>
      </c>
      <c r="H18" s="9">
        <v>80.599999999999994</v>
      </c>
      <c r="I18" s="12">
        <f>+(75.3+91)/2</f>
        <v>83.15</v>
      </c>
    </row>
    <row r="19" spans="2:9" ht="15" customHeight="1">
      <c r="B19" s="11" t="s">
        <v>15</v>
      </c>
      <c r="C19" s="13" t="s">
        <v>1</v>
      </c>
      <c r="D19" s="13" t="s">
        <v>1</v>
      </c>
      <c r="E19" s="13" t="s">
        <v>1</v>
      </c>
      <c r="F19" s="13" t="s">
        <v>1</v>
      </c>
      <c r="G19" s="13" t="s">
        <v>1</v>
      </c>
      <c r="H19" s="13" t="s">
        <v>1</v>
      </c>
      <c r="I19" s="12">
        <f>+(5.5+17.8)/2</f>
        <v>11.65</v>
      </c>
    </row>
    <row r="20" spans="2:9" ht="15" customHeight="1">
      <c r="B20" s="11" t="s">
        <v>16</v>
      </c>
      <c r="C20" s="12">
        <v>87</v>
      </c>
      <c r="D20" s="9">
        <v>95.5</v>
      </c>
      <c r="E20" s="9">
        <v>96</v>
      </c>
      <c r="F20" s="9">
        <v>95.8</v>
      </c>
      <c r="G20" s="9">
        <v>97.2</v>
      </c>
      <c r="H20" s="9">
        <v>97.8</v>
      </c>
      <c r="I20" s="12">
        <v>98.4</v>
      </c>
    </row>
    <row r="21" spans="2:9" ht="15.75" customHeight="1">
      <c r="B21" s="11" t="s">
        <v>26</v>
      </c>
      <c r="C21" s="9" t="s">
        <v>1</v>
      </c>
      <c r="D21" s="9" t="s">
        <v>1</v>
      </c>
      <c r="E21" s="9" t="s">
        <v>1</v>
      </c>
      <c r="F21" s="9">
        <v>1.8</v>
      </c>
      <c r="G21" s="9">
        <v>4.4000000000000004</v>
      </c>
      <c r="H21" s="9">
        <v>8.1999999999999993</v>
      </c>
      <c r="I21" s="12">
        <f>+(5.9+3.9)/2</f>
        <v>4.9000000000000004</v>
      </c>
    </row>
    <row r="22" spans="2:9" ht="15" customHeight="1">
      <c r="B22" s="18" t="s">
        <v>17</v>
      </c>
      <c r="C22" s="13" t="s">
        <v>1</v>
      </c>
      <c r="D22" s="13" t="s">
        <v>1</v>
      </c>
      <c r="E22" s="13" t="s">
        <v>1</v>
      </c>
      <c r="F22" s="13">
        <v>5.5</v>
      </c>
      <c r="G22" s="13">
        <v>12.1</v>
      </c>
      <c r="H22" s="13">
        <v>17.5</v>
      </c>
      <c r="I22" s="17">
        <f>+(15.4+32.3)/2</f>
        <v>23.849999999999998</v>
      </c>
    </row>
    <row r="23" spans="2:9" ht="15" customHeight="1">
      <c r="B23" s="18" t="s">
        <v>18</v>
      </c>
      <c r="C23" s="13">
        <v>74.3</v>
      </c>
      <c r="D23" s="13">
        <v>82.2</v>
      </c>
      <c r="E23" s="13">
        <v>87.8</v>
      </c>
      <c r="F23" s="13">
        <v>86.9</v>
      </c>
      <c r="G23" s="13">
        <v>89.1</v>
      </c>
      <c r="H23" s="13">
        <v>91.1</v>
      </c>
      <c r="I23" s="17">
        <f>+(91.4+90.7)/2</f>
        <v>91.050000000000011</v>
      </c>
    </row>
    <row r="24" spans="2:9" ht="15" customHeight="1">
      <c r="B24" s="18" t="s">
        <v>19</v>
      </c>
      <c r="C24" s="13" t="s">
        <v>1</v>
      </c>
      <c r="D24" s="13" t="s">
        <v>1</v>
      </c>
      <c r="E24" s="13" t="s">
        <v>1</v>
      </c>
      <c r="F24" s="13" t="s">
        <v>1</v>
      </c>
      <c r="G24" s="13" t="s">
        <v>1</v>
      </c>
      <c r="H24" s="13">
        <v>0.1</v>
      </c>
      <c r="I24" s="17">
        <f>+(2.1+12.1)/2</f>
        <v>7.1</v>
      </c>
    </row>
    <row r="25" spans="2:9" ht="15" customHeight="1">
      <c r="B25" s="18" t="s">
        <v>22</v>
      </c>
      <c r="C25" s="13">
        <v>17.7</v>
      </c>
      <c r="D25" s="13">
        <v>29.7</v>
      </c>
      <c r="E25" s="13">
        <v>36.799999999999997</v>
      </c>
      <c r="F25" s="13">
        <v>40.700000000000003</v>
      </c>
      <c r="G25" s="13">
        <v>25.1</v>
      </c>
      <c r="H25" s="13">
        <v>45.8</v>
      </c>
      <c r="I25" s="17">
        <f>+(22.8+60.3)/2</f>
        <v>41.55</v>
      </c>
    </row>
    <row r="26" spans="2:9">
      <c r="B26" s="6"/>
      <c r="C26" s="6"/>
      <c r="D26" s="6"/>
      <c r="E26" s="6"/>
      <c r="F26" s="6"/>
      <c r="G26" s="6"/>
      <c r="H26" s="6"/>
      <c r="I26" s="6"/>
    </row>
    <row r="27" spans="2:9" ht="5.25" customHeight="1">
      <c r="B27" s="21"/>
      <c r="C27" s="21"/>
      <c r="D27" s="21"/>
      <c r="E27" s="21"/>
      <c r="F27" s="21"/>
      <c r="G27" s="21"/>
      <c r="H27" s="21"/>
      <c r="I27" s="21"/>
    </row>
    <row r="28" spans="2:9" s="4" customFormat="1" ht="8.25" customHeight="1">
      <c r="B28" s="5"/>
      <c r="C28" s="5"/>
      <c r="D28" s="5"/>
      <c r="E28" s="5"/>
      <c r="F28" s="5"/>
      <c r="G28" s="5"/>
      <c r="H28" s="5"/>
      <c r="I28" s="5"/>
    </row>
    <row r="29" spans="2:9" s="4" customFormat="1" ht="12.75" customHeight="1">
      <c r="B29" s="19" t="s">
        <v>5</v>
      </c>
      <c r="C29" s="3"/>
      <c r="D29" s="3"/>
      <c r="E29" s="3"/>
      <c r="F29" s="3"/>
      <c r="G29" s="3"/>
      <c r="H29" s="3"/>
      <c r="I29" s="3"/>
    </row>
    <row r="30" spans="2:9" s="4" customFormat="1" ht="15" customHeight="1">
      <c r="B30" s="26" t="s">
        <v>25</v>
      </c>
      <c r="C30" s="26"/>
      <c r="D30" s="26"/>
      <c r="E30" s="26"/>
      <c r="F30" s="26"/>
      <c r="G30" s="26"/>
      <c r="H30" s="26"/>
      <c r="I30" s="26"/>
    </row>
    <row r="31" spans="2:9" s="4" customFormat="1" ht="15" customHeight="1">
      <c r="B31" s="27" t="s">
        <v>4</v>
      </c>
      <c r="C31" s="27"/>
      <c r="D31" s="27"/>
      <c r="E31" s="27"/>
      <c r="F31" s="27"/>
      <c r="G31" s="27"/>
      <c r="H31" s="27"/>
      <c r="I31" s="27"/>
    </row>
    <row r="32" spans="2:9" ht="15" customHeight="1">
      <c r="B32" s="31" t="s">
        <v>24</v>
      </c>
      <c r="C32" s="31"/>
      <c r="D32" s="31"/>
      <c r="E32" s="31"/>
      <c r="F32" s="31"/>
      <c r="G32" s="31"/>
      <c r="H32" s="31"/>
      <c r="I32" s="31"/>
    </row>
    <row r="33" spans="2:9" s="20" customFormat="1" ht="15" customHeight="1">
      <c r="B33" s="25" t="s">
        <v>0</v>
      </c>
      <c r="C33" s="25"/>
      <c r="D33" s="25"/>
      <c r="E33" s="25"/>
      <c r="F33" s="25"/>
      <c r="G33" s="25"/>
      <c r="H33" s="25"/>
      <c r="I33" s="25"/>
    </row>
    <row r="34" spans="2:9" ht="12.75" customHeight="1">
      <c r="B34" s="7"/>
      <c r="C34" s="7"/>
      <c r="D34" s="7"/>
      <c r="E34" s="7"/>
      <c r="F34" s="7"/>
      <c r="G34" s="7"/>
      <c r="H34" s="7"/>
      <c r="I34" s="7"/>
    </row>
  </sheetData>
  <mergeCells count="14">
    <mergeCell ref="B33:I33"/>
    <mergeCell ref="B30:I30"/>
    <mergeCell ref="B31:I31"/>
    <mergeCell ref="B1:I1"/>
    <mergeCell ref="B2:I2"/>
    <mergeCell ref="B4:B5"/>
    <mergeCell ref="B32:I32"/>
    <mergeCell ref="I4:I5"/>
    <mergeCell ref="D4:D5"/>
    <mergeCell ref="H4:H5"/>
    <mergeCell ref="G4:G5"/>
    <mergeCell ref="F4:F5"/>
    <mergeCell ref="E4:E5"/>
    <mergeCell ref="C4:C5"/>
  </mergeCells>
  <phoneticPr fontId="3" type="noConversion"/>
  <hyperlinks>
    <hyperlink ref="B33" r:id="rId1"/>
    <hyperlink ref="B33:I33" r:id="rId2" display="http://estatistica.gov-madeira.pt/"/>
  </hyperlinks>
  <printOptions horizontalCentered="1"/>
  <pageMargins left="0.47244094488188981" right="0.47244094488188981" top="0.6692913385826772" bottom="0.6692913385826772" header="0" footer="0"/>
  <pageSetup paperSize="9" scale="72" orientation="portrait" verticalDpi="1200" r:id="rId3"/>
  <headerFooter alignWithMargins="0"/>
  <webPublishItems count="2">
    <webPublishItem id="20739" divId="Indicadores_Conforto_20739" sourceType="range" sourceRef="A1:J33" destinationFile="Z:\Populacao_Sociedade\RendimentoCondicoesVida\indicadoresconforto.htm"/>
    <webPublishItem id="11224" divId="indicadoresconforto_11224" sourceType="range" sourceRef="A1:J34" destinationFile="C:\windows\desktop\pessoal\PAGINA\IDEF_ICOR\indicadoresconforto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Amenities</vt:lpstr>
      <vt:lpstr>Amenities!Área_de_Impressão</vt:lpstr>
    </vt:vector>
  </TitlesOfParts>
  <Company>Governo Regional da Madeira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guida.rodrigues</dc:creator>
  <cp:lastModifiedBy>Domain User</cp:lastModifiedBy>
  <cp:lastPrinted>2015-01-30T09:31:58Z</cp:lastPrinted>
  <dcterms:created xsi:type="dcterms:W3CDTF">2012-06-28T12:28:01Z</dcterms:created>
  <dcterms:modified xsi:type="dcterms:W3CDTF">2015-01-30T09:32:08Z</dcterms:modified>
</cp:coreProperties>
</file>